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namedSheetViews/namedSheetView2.xml" ContentType="application/vnd.ms-excel.namedsheetviews+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python.xml" ContentType="application/vnd.ms-excel.pyth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CF8015CA-AD2F-410F-936B-4A9FC0AABC3D}" xr6:coauthVersionLast="47" xr6:coauthVersionMax="47" xr10:uidLastSave="{00000000-0000-0000-0000-000000000000}"/>
  <bookViews>
    <workbookView xWindow="240" yWindow="105" windowWidth="14805" windowHeight="8010" firstSheet="12" activeTab="12" xr2:uid="{00000000-000D-0000-FFFF-FFFF00000000}"/>
  </bookViews>
  <sheets>
    <sheet name="Pesquisa Global" sheetId="16" r:id="rId1"/>
    <sheet name="CENTRAL" sheetId="14" r:id="rId2"/>
    <sheet name="controle" sheetId="4" r:id="rId3"/>
    <sheet name="Monitores" sheetId="8" r:id="rId4"/>
    <sheet name="Responsável" sheetId="7" r:id="rId5"/>
    <sheet name="celular " sheetId="9" r:id="rId6"/>
    <sheet name="conectores " sheetId="10" r:id="rId7"/>
    <sheet name="A+" sheetId="11" r:id="rId8"/>
    <sheet name="Dados Gráfico" sheetId="13" state="hidden" r:id="rId9"/>
    <sheet name="Dados Dashboard" sheetId="15" state="hidden" r:id="rId10"/>
    <sheet name="Índice Pesquisa" sheetId="17" state="hidden" r:id="rId11"/>
    <sheet name="Índice Equipamentos" sheetId="18" state="hidden" r:id="rId12"/>
    <sheet name="Formatados" sheetId="20" r:id="rId13"/>
  </sheets>
  <definedNames>
    <definedName name="Categorias">controle!#REF!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Q460" i="4" l="1"/>
  <c r="Q461" i="4"/>
  <c r="Q459" i="4"/>
  <c r="A10" i="16" a="1"/>
  <c r="A10" i="16"/>
  <c r="D10" i="16" a="1"/>
  <c r="D10" i="16"/>
  <c r="A15" i="16" a="1"/>
  <c r="A15" i="16"/>
  <c r="J10" i="16" a="1"/>
  <c r="J10" i="16"/>
  <c r="G10" i="16" a="1"/>
  <c r="G10" i="16"/>
  <c r="M10" i="16" a="1"/>
  <c r="M10" i="16"/>
  <c r="P530" i="4"/>
  <c r="P523" i="4"/>
  <c r="P524" i="4"/>
  <c r="P525" i="4"/>
  <c r="P526" i="4"/>
  <c r="P527" i="4"/>
  <c r="P528" i="4"/>
  <c r="P529" i="4"/>
  <c r="P515" i="4"/>
  <c r="P516" i="4"/>
  <c r="P517" i="4"/>
  <c r="P518" i="4"/>
  <c r="P519" i="4"/>
  <c r="G5" i="14"/>
  <c r="Q518" i="4"/>
  <c r="Q519" i="4"/>
  <c r="J5" i="14"/>
  <c r="Q517" i="4"/>
  <c r="Q515" i="4"/>
  <c r="Q516" i="4"/>
  <c r="X2" i="15" a="1"/>
  <c r="X2" i="15"/>
  <c r="A5" i="14"/>
  <c r="D5" i="14" a="1"/>
  <c r="D5" i="14"/>
  <c r="Q522" i="4"/>
  <c r="Q523" i="4"/>
  <c r="Q524" i="4"/>
  <c r="Q525" i="4"/>
  <c r="Q526" i="4"/>
  <c r="Q527" i="4"/>
  <c r="Q528" i="4"/>
  <c r="Q529" i="4"/>
  <c r="Q530" i="4"/>
  <c r="P9" i="15"/>
  <c r="U2" i="15" a="1"/>
  <c r="U2" i="15"/>
  <c r="O2" i="15" s="1"/>
  <c r="R2" i="15" a="1"/>
  <c r="R2" i="15" s="1"/>
  <c r="I2" i="15" s="1"/>
  <c r="M2" i="15" a="1"/>
  <c r="M2" i="15"/>
  <c r="M3" i="15"/>
  <c r="M4" i="15"/>
  <c r="M5" i="15"/>
  <c r="M6" i="15"/>
  <c r="G2" i="15"/>
  <c r="G3" i="15"/>
  <c r="G4" i="15"/>
  <c r="G5" i="15"/>
  <c r="G6" i="15"/>
  <c r="D511" i="15"/>
  <c r="D510" i="15"/>
  <c r="D509" i="15"/>
  <c r="D508" i="15"/>
  <c r="D507" i="15"/>
  <c r="D506" i="15"/>
  <c r="D505" i="15"/>
  <c r="D504" i="15"/>
  <c r="D503" i="15"/>
  <c r="D502" i="15"/>
  <c r="D501" i="15"/>
  <c r="D500" i="15"/>
  <c r="D499" i="15"/>
  <c r="D498" i="15"/>
  <c r="D497" i="15"/>
  <c r="D496" i="15"/>
  <c r="D495" i="15"/>
  <c r="D494" i="15"/>
  <c r="D493" i="15"/>
  <c r="D492" i="15"/>
  <c r="D491" i="15"/>
  <c r="D490" i="15"/>
  <c r="D489" i="15"/>
  <c r="D488" i="15"/>
  <c r="D487" i="15"/>
  <c r="D486" i="15"/>
  <c r="D485" i="15"/>
  <c r="D484" i="15"/>
  <c r="D483" i="15"/>
  <c r="D482" i="15"/>
  <c r="D481" i="15"/>
  <c r="D480" i="15"/>
  <c r="D479" i="15"/>
  <c r="D478" i="15"/>
  <c r="D477" i="15"/>
  <c r="D476" i="15"/>
  <c r="D475" i="15"/>
  <c r="D474" i="15"/>
  <c r="D473" i="15"/>
  <c r="D472" i="15"/>
  <c r="D471" i="15"/>
  <c r="D470" i="15"/>
  <c r="D469" i="15"/>
  <c r="D468" i="15"/>
  <c r="D467" i="15"/>
  <c r="D466" i="15"/>
  <c r="D465" i="15"/>
  <c r="D464" i="15"/>
  <c r="D463" i="15"/>
  <c r="D462" i="15"/>
  <c r="D461" i="15"/>
  <c r="D460" i="15"/>
  <c r="D459" i="15"/>
  <c r="D458" i="15"/>
  <c r="D457" i="15"/>
  <c r="D456" i="15"/>
  <c r="D455" i="15"/>
  <c r="D454" i="15"/>
  <c r="D453" i="15"/>
  <c r="D452" i="15"/>
  <c r="D451" i="15"/>
  <c r="D450" i="15"/>
  <c r="D449" i="15"/>
  <c r="D448" i="15"/>
  <c r="D447" i="15"/>
  <c r="D446" i="15"/>
  <c r="D445" i="15"/>
  <c r="D444" i="15"/>
  <c r="D443" i="15"/>
  <c r="D442" i="15"/>
  <c r="D441" i="15"/>
  <c r="D440" i="15"/>
  <c r="D439" i="15"/>
  <c r="D438" i="15"/>
  <c r="D437" i="15"/>
  <c r="D436" i="15"/>
  <c r="D435" i="15"/>
  <c r="D434" i="15"/>
  <c r="D433" i="15"/>
  <c r="D432" i="15"/>
  <c r="D431" i="15"/>
  <c r="D430" i="15"/>
  <c r="D429" i="15"/>
  <c r="D428" i="15"/>
  <c r="D427" i="15"/>
  <c r="D426" i="15"/>
  <c r="D425" i="15"/>
  <c r="D424" i="15"/>
  <c r="D423" i="15"/>
  <c r="D422" i="15"/>
  <c r="D421" i="15"/>
  <c r="D420" i="15"/>
  <c r="D419" i="15"/>
  <c r="D418" i="15"/>
  <c r="D417" i="15"/>
  <c r="D416" i="15"/>
  <c r="D415" i="15"/>
  <c r="D414" i="15"/>
  <c r="D413" i="15"/>
  <c r="D412" i="15"/>
  <c r="D411" i="15"/>
  <c r="D410" i="15"/>
  <c r="D409" i="15"/>
  <c r="D408" i="15"/>
  <c r="D407" i="15"/>
  <c r="D406" i="15"/>
  <c r="D405" i="15"/>
  <c r="D404" i="15"/>
  <c r="D403" i="15"/>
  <c r="D402" i="15"/>
  <c r="D401" i="15"/>
  <c r="D400" i="15"/>
  <c r="D399" i="15"/>
  <c r="D398" i="15"/>
  <c r="D397" i="15"/>
  <c r="D396" i="15"/>
  <c r="D395" i="15"/>
  <c r="D394" i="15"/>
  <c r="D393" i="15"/>
  <c r="D392" i="15"/>
  <c r="D391" i="15"/>
  <c r="D390" i="15"/>
  <c r="D389" i="15"/>
  <c r="D388" i="15"/>
  <c r="D387" i="15"/>
  <c r="D386" i="15"/>
  <c r="D385" i="15"/>
  <c r="D384" i="15"/>
  <c r="D383" i="15"/>
  <c r="D382" i="15"/>
  <c r="D381" i="15"/>
  <c r="D380" i="15"/>
  <c r="D379" i="15"/>
  <c r="D378" i="15"/>
  <c r="D377" i="15"/>
  <c r="D376" i="15"/>
  <c r="D375" i="15"/>
  <c r="D374" i="15"/>
  <c r="D373" i="15"/>
  <c r="D372" i="15"/>
  <c r="D371" i="15"/>
  <c r="D370" i="15"/>
  <c r="D369" i="15"/>
  <c r="D368" i="15"/>
  <c r="D367" i="15"/>
  <c r="D366" i="15"/>
  <c r="D365" i="15"/>
  <c r="D364" i="15"/>
  <c r="D363" i="15"/>
  <c r="D362" i="15"/>
  <c r="D361" i="15"/>
  <c r="D360" i="15"/>
  <c r="D359" i="15"/>
  <c r="D358" i="15"/>
  <c r="D357" i="15"/>
  <c r="D356" i="15"/>
  <c r="D355" i="15"/>
  <c r="D354" i="15"/>
  <c r="D353" i="15"/>
  <c r="D352" i="15"/>
  <c r="D351" i="15"/>
  <c r="D350" i="15"/>
  <c r="D349" i="15"/>
  <c r="D348" i="15"/>
  <c r="D347" i="15"/>
  <c r="D346" i="15"/>
  <c r="D345" i="15"/>
  <c r="D344" i="15"/>
  <c r="D343" i="15"/>
  <c r="D342" i="15"/>
  <c r="D341" i="15"/>
  <c r="D340" i="15"/>
  <c r="D339" i="15"/>
  <c r="D338" i="15"/>
  <c r="D337" i="15"/>
  <c r="D336" i="15"/>
  <c r="D335" i="15"/>
  <c r="D334" i="15"/>
  <c r="D333" i="15"/>
  <c r="D332" i="15"/>
  <c r="D331" i="15"/>
  <c r="D330" i="15"/>
  <c r="D329" i="15"/>
  <c r="D328" i="15"/>
  <c r="D327" i="15"/>
  <c r="D326" i="15"/>
  <c r="D325" i="15"/>
  <c r="D324" i="15"/>
  <c r="D323" i="15"/>
  <c r="D322" i="15"/>
  <c r="D321" i="15"/>
  <c r="D320" i="15"/>
  <c r="D319" i="15"/>
  <c r="D318" i="15"/>
  <c r="D317" i="15"/>
  <c r="D316" i="15"/>
  <c r="D315" i="15"/>
  <c r="D314" i="15"/>
  <c r="D313" i="15"/>
  <c r="D312" i="15"/>
  <c r="D311" i="15"/>
  <c r="D310" i="15"/>
  <c r="D309" i="15"/>
  <c r="D308" i="15"/>
  <c r="D307" i="15"/>
  <c r="D306" i="15"/>
  <c r="D305" i="15"/>
  <c r="D304" i="15"/>
  <c r="D303" i="15"/>
  <c r="D302" i="15"/>
  <c r="D301" i="15"/>
  <c r="D300" i="15"/>
  <c r="D299" i="15"/>
  <c r="D298" i="15"/>
  <c r="D297" i="15"/>
  <c r="D296" i="15"/>
  <c r="D295" i="15"/>
  <c r="D294" i="15"/>
  <c r="D293" i="15"/>
  <c r="D292" i="15"/>
  <c r="D291" i="15"/>
  <c r="D290" i="15"/>
  <c r="D289" i="15"/>
  <c r="D288" i="15"/>
  <c r="D287" i="15"/>
  <c r="D286" i="15"/>
  <c r="D285" i="15"/>
  <c r="D284" i="15"/>
  <c r="D283" i="15"/>
  <c r="D282" i="15"/>
  <c r="D281" i="15"/>
  <c r="D280" i="15"/>
  <c r="D279" i="15"/>
  <c r="D278" i="15"/>
  <c r="D277" i="15"/>
  <c r="D276" i="15"/>
  <c r="D275" i="15"/>
  <c r="D274" i="15"/>
  <c r="D273" i="15"/>
  <c r="D272" i="15"/>
  <c r="D271" i="15"/>
  <c r="D270" i="15"/>
  <c r="D269" i="15"/>
  <c r="D268" i="15"/>
  <c r="D267" i="15"/>
  <c r="D266" i="15"/>
  <c r="D265" i="15"/>
  <c r="D264" i="15"/>
  <c r="D263" i="15"/>
  <c r="D262" i="15"/>
  <c r="D261" i="15"/>
  <c r="D260" i="15"/>
  <c r="D259" i="15"/>
  <c r="D258" i="15"/>
  <c r="D257" i="15"/>
  <c r="D256" i="15"/>
  <c r="D255" i="15"/>
  <c r="D254" i="15"/>
  <c r="D253" i="15"/>
  <c r="D252" i="15"/>
  <c r="D251" i="15"/>
  <c r="D250" i="15"/>
  <c r="D249" i="15"/>
  <c r="D248" i="15"/>
  <c r="D247" i="15"/>
  <c r="D246" i="15"/>
  <c r="D245" i="15"/>
  <c r="D244" i="15"/>
  <c r="D243" i="15"/>
  <c r="D242" i="15"/>
  <c r="D241" i="15"/>
  <c r="D240" i="15"/>
  <c r="D239" i="15"/>
  <c r="D238" i="15"/>
  <c r="D237" i="15"/>
  <c r="D236" i="15"/>
  <c r="D235" i="15"/>
  <c r="D234" i="15"/>
  <c r="D233" i="15"/>
  <c r="D232" i="15"/>
  <c r="D231" i="15"/>
  <c r="D230" i="15"/>
  <c r="D229" i="15"/>
  <c r="D228" i="15"/>
  <c r="D227" i="15"/>
  <c r="D226" i="15"/>
  <c r="D225" i="15"/>
  <c r="D224" i="15"/>
  <c r="D223" i="15"/>
  <c r="D222" i="15"/>
  <c r="D221" i="15"/>
  <c r="D220" i="15"/>
  <c r="D219" i="15"/>
  <c r="D218" i="15"/>
  <c r="D217" i="15"/>
  <c r="D216" i="15"/>
  <c r="D215" i="15"/>
  <c r="D214" i="15"/>
  <c r="D213" i="15"/>
  <c r="D212" i="15"/>
  <c r="D211" i="15"/>
  <c r="D210" i="15"/>
  <c r="D209" i="15"/>
  <c r="D208" i="15"/>
  <c r="D207" i="15"/>
  <c r="D206" i="15"/>
  <c r="D205" i="15"/>
  <c r="D204" i="15"/>
  <c r="D203" i="15"/>
  <c r="D202" i="15"/>
  <c r="D201" i="15"/>
  <c r="D200" i="15"/>
  <c r="D199" i="15"/>
  <c r="D198" i="15"/>
  <c r="D197" i="15"/>
  <c r="D196" i="15"/>
  <c r="D195" i="15"/>
  <c r="D194" i="15"/>
  <c r="D193" i="15"/>
  <c r="D192" i="15"/>
  <c r="D191" i="15"/>
  <c r="D190" i="15"/>
  <c r="D189" i="15"/>
  <c r="D188" i="15"/>
  <c r="D187" i="15"/>
  <c r="D186" i="15"/>
  <c r="D185" i="15"/>
  <c r="D184" i="15"/>
  <c r="D183" i="15"/>
  <c r="D182" i="15"/>
  <c r="D181" i="15"/>
  <c r="D180" i="15"/>
  <c r="D179" i="15"/>
  <c r="D178" i="15"/>
  <c r="D177" i="15"/>
  <c r="D176" i="15"/>
  <c r="D175" i="15"/>
  <c r="D174" i="15"/>
  <c r="D173" i="15"/>
  <c r="D172" i="15"/>
  <c r="D171" i="15"/>
  <c r="D170" i="15"/>
  <c r="D169" i="15"/>
  <c r="D168" i="15"/>
  <c r="D167" i="15"/>
  <c r="D166" i="15"/>
  <c r="D165" i="15"/>
  <c r="D164" i="15"/>
  <c r="D163" i="15"/>
  <c r="D162" i="15"/>
  <c r="D161" i="15"/>
  <c r="D160" i="15"/>
  <c r="D159" i="15"/>
  <c r="D158" i="15"/>
  <c r="D157" i="15"/>
  <c r="D156" i="15"/>
  <c r="D155" i="15"/>
  <c r="D154" i="15"/>
  <c r="D153" i="15"/>
  <c r="D152" i="15"/>
  <c r="D151" i="15"/>
  <c r="D150" i="15"/>
  <c r="D149" i="15"/>
  <c r="D148" i="15"/>
  <c r="D147" i="15"/>
  <c r="D146" i="15"/>
  <c r="D145" i="15"/>
  <c r="D144" i="15"/>
  <c r="D143" i="15"/>
  <c r="D142" i="15"/>
  <c r="D141" i="15"/>
  <c r="D140" i="15"/>
  <c r="D139" i="15"/>
  <c r="D138" i="15"/>
  <c r="D137" i="15"/>
  <c r="D136" i="15"/>
  <c r="D135" i="15"/>
  <c r="D134" i="15"/>
  <c r="D133" i="15"/>
  <c r="D132" i="15"/>
  <c r="D131" i="15"/>
  <c r="D130" i="15"/>
  <c r="D129" i="15"/>
  <c r="D128" i="15"/>
  <c r="D127" i="15"/>
  <c r="D126" i="15"/>
  <c r="D125" i="15"/>
  <c r="D124" i="15"/>
  <c r="D123"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C511" i="15"/>
  <c r="C510" i="15"/>
  <c r="C509" i="15"/>
  <c r="C508" i="15"/>
  <c r="C507" i="15"/>
  <c r="C506" i="15"/>
  <c r="C505" i="15"/>
  <c r="C504" i="15"/>
  <c r="C503" i="15"/>
  <c r="C502" i="15"/>
  <c r="C501" i="15"/>
  <c r="C500" i="15"/>
  <c r="C499" i="15"/>
  <c r="C498" i="15"/>
  <c r="C497" i="15"/>
  <c r="C496" i="15"/>
  <c r="C495" i="15"/>
  <c r="C494" i="15"/>
  <c r="C493" i="15"/>
  <c r="C492" i="15"/>
  <c r="C491" i="15"/>
  <c r="C490" i="15"/>
  <c r="C489" i="15"/>
  <c r="C488" i="15"/>
  <c r="C487" i="15"/>
  <c r="C486" i="15"/>
  <c r="C485" i="15"/>
  <c r="C484" i="15"/>
  <c r="C483" i="15"/>
  <c r="C482" i="15"/>
  <c r="C481" i="15"/>
  <c r="C480" i="15"/>
  <c r="C479" i="15"/>
  <c r="C478" i="15"/>
  <c r="C477" i="15"/>
  <c r="C476" i="15"/>
  <c r="C475" i="15"/>
  <c r="C474" i="15"/>
  <c r="C473" i="15"/>
  <c r="C472" i="15"/>
  <c r="C471" i="15"/>
  <c r="C470" i="15"/>
  <c r="C469" i="15"/>
  <c r="C468" i="15"/>
  <c r="C467" i="15"/>
  <c r="C466" i="15"/>
  <c r="C465" i="15"/>
  <c r="C464" i="15"/>
  <c r="C463" i="15"/>
  <c r="C462" i="15"/>
  <c r="C461" i="15"/>
  <c r="C460" i="15"/>
  <c r="C459" i="15"/>
  <c r="C458" i="15"/>
  <c r="C457" i="15"/>
  <c r="C456" i="15"/>
  <c r="C455" i="15"/>
  <c r="C454" i="15"/>
  <c r="C453" i="15"/>
  <c r="C452" i="15"/>
  <c r="C451" i="15"/>
  <c r="C450" i="15"/>
  <c r="C449" i="15"/>
  <c r="C448" i="15"/>
  <c r="C447" i="15"/>
  <c r="C446" i="15"/>
  <c r="C445" i="15"/>
  <c r="C444" i="15"/>
  <c r="C443" i="15"/>
  <c r="C442" i="15"/>
  <c r="C441" i="15"/>
  <c r="C440" i="15"/>
  <c r="C439" i="15"/>
  <c r="C438" i="15"/>
  <c r="C437" i="15"/>
  <c r="C436" i="15"/>
  <c r="C435" i="15"/>
  <c r="C434" i="15"/>
  <c r="C433" i="15"/>
  <c r="C432" i="15"/>
  <c r="C431" i="15"/>
  <c r="C430" i="15"/>
  <c r="C429" i="15"/>
  <c r="C428" i="15"/>
  <c r="C427" i="15"/>
  <c r="C426" i="15"/>
  <c r="C425" i="15"/>
  <c r="C424" i="15"/>
  <c r="C423" i="15"/>
  <c r="C422" i="15"/>
  <c r="C421" i="15"/>
  <c r="C420" i="15"/>
  <c r="C419" i="15"/>
  <c r="C418" i="15"/>
  <c r="C417" i="15"/>
  <c r="C416" i="15"/>
  <c r="C415" i="15"/>
  <c r="C414" i="15"/>
  <c r="C413" i="15"/>
  <c r="C412" i="15"/>
  <c r="C411" i="15"/>
  <c r="C410" i="15"/>
  <c r="C409" i="15"/>
  <c r="C408" i="15"/>
  <c r="C407" i="15"/>
  <c r="C406" i="15"/>
  <c r="C405" i="15"/>
  <c r="C404" i="15"/>
  <c r="C403" i="15"/>
  <c r="C402" i="15"/>
  <c r="C401" i="15"/>
  <c r="C400" i="15"/>
  <c r="C399" i="15"/>
  <c r="C398" i="15"/>
  <c r="C397" i="15"/>
  <c r="C396" i="15"/>
  <c r="C395" i="15"/>
  <c r="C394" i="15"/>
  <c r="C393" i="15"/>
  <c r="C392" i="15"/>
  <c r="C391" i="15"/>
  <c r="C390" i="15"/>
  <c r="C389" i="15"/>
  <c r="C388" i="15"/>
  <c r="C387" i="15"/>
  <c r="C386" i="15"/>
  <c r="C385" i="15"/>
  <c r="C384" i="15"/>
  <c r="C383" i="15"/>
  <c r="C382" i="15"/>
  <c r="C381" i="15"/>
  <c r="C380" i="15"/>
  <c r="C379" i="15"/>
  <c r="C378" i="15"/>
  <c r="C377" i="15"/>
  <c r="C376" i="15"/>
  <c r="C375" i="15"/>
  <c r="C374" i="15"/>
  <c r="C373" i="15"/>
  <c r="C372" i="15"/>
  <c r="C371" i="15"/>
  <c r="C370" i="15"/>
  <c r="C369" i="15"/>
  <c r="C368" i="15"/>
  <c r="C367" i="15"/>
  <c r="C366" i="15"/>
  <c r="C365" i="15"/>
  <c r="C364" i="15"/>
  <c r="C363" i="15"/>
  <c r="C362" i="15"/>
  <c r="C361" i="15"/>
  <c r="C360" i="15"/>
  <c r="C359" i="15"/>
  <c r="C358" i="15"/>
  <c r="C357" i="15"/>
  <c r="C356" i="15"/>
  <c r="C355" i="15"/>
  <c r="C354" i="15"/>
  <c r="C353" i="15"/>
  <c r="C352" i="15"/>
  <c r="C351" i="15"/>
  <c r="C350" i="15"/>
  <c r="C349" i="15"/>
  <c r="C348" i="15"/>
  <c r="C347" i="15"/>
  <c r="C346" i="15"/>
  <c r="C345" i="15"/>
  <c r="C344" i="15"/>
  <c r="C343" i="15"/>
  <c r="C342" i="15"/>
  <c r="C341" i="15"/>
  <c r="C340" i="15"/>
  <c r="C339" i="15"/>
  <c r="C338" i="15"/>
  <c r="C337" i="15"/>
  <c r="C336" i="15"/>
  <c r="C335" i="15"/>
  <c r="C334" i="15"/>
  <c r="C333" i="15"/>
  <c r="C332" i="15"/>
  <c r="C331" i="15"/>
  <c r="C330" i="15"/>
  <c r="C329" i="15"/>
  <c r="C328" i="15"/>
  <c r="C327" i="15"/>
  <c r="C326" i="15"/>
  <c r="C325" i="15"/>
  <c r="C324" i="15"/>
  <c r="C323" i="15"/>
  <c r="C322" i="15"/>
  <c r="C321" i="15"/>
  <c r="C320" i="15"/>
  <c r="C319" i="15"/>
  <c r="C318" i="15"/>
  <c r="C317" i="15"/>
  <c r="C316" i="15"/>
  <c r="C315" i="15"/>
  <c r="C314" i="15"/>
  <c r="C313" i="15"/>
  <c r="C312" i="15"/>
  <c r="C311" i="15"/>
  <c r="C310" i="15"/>
  <c r="C309" i="15"/>
  <c r="C308" i="15"/>
  <c r="C307" i="15"/>
  <c r="C306" i="15"/>
  <c r="C305" i="15"/>
  <c r="C304" i="15"/>
  <c r="C303" i="15"/>
  <c r="C302" i="15"/>
  <c r="C301" i="15"/>
  <c r="C300" i="15"/>
  <c r="C299" i="15"/>
  <c r="C298" i="15"/>
  <c r="C297" i="15"/>
  <c r="C296" i="15"/>
  <c r="C295" i="15"/>
  <c r="C294" i="15"/>
  <c r="C293" i="15"/>
  <c r="C292" i="15"/>
  <c r="C291" i="15"/>
  <c r="C290" i="15"/>
  <c r="C289" i="15"/>
  <c r="C288" i="15"/>
  <c r="C287" i="15"/>
  <c r="C286" i="15"/>
  <c r="C285" i="15"/>
  <c r="C284" i="15"/>
  <c r="C283" i="15"/>
  <c r="C282" i="15"/>
  <c r="C281" i="15"/>
  <c r="C280" i="15"/>
  <c r="C279" i="15"/>
  <c r="C278" i="15"/>
  <c r="C277" i="15"/>
  <c r="C276" i="15"/>
  <c r="C275" i="15"/>
  <c r="C274" i="15"/>
  <c r="C273" i="15"/>
  <c r="C272" i="15"/>
  <c r="C271" i="15"/>
  <c r="C270" i="15"/>
  <c r="C269" i="15"/>
  <c r="C268" i="15"/>
  <c r="C267" i="15"/>
  <c r="C266" i="15"/>
  <c r="C265" i="15"/>
  <c r="C264" i="15"/>
  <c r="C263" i="15"/>
  <c r="C262" i="15"/>
  <c r="C261" i="15"/>
  <c r="C260" i="15"/>
  <c r="C259" i="15"/>
  <c r="C258" i="15"/>
  <c r="C257" i="15"/>
  <c r="C256" i="15"/>
  <c r="C255" i="15"/>
  <c r="C254" i="15"/>
  <c r="C253" i="15"/>
  <c r="C252" i="15"/>
  <c r="C251" i="15"/>
  <c r="C250" i="15"/>
  <c r="C249" i="15"/>
  <c r="C248" i="15"/>
  <c r="C247" i="15"/>
  <c r="C246" i="15"/>
  <c r="C245" i="15"/>
  <c r="C244" i="15"/>
  <c r="C243" i="15"/>
  <c r="C242" i="15"/>
  <c r="C241" i="15"/>
  <c r="C240" i="15"/>
  <c r="C239" i="15"/>
  <c r="C238" i="15"/>
  <c r="C237" i="15"/>
  <c r="C236" i="15"/>
  <c r="C235" i="15"/>
  <c r="C234" i="15"/>
  <c r="C233" i="15"/>
  <c r="C232" i="15"/>
  <c r="C231" i="15"/>
  <c r="C230" i="15"/>
  <c r="C229" i="15"/>
  <c r="C228" i="15"/>
  <c r="C227" i="15"/>
  <c r="C226" i="15"/>
  <c r="C225" i="15"/>
  <c r="C224" i="15"/>
  <c r="C223" i="15"/>
  <c r="C222" i="15"/>
  <c r="C221" i="15"/>
  <c r="C220" i="15"/>
  <c r="C219" i="15"/>
  <c r="C218" i="15"/>
  <c r="C217" i="15"/>
  <c r="C216" i="15"/>
  <c r="C215" i="15"/>
  <c r="C214" i="15"/>
  <c r="C213" i="15"/>
  <c r="C212" i="15"/>
  <c r="C211" i="15"/>
  <c r="C210" i="15"/>
  <c r="C209" i="15"/>
  <c r="C208" i="15"/>
  <c r="C207" i="15"/>
  <c r="C206" i="15"/>
  <c r="C205" i="15"/>
  <c r="C204" i="15"/>
  <c r="C203" i="15"/>
  <c r="C202" i="15"/>
  <c r="C201" i="15"/>
  <c r="C200" i="15"/>
  <c r="C199" i="15"/>
  <c r="C198" i="15"/>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111" i="15"/>
  <c r="C110" i="15"/>
  <c r="C109" i="15"/>
  <c r="C108" i="15"/>
  <c r="C107" i="15"/>
  <c r="C106" i="15"/>
  <c r="C105" i="15"/>
  <c r="C104" i="15"/>
  <c r="C103" i="15"/>
  <c r="C102" i="15"/>
  <c r="C101" i="15"/>
  <c r="C100" i="15"/>
  <c r="C99" i="15"/>
  <c r="C98" i="15"/>
  <c r="C97" i="15"/>
  <c r="C96" i="15"/>
  <c r="C95" i="15"/>
  <c r="C94" i="15"/>
  <c r="C93" i="15"/>
  <c r="C92" i="15"/>
  <c r="C91" i="15"/>
  <c r="C90" i="15"/>
  <c r="C89" i="15"/>
  <c r="C88" i="15"/>
  <c r="C87" i="15"/>
  <c r="C86" i="15"/>
  <c r="C85" i="15"/>
  <c r="C84" i="15"/>
  <c r="C83" i="15"/>
  <c r="C82" i="15"/>
  <c r="C81" i="15"/>
  <c r="C80" i="15"/>
  <c r="C79" i="15"/>
  <c r="C78" i="15"/>
  <c r="C77" i="15"/>
  <c r="C76" i="15"/>
  <c r="C75" i="15"/>
  <c r="C74" i="15"/>
  <c r="C73" i="15"/>
  <c r="C72" i="15"/>
  <c r="C71" i="15"/>
  <c r="C70" i="15"/>
  <c r="C69" i="15"/>
  <c r="C68" i="15"/>
  <c r="C67" i="15"/>
  <c r="C66" i="15"/>
  <c r="C65" i="15"/>
  <c r="C64" i="15"/>
  <c r="C63" i="15"/>
  <c r="C62" i="15"/>
  <c r="C61" i="15"/>
  <c r="C60" i="15"/>
  <c r="C59" i="15"/>
  <c r="C58" i="15"/>
  <c r="C57" i="15"/>
  <c r="C56" i="15"/>
  <c r="C55" i="15"/>
  <c r="C54" i="15"/>
  <c r="C53" i="15"/>
  <c r="C52" i="15"/>
  <c r="C51" i="15"/>
  <c r="C50" i="15"/>
  <c r="C49" i="15"/>
  <c r="C48" i="15"/>
  <c r="C47" i="15"/>
  <c r="C46" i="15"/>
  <c r="C45" i="15"/>
  <c r="C44" i="15"/>
  <c r="C43" i="15"/>
  <c r="C42" i="15"/>
  <c r="C41" i="15"/>
  <c r="C40" i="15"/>
  <c r="C39" i="15"/>
  <c r="C38" i="15"/>
  <c r="C37" i="15"/>
  <c r="C36" i="15"/>
  <c r="C35" i="15"/>
  <c r="C34" i="15"/>
  <c r="C33" i="15"/>
  <c r="C32" i="15"/>
  <c r="C31" i="15"/>
  <c r="C30" i="15"/>
  <c r="C29" i="15"/>
  <c r="C28" i="15"/>
  <c r="C27" i="15"/>
  <c r="C26" i="15"/>
  <c r="C25" i="15"/>
  <c r="C24" i="15"/>
  <c r="C23" i="15"/>
  <c r="C22" i="15"/>
  <c r="C21" i="15"/>
  <c r="C20" i="15"/>
  <c r="C19" i="15"/>
  <c r="C18" i="15"/>
  <c r="C17" i="15"/>
  <c r="C16" i="15"/>
  <c r="C15" i="15"/>
  <c r="C14" i="15"/>
  <c r="C13" i="15"/>
  <c r="C12" i="15"/>
  <c r="C11" i="15"/>
  <c r="C10" i="15"/>
  <c r="C9" i="15"/>
  <c r="C8" i="15"/>
  <c r="C7" i="15"/>
  <c r="C6" i="15"/>
  <c r="C5" i="15"/>
  <c r="C4" i="15"/>
  <c r="C3" i="15"/>
  <c r="B511" i="15"/>
  <c r="B510" i="15"/>
  <c r="B509" i="15"/>
  <c r="B508" i="15"/>
  <c r="B507" i="15"/>
  <c r="B506" i="15"/>
  <c r="B505" i="15"/>
  <c r="B504" i="15"/>
  <c r="B503" i="15"/>
  <c r="B502" i="15"/>
  <c r="B501" i="15"/>
  <c r="B500" i="15"/>
  <c r="B499" i="15"/>
  <c r="B498" i="15"/>
  <c r="B497" i="15"/>
  <c r="B496" i="15"/>
  <c r="B495" i="15"/>
  <c r="B494" i="15"/>
  <c r="B493" i="15"/>
  <c r="B492" i="15"/>
  <c r="B491" i="15"/>
  <c r="B490" i="15"/>
  <c r="B489" i="15"/>
  <c r="B488" i="15"/>
  <c r="B487" i="15"/>
  <c r="B486" i="15"/>
  <c r="B485" i="15"/>
  <c r="B484" i="15"/>
  <c r="B483" i="15"/>
  <c r="B482" i="15"/>
  <c r="B481" i="15"/>
  <c r="B480" i="15"/>
  <c r="B479" i="15"/>
  <c r="B478" i="15"/>
  <c r="B477" i="15"/>
  <c r="B476" i="15"/>
  <c r="B475" i="15"/>
  <c r="B474" i="15"/>
  <c r="B473" i="15"/>
  <c r="B472" i="15"/>
  <c r="B471" i="15"/>
  <c r="B470" i="15"/>
  <c r="B469" i="15"/>
  <c r="B468" i="15"/>
  <c r="B467" i="15"/>
  <c r="B466" i="15"/>
  <c r="B465" i="15"/>
  <c r="B464" i="15"/>
  <c r="B463" i="15"/>
  <c r="B462" i="15"/>
  <c r="B461" i="15"/>
  <c r="B460" i="15"/>
  <c r="B459" i="15"/>
  <c r="B458" i="15"/>
  <c r="B457" i="15"/>
  <c r="B456" i="15"/>
  <c r="B455" i="15"/>
  <c r="B454" i="15"/>
  <c r="B453" i="15"/>
  <c r="B452" i="15"/>
  <c r="B451" i="15"/>
  <c r="B450" i="15"/>
  <c r="B449" i="15"/>
  <c r="B448" i="15"/>
  <c r="B447" i="15"/>
  <c r="B446" i="15"/>
  <c r="B445" i="15"/>
  <c r="B444" i="15"/>
  <c r="B443" i="15"/>
  <c r="B442" i="15"/>
  <c r="B441" i="15"/>
  <c r="B440" i="15"/>
  <c r="B439" i="15"/>
  <c r="B438" i="15"/>
  <c r="B437" i="15"/>
  <c r="B436" i="15"/>
  <c r="B435" i="15"/>
  <c r="B434" i="15"/>
  <c r="B433" i="15"/>
  <c r="B432" i="15"/>
  <c r="B431" i="15"/>
  <c r="B430" i="15"/>
  <c r="B429" i="15"/>
  <c r="B428" i="15"/>
  <c r="B427" i="15"/>
  <c r="B426" i="15"/>
  <c r="B425" i="15"/>
  <c r="B424" i="15"/>
  <c r="B423" i="15"/>
  <c r="B422" i="15"/>
  <c r="B421" i="15"/>
  <c r="B420" i="15"/>
  <c r="B419" i="15"/>
  <c r="B418" i="15"/>
  <c r="B417" i="15"/>
  <c r="B416" i="15"/>
  <c r="B415" i="15"/>
  <c r="B414" i="15"/>
  <c r="B413" i="15"/>
  <c r="B412" i="15"/>
  <c r="B411" i="15"/>
  <c r="B410" i="15"/>
  <c r="B409" i="15"/>
  <c r="B408" i="15"/>
  <c r="B407" i="15"/>
  <c r="B406" i="15"/>
  <c r="B405" i="15"/>
  <c r="B404" i="15"/>
  <c r="B403" i="15"/>
  <c r="B402" i="15"/>
  <c r="B401" i="15"/>
  <c r="B400" i="15"/>
  <c r="B399" i="15"/>
  <c r="B398" i="15"/>
  <c r="B397" i="15"/>
  <c r="B396" i="15"/>
  <c r="B395" i="15"/>
  <c r="B394" i="15"/>
  <c r="B393" i="15"/>
  <c r="B392" i="15"/>
  <c r="B391" i="15"/>
  <c r="B390" i="15"/>
  <c r="B389" i="15"/>
  <c r="B388" i="15"/>
  <c r="B387" i="15"/>
  <c r="B386" i="15"/>
  <c r="B385" i="15"/>
  <c r="B384" i="15"/>
  <c r="B383" i="15"/>
  <c r="B382" i="15"/>
  <c r="B381" i="15"/>
  <c r="B380" i="15"/>
  <c r="B379" i="15"/>
  <c r="B378" i="15"/>
  <c r="B377" i="15"/>
  <c r="B376" i="15"/>
  <c r="B375" i="15"/>
  <c r="B374" i="15"/>
  <c r="B373" i="15"/>
  <c r="B372" i="15"/>
  <c r="B371" i="15"/>
  <c r="B370" i="15"/>
  <c r="B369" i="15"/>
  <c r="B368" i="15"/>
  <c r="B367" i="15"/>
  <c r="B366" i="15"/>
  <c r="B365" i="15"/>
  <c r="B364" i="15"/>
  <c r="B363" i="15"/>
  <c r="B362" i="15"/>
  <c r="B361" i="15"/>
  <c r="B360" i="15"/>
  <c r="B359" i="15"/>
  <c r="B358" i="15"/>
  <c r="B357" i="15"/>
  <c r="B356" i="15"/>
  <c r="B355" i="15"/>
  <c r="B354" i="15"/>
  <c r="B353" i="15"/>
  <c r="B352" i="15"/>
  <c r="B351" i="15"/>
  <c r="B350" i="15"/>
  <c r="B349" i="15"/>
  <c r="B348" i="15"/>
  <c r="B347" i="15"/>
  <c r="B346" i="15"/>
  <c r="B345" i="15"/>
  <c r="B344" i="15"/>
  <c r="B343" i="15"/>
  <c r="B342" i="15"/>
  <c r="B341" i="15"/>
  <c r="B340" i="15"/>
  <c r="B339" i="15"/>
  <c r="B338" i="15"/>
  <c r="B337" i="15"/>
  <c r="B336" i="15"/>
  <c r="B335" i="15"/>
  <c r="B334" i="15"/>
  <c r="B333" i="15"/>
  <c r="B332" i="15"/>
  <c r="B331" i="15"/>
  <c r="B330" i="15"/>
  <c r="B329" i="15"/>
  <c r="B328" i="15"/>
  <c r="B327" i="15"/>
  <c r="B326" i="15"/>
  <c r="B325" i="15"/>
  <c r="B324" i="15"/>
  <c r="B323" i="15"/>
  <c r="B322" i="15"/>
  <c r="B321" i="15"/>
  <c r="B320" i="15"/>
  <c r="B319" i="15"/>
  <c r="B318" i="15"/>
  <c r="B317" i="15"/>
  <c r="B316" i="15"/>
  <c r="B315" i="15"/>
  <c r="B314" i="15"/>
  <c r="B313" i="15"/>
  <c r="B312" i="15"/>
  <c r="B311" i="15"/>
  <c r="B310" i="15"/>
  <c r="B309" i="15"/>
  <c r="B308" i="15"/>
  <c r="B307" i="15"/>
  <c r="B306" i="15"/>
  <c r="B305" i="15"/>
  <c r="B304" i="15"/>
  <c r="B303" i="15"/>
  <c r="B302" i="15"/>
  <c r="B301" i="15"/>
  <c r="B300" i="15"/>
  <c r="B299" i="15"/>
  <c r="B298" i="15"/>
  <c r="B297" i="15"/>
  <c r="B296" i="15"/>
  <c r="B295" i="15"/>
  <c r="B294" i="15"/>
  <c r="B293" i="15"/>
  <c r="B292" i="15"/>
  <c r="B291" i="15"/>
  <c r="B290" i="15"/>
  <c r="B289" i="15"/>
  <c r="B288" i="15"/>
  <c r="B287" i="15"/>
  <c r="B286" i="15"/>
  <c r="B285" i="15"/>
  <c r="B284" i="15"/>
  <c r="B283" i="15"/>
  <c r="B282" i="15"/>
  <c r="B281" i="15"/>
  <c r="B280" i="15"/>
  <c r="B279" i="15"/>
  <c r="B278" i="15"/>
  <c r="B277" i="15"/>
  <c r="B276" i="15"/>
  <c r="B275" i="15"/>
  <c r="B274" i="15"/>
  <c r="B273" i="15"/>
  <c r="B272" i="15"/>
  <c r="B271" i="15"/>
  <c r="B270" i="15"/>
  <c r="B269" i="15"/>
  <c r="B268" i="15"/>
  <c r="B267" i="15"/>
  <c r="B266" i="15"/>
  <c r="B265" i="15"/>
  <c r="B264" i="15"/>
  <c r="B263" i="15"/>
  <c r="B262" i="15"/>
  <c r="B261" i="15"/>
  <c r="B260" i="15"/>
  <c r="B259" i="15"/>
  <c r="B258" i="15"/>
  <c r="B257" i="15"/>
  <c r="B256" i="15"/>
  <c r="B255" i="15"/>
  <c r="B254" i="15"/>
  <c r="B253" i="15"/>
  <c r="B252" i="15"/>
  <c r="B251" i="15"/>
  <c r="B250" i="15"/>
  <c r="B249" i="15"/>
  <c r="B248" i="15"/>
  <c r="B247" i="15"/>
  <c r="B246" i="15"/>
  <c r="B245" i="15"/>
  <c r="B244" i="15"/>
  <c r="B243" i="15"/>
  <c r="B242" i="15"/>
  <c r="B241" i="15"/>
  <c r="B240" i="15"/>
  <c r="B239" i="15"/>
  <c r="B238" i="15"/>
  <c r="B237" i="15"/>
  <c r="B236" i="15"/>
  <c r="B235" i="15"/>
  <c r="B234" i="15"/>
  <c r="B233" i="15"/>
  <c r="B232" i="15"/>
  <c r="B231" i="15"/>
  <c r="B230" i="15"/>
  <c r="B229" i="15"/>
  <c r="B228" i="15"/>
  <c r="B227" i="15"/>
  <c r="B226" i="15"/>
  <c r="B225" i="15"/>
  <c r="B224" i="15"/>
  <c r="B223" i="15"/>
  <c r="B222" i="15"/>
  <c r="B221" i="15"/>
  <c r="B220" i="15"/>
  <c r="B219" i="15"/>
  <c r="B218" i="15"/>
  <c r="B217" i="15"/>
  <c r="B216" i="15"/>
  <c r="B215" i="15"/>
  <c r="B214" i="15"/>
  <c r="B213" i="15"/>
  <c r="B212" i="15"/>
  <c r="B211" i="15"/>
  <c r="B210" i="15"/>
  <c r="B209" i="15"/>
  <c r="B208" i="15"/>
  <c r="B207" i="15"/>
  <c r="B206" i="15"/>
  <c r="B205" i="15"/>
  <c r="B204" i="15"/>
  <c r="B203" i="15"/>
  <c r="B202" i="15"/>
  <c r="B201" i="15"/>
  <c r="B200" i="15"/>
  <c r="B199" i="15"/>
  <c r="B198" i="15"/>
  <c r="B197" i="15"/>
  <c r="B196" i="15"/>
  <c r="B195" i="15"/>
  <c r="B194" i="15"/>
  <c r="B193" i="15"/>
  <c r="B192" i="15"/>
  <c r="B191" i="15"/>
  <c r="B190" i="15"/>
  <c r="B189" i="15"/>
  <c r="B188" i="15"/>
  <c r="B187" i="15"/>
  <c r="B186" i="15"/>
  <c r="B185" i="15"/>
  <c r="B184" i="15"/>
  <c r="B183" i="15"/>
  <c r="B182" i="15"/>
  <c r="B181" i="15"/>
  <c r="B180" i="15"/>
  <c r="B179" i="15"/>
  <c r="B178" i="15"/>
  <c r="B177" i="15"/>
  <c r="B176" i="15"/>
  <c r="B175" i="15"/>
  <c r="B174" i="15"/>
  <c r="B173" i="15"/>
  <c r="B172" i="15"/>
  <c r="B171" i="15"/>
  <c r="B170" i="15"/>
  <c r="B169" i="15"/>
  <c r="B168" i="15"/>
  <c r="B167" i="15"/>
  <c r="B166" i="15"/>
  <c r="B165" i="15"/>
  <c r="B164" i="15"/>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B6" i="15"/>
  <c r="B5" i="15"/>
  <c r="B4" i="15"/>
  <c r="B3" i="15"/>
  <c r="A511" i="15"/>
  <c r="A510" i="15"/>
  <c r="A509" i="15"/>
  <c r="A508" i="15"/>
  <c r="A507" i="15"/>
  <c r="A506" i="15"/>
  <c r="A505" i="15"/>
  <c r="A504" i="15"/>
  <c r="A503" i="15"/>
  <c r="A502" i="15"/>
  <c r="A501" i="15"/>
  <c r="A500" i="15"/>
  <c r="A499" i="15"/>
  <c r="A498" i="15"/>
  <c r="A497" i="15"/>
  <c r="A496" i="15"/>
  <c r="A495" i="15"/>
  <c r="A494" i="15"/>
  <c r="A493" i="15"/>
  <c r="A492" i="15"/>
  <c r="A491" i="15"/>
  <c r="A490" i="15"/>
  <c r="A489" i="15"/>
  <c r="A488" i="15"/>
  <c r="A487" i="15"/>
  <c r="A486"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A240" i="15"/>
  <c r="A239"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D2" i="15"/>
  <c r="C2" i="15"/>
  <c r="B2" i="15"/>
  <c r="A2" i="15"/>
  <c r="B511" i="13"/>
  <c r="B510" i="13"/>
  <c r="B509" i="13"/>
  <c r="B508" i="13"/>
  <c r="B507" i="13"/>
  <c r="B506" i="13"/>
  <c r="B505" i="13"/>
  <c r="B504" i="13"/>
  <c r="B503" i="13"/>
  <c r="B502" i="13"/>
  <c r="B501" i="13"/>
  <c r="B500" i="13"/>
  <c r="B499" i="13"/>
  <c r="B498" i="13"/>
  <c r="B497" i="13"/>
  <c r="B496" i="13"/>
  <c r="B495" i="13"/>
  <c r="B494" i="13"/>
  <c r="B493" i="13"/>
  <c r="B492" i="13"/>
  <c r="B491" i="13"/>
  <c r="B490" i="13"/>
  <c r="B489" i="13"/>
  <c r="B488" i="13"/>
  <c r="B487" i="13"/>
  <c r="B486" i="13"/>
  <c r="B485" i="13"/>
  <c r="B484" i="13"/>
  <c r="B483" i="13"/>
  <c r="B482" i="13"/>
  <c r="B481" i="13"/>
  <c r="B480" i="13"/>
  <c r="B479" i="13"/>
  <c r="B478" i="13"/>
  <c r="B477" i="13"/>
  <c r="B476" i="13"/>
  <c r="B475" i="13"/>
  <c r="B474" i="13"/>
  <c r="B473" i="13"/>
  <c r="B472" i="13"/>
  <c r="B471" i="13"/>
  <c r="B470" i="13"/>
  <c r="B469" i="13"/>
  <c r="B468" i="13"/>
  <c r="B467" i="13"/>
  <c r="B466" i="13"/>
  <c r="B465" i="13"/>
  <c r="B464" i="13"/>
  <c r="B463" i="13"/>
  <c r="B462" i="13"/>
  <c r="B461" i="13"/>
  <c r="B460" i="13"/>
  <c r="B459" i="13"/>
  <c r="B458" i="13"/>
  <c r="B457" i="13"/>
  <c r="B456" i="13"/>
  <c r="B455" i="13"/>
  <c r="B454" i="13"/>
  <c r="B453" i="13"/>
  <c r="B452" i="13"/>
  <c r="B451" i="13"/>
  <c r="B450" i="13"/>
  <c r="B449" i="13"/>
  <c r="B448" i="13"/>
  <c r="B447" i="13"/>
  <c r="B446" i="13"/>
  <c r="B445" i="13"/>
  <c r="B444" i="13"/>
  <c r="B443" i="13"/>
  <c r="B442" i="13"/>
  <c r="B441" i="13"/>
  <c r="B440" i="13"/>
  <c r="B439" i="13"/>
  <c r="B438" i="13"/>
  <c r="B437" i="13"/>
  <c r="B436" i="13"/>
  <c r="B435" i="13"/>
  <c r="B434" i="13"/>
  <c r="B433" i="13"/>
  <c r="B432" i="13"/>
  <c r="B431" i="13"/>
  <c r="B430" i="13"/>
  <c r="B429" i="13"/>
  <c r="B428" i="13"/>
  <c r="B427" i="13"/>
  <c r="B426" i="13"/>
  <c r="B425" i="13"/>
  <c r="B424" i="13"/>
  <c r="B423" i="13"/>
  <c r="B422" i="13"/>
  <c r="B421" i="13"/>
  <c r="B420" i="13"/>
  <c r="B419" i="13"/>
  <c r="B418" i="13"/>
  <c r="B417" i="13"/>
  <c r="B416" i="13"/>
  <c r="B415" i="13"/>
  <c r="B414" i="13"/>
  <c r="B413" i="13"/>
  <c r="B412" i="13"/>
  <c r="B411" i="13"/>
  <c r="B410" i="13"/>
  <c r="B409" i="13"/>
  <c r="B408" i="13"/>
  <c r="B407" i="13"/>
  <c r="B406" i="13"/>
  <c r="B405" i="13"/>
  <c r="B404" i="13"/>
  <c r="B403" i="13"/>
  <c r="B402" i="13"/>
  <c r="B401" i="13"/>
  <c r="B400" i="13"/>
  <c r="B399" i="13"/>
  <c r="B398" i="13"/>
  <c r="B397" i="13"/>
  <c r="B396" i="13"/>
  <c r="B395" i="13"/>
  <c r="B394" i="13"/>
  <c r="B393" i="13"/>
  <c r="B392" i="13"/>
  <c r="B391" i="13"/>
  <c r="B390" i="13"/>
  <c r="B389" i="13"/>
  <c r="B388" i="13"/>
  <c r="B387" i="13"/>
  <c r="B386" i="13"/>
  <c r="B385" i="13"/>
  <c r="B384" i="13"/>
  <c r="B383" i="13"/>
  <c r="B382" i="13"/>
  <c r="B381" i="13"/>
  <c r="B380" i="13"/>
  <c r="B379" i="13"/>
  <c r="B378" i="13"/>
  <c r="B377" i="13"/>
  <c r="B376" i="13"/>
  <c r="B375" i="13"/>
  <c r="B374" i="13"/>
  <c r="B373" i="13"/>
  <c r="B372" i="13"/>
  <c r="B371" i="13"/>
  <c r="B370" i="13"/>
  <c r="B369" i="13"/>
  <c r="B368" i="13"/>
  <c r="B367" i="13"/>
  <c r="B366" i="13"/>
  <c r="B365" i="13"/>
  <c r="B364" i="13"/>
  <c r="B363" i="13"/>
  <c r="B362" i="13"/>
  <c r="B361" i="13"/>
  <c r="B360" i="13"/>
  <c r="B359" i="13"/>
  <c r="B358" i="13"/>
  <c r="B357" i="13"/>
  <c r="B356" i="13"/>
  <c r="B355" i="13"/>
  <c r="B354" i="13"/>
  <c r="B353" i="13"/>
  <c r="B352" i="13"/>
  <c r="B351" i="13"/>
  <c r="B350" i="13"/>
  <c r="B349" i="13"/>
  <c r="B348" i="13"/>
  <c r="B347" i="13"/>
  <c r="B346" i="13"/>
  <c r="B345" i="13"/>
  <c r="B344" i="13"/>
  <c r="B343" i="13"/>
  <c r="B342" i="13"/>
  <c r="B341" i="13"/>
  <c r="B340" i="13"/>
  <c r="B339" i="13"/>
  <c r="B338" i="13"/>
  <c r="B337" i="13"/>
  <c r="B336" i="13"/>
  <c r="B335" i="13"/>
  <c r="B334" i="13"/>
  <c r="B333" i="13"/>
  <c r="B332" i="13"/>
  <c r="B331" i="13"/>
  <c r="B330" i="13"/>
  <c r="B329" i="13"/>
  <c r="B328" i="13"/>
  <c r="B327" i="13"/>
  <c r="B326" i="13"/>
  <c r="B325" i="13"/>
  <c r="B324" i="13"/>
  <c r="B323" i="13"/>
  <c r="B322" i="13"/>
  <c r="B321" i="13"/>
  <c r="B320" i="13"/>
  <c r="B319" i="13"/>
  <c r="B318" i="13"/>
  <c r="B317" i="13"/>
  <c r="B316" i="13"/>
  <c r="B315" i="13"/>
  <c r="B314" i="13"/>
  <c r="B313" i="13"/>
  <c r="B312" i="13"/>
  <c r="B311" i="13"/>
  <c r="B310" i="13"/>
  <c r="B309" i="13"/>
  <c r="B308" i="13"/>
  <c r="B307" i="13"/>
  <c r="B306" i="13"/>
  <c r="B305" i="13"/>
  <c r="B304" i="13"/>
  <c r="B303" i="13"/>
  <c r="B302" i="13"/>
  <c r="B301" i="13"/>
  <c r="B300" i="13"/>
  <c r="B299" i="13"/>
  <c r="B298" i="13"/>
  <c r="B297" i="13"/>
  <c r="B296" i="13"/>
  <c r="B295" i="13"/>
  <c r="B294" i="13"/>
  <c r="B293" i="13"/>
  <c r="B292" i="13"/>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3" i="13"/>
  <c r="A511" i="13"/>
  <c r="A510" i="13"/>
  <c r="A509" i="13"/>
  <c r="A508" i="13"/>
  <c r="A507" i="13"/>
  <c r="A506" i="13"/>
  <c r="A505" i="13"/>
  <c r="A504" i="13"/>
  <c r="A503" i="13"/>
  <c r="A502" i="13"/>
  <c r="A501" i="13"/>
  <c r="A500" i="13"/>
  <c r="A499" i="13"/>
  <c r="A498" i="13"/>
  <c r="A497" i="13"/>
  <c r="A496" i="13"/>
  <c r="A495" i="13"/>
  <c r="A494" i="13"/>
  <c r="A493" i="13"/>
  <c r="A492" i="13"/>
  <c r="A491" i="13"/>
  <c r="A490" i="13"/>
  <c r="A489" i="13"/>
  <c r="A488" i="13"/>
  <c r="A487" i="13"/>
  <c r="A486" i="13"/>
  <c r="A485" i="13"/>
  <c r="A484" i="13"/>
  <c r="A483" i="13"/>
  <c r="A482" i="13"/>
  <c r="A481" i="13"/>
  <c r="A480" i="13"/>
  <c r="A479" i="13"/>
  <c r="A478" i="13"/>
  <c r="A477" i="13"/>
  <c r="A476" i="13"/>
  <c r="A475" i="13"/>
  <c r="A474" i="13"/>
  <c r="A473" i="13"/>
  <c r="A472" i="13"/>
  <c r="A471" i="13"/>
  <c r="A470" i="13"/>
  <c r="A469" i="13"/>
  <c r="A468" i="13"/>
  <c r="A467" i="13"/>
  <c r="A466" i="13"/>
  <c r="A465" i="13"/>
  <c r="A464" i="13"/>
  <c r="A463" i="13"/>
  <c r="A462" i="13"/>
  <c r="A461" i="13"/>
  <c r="A460" i="13"/>
  <c r="A459" i="13"/>
  <c r="A458" i="13"/>
  <c r="A457" i="13"/>
  <c r="A456" i="13"/>
  <c r="A455" i="13"/>
  <c r="A454" i="13"/>
  <c r="A453" i="13"/>
  <c r="A452" i="13"/>
  <c r="A451" i="13"/>
  <c r="A450" i="13"/>
  <c r="A449" i="13"/>
  <c r="A448" i="13"/>
  <c r="A447" i="13"/>
  <c r="A446" i="13"/>
  <c r="A445" i="13"/>
  <c r="A444" i="13"/>
  <c r="A443" i="13"/>
  <c r="A442" i="13"/>
  <c r="A441" i="13"/>
  <c r="A440" i="13"/>
  <c r="A439" i="13"/>
  <c r="A438" i="13"/>
  <c r="A437" i="13"/>
  <c r="A436" i="13"/>
  <c r="A435" i="13"/>
  <c r="A434" i="13"/>
  <c r="A433" i="13"/>
  <c r="A432" i="13"/>
  <c r="A431" i="13"/>
  <c r="A430" i="13"/>
  <c r="A429" i="13"/>
  <c r="A428" i="13"/>
  <c r="A427" i="13"/>
  <c r="A426" i="13"/>
  <c r="A425" i="13"/>
  <c r="A424" i="13"/>
  <c r="A423" i="13"/>
  <c r="A422" i="13"/>
  <c r="A421" i="13"/>
  <c r="A420" i="13"/>
  <c r="A419" i="13"/>
  <c r="A418" i="13"/>
  <c r="A417" i="13"/>
  <c r="A416" i="13"/>
  <c r="A415" i="13"/>
  <c r="A414" i="13"/>
  <c r="A413" i="13"/>
  <c r="A412" i="13"/>
  <c r="A411" i="13"/>
  <c r="A410" i="13"/>
  <c r="A409" i="13"/>
  <c r="A408" i="13"/>
  <c r="A407" i="13"/>
  <c r="A406" i="13"/>
  <c r="A405" i="13"/>
  <c r="A404" i="13"/>
  <c r="A403" i="13"/>
  <c r="A402" i="13"/>
  <c r="A401" i="13"/>
  <c r="A400" i="13"/>
  <c r="A399" i="13"/>
  <c r="A398" i="13"/>
  <c r="A397" i="13"/>
  <c r="A396" i="13"/>
  <c r="A395" i="13"/>
  <c r="A394" i="13"/>
  <c r="A393" i="13"/>
  <c r="A392" i="13"/>
  <c r="A391" i="13"/>
  <c r="A390" i="13"/>
  <c r="A389" i="13"/>
  <c r="A388" i="13"/>
  <c r="A387" i="13"/>
  <c r="A386" i="13"/>
  <c r="A385" i="13"/>
  <c r="A384" i="13"/>
  <c r="A383" i="13"/>
  <c r="A382" i="13"/>
  <c r="A381" i="13"/>
  <c r="A380" i="13"/>
  <c r="A379" i="13"/>
  <c r="A378" i="13"/>
  <c r="A377" i="13"/>
  <c r="A376" i="13"/>
  <c r="A375" i="13"/>
  <c r="A374" i="13"/>
  <c r="A373" i="13"/>
  <c r="A372" i="13"/>
  <c r="A371" i="13"/>
  <c r="A370" i="13"/>
  <c r="A369" i="13"/>
  <c r="A368" i="13"/>
  <c r="A367" i="13"/>
  <c r="A366" i="13"/>
  <c r="A365" i="13"/>
  <c r="A364" i="13"/>
  <c r="A363" i="13"/>
  <c r="A362" i="13"/>
  <c r="A361" i="13"/>
  <c r="A360" i="13"/>
  <c r="A359" i="13"/>
  <c r="A358" i="13"/>
  <c r="A357" i="13"/>
  <c r="A356" i="13"/>
  <c r="A355" i="13"/>
  <c r="A354" i="13"/>
  <c r="A353" i="13"/>
  <c r="A352" i="13"/>
  <c r="A351" i="13"/>
  <c r="A350" i="13"/>
  <c r="A349" i="13"/>
  <c r="A348" i="13"/>
  <c r="A347" i="13"/>
  <c r="A346" i="13"/>
  <c r="A345" i="13"/>
  <c r="A344" i="13"/>
  <c r="A343" i="13"/>
  <c r="A342" i="13"/>
  <c r="A341" i="13"/>
  <c r="A340" i="13"/>
  <c r="A339" i="13"/>
  <c r="A338" i="13"/>
  <c r="A337" i="13"/>
  <c r="A336" i="13"/>
  <c r="A335" i="13"/>
  <c r="A334" i="13"/>
  <c r="A333" i="13"/>
  <c r="A332" i="13"/>
  <c r="A331" i="13"/>
  <c r="A330" i="13"/>
  <c r="A329" i="13"/>
  <c r="A328" i="13"/>
  <c r="A327" i="13"/>
  <c r="A326" i="13"/>
  <c r="A325" i="13"/>
  <c r="A324" i="13"/>
  <c r="A323" i="13"/>
  <c r="A322" i="13"/>
  <c r="A321" i="13"/>
  <c r="A320" i="13"/>
  <c r="A319" i="13"/>
  <c r="A318" i="13"/>
  <c r="A317" i="13"/>
  <c r="A316" i="13"/>
  <c r="A315" i="13"/>
  <c r="A314" i="13"/>
  <c r="A313" i="13"/>
  <c r="A312" i="13"/>
  <c r="A311" i="13"/>
  <c r="A310" i="13"/>
  <c r="A309" i="13"/>
  <c r="A308" i="13"/>
  <c r="A307" i="13"/>
  <c r="A306" i="13"/>
  <c r="A305" i="13"/>
  <c r="A304" i="13"/>
  <c r="A303" i="13"/>
  <c r="A302" i="13"/>
  <c r="A301" i="13"/>
  <c r="A300" i="13"/>
  <c r="A299" i="13"/>
  <c r="A298" i="13"/>
  <c r="A297" i="13"/>
  <c r="A296" i="13"/>
  <c r="A295" i="13"/>
  <c r="A294" i="13"/>
  <c r="A293" i="13"/>
  <c r="A292" i="13"/>
  <c r="A291" i="13"/>
  <c r="A290" i="13"/>
  <c r="A289" i="13"/>
  <c r="A288" i="13"/>
  <c r="A287" i="13"/>
  <c r="A286" i="13"/>
  <c r="A285" i="13"/>
  <c r="A284" i="13"/>
  <c r="A283" i="13"/>
  <c r="A282" i="13"/>
  <c r="A281" i="13"/>
  <c r="A280" i="13"/>
  <c r="A279" i="13"/>
  <c r="A278" i="13"/>
  <c r="A277" i="13"/>
  <c r="A276" i="13"/>
  <c r="A275" i="13"/>
  <c r="A274" i="13"/>
  <c r="A273" i="13"/>
  <c r="A272" i="13"/>
  <c r="A271" i="13"/>
  <c r="A270" i="13"/>
  <c r="A269" i="13"/>
  <c r="A268" i="13"/>
  <c r="A267" i="13"/>
  <c r="A266" i="13"/>
  <c r="A265" i="13"/>
  <c r="A264" i="13"/>
  <c r="A263" i="13"/>
  <c r="A262" i="13"/>
  <c r="A261" i="13"/>
  <c r="A260" i="13"/>
  <c r="A259" i="13"/>
  <c r="A258" i="13"/>
  <c r="A257" i="13"/>
  <c r="A256" i="13"/>
  <c r="A255" i="13"/>
  <c r="A254" i="13"/>
  <c r="A253" i="13"/>
  <c r="A252" i="13"/>
  <c r="A251" i="13"/>
  <c r="A250" i="13"/>
  <c r="A249" i="13"/>
  <c r="A248" i="13"/>
  <c r="A247" i="13"/>
  <c r="A246" i="13"/>
  <c r="A245" i="13"/>
  <c r="A244" i="13"/>
  <c r="A243" i="13"/>
  <c r="A242" i="13"/>
  <c r="A241" i="13"/>
  <c r="A240" i="13"/>
  <c r="A239" i="13"/>
  <c r="A238" i="13"/>
  <c r="A237" i="13"/>
  <c r="A236" i="13"/>
  <c r="A235" i="13"/>
  <c r="A234" i="13"/>
  <c r="A233" i="13"/>
  <c r="A232" i="13"/>
  <c r="A231" i="13"/>
  <c r="A230" i="13"/>
  <c r="A229" i="13"/>
  <c r="A228" i="13"/>
  <c r="A227" i="13"/>
  <c r="A226" i="13"/>
  <c r="A225" i="13"/>
  <c r="A224" i="13"/>
  <c r="A223" i="13"/>
  <c r="A222" i="13"/>
  <c r="A221" i="13"/>
  <c r="A220" i="13"/>
  <c r="A219" i="13"/>
  <c r="A218" i="13"/>
  <c r="A217" i="13"/>
  <c r="A216" i="13"/>
  <c r="A215" i="13"/>
  <c r="A214" i="13"/>
  <c r="A213" i="13"/>
  <c r="A212" i="13"/>
  <c r="A211" i="13"/>
  <c r="A210" i="13"/>
  <c r="A209" i="13"/>
  <c r="A208" i="13"/>
  <c r="A207" i="13"/>
  <c r="A206" i="13"/>
  <c r="A205" i="13"/>
  <c r="A204" i="13"/>
  <c r="A203" i="13"/>
  <c r="A202" i="13"/>
  <c r="A201" i="13"/>
  <c r="A200" i="13"/>
  <c r="A199" i="13"/>
  <c r="A198" i="13"/>
  <c r="A197" i="13"/>
  <c r="A196" i="13"/>
  <c r="A195" i="13"/>
  <c r="A194" i="13"/>
  <c r="A193" i="13"/>
  <c r="A192" i="13"/>
  <c r="A191" i="13"/>
  <c r="A190" i="13"/>
  <c r="A189" i="13"/>
  <c r="A188" i="13"/>
  <c r="A187" i="13"/>
  <c r="A186" i="13"/>
  <c r="A185"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B2" i="13"/>
  <c r="A2" i="13"/>
  <c r="Q454" i="4"/>
  <c r="Q455" i="4"/>
  <c r="Q457" i="4"/>
  <c r="Q458" i="4"/>
  <c r="Q453" i="4"/>
  <c r="Q481" i="4"/>
  <c r="Q381" i="4"/>
  <c r="Q317" i="4"/>
  <c r="Q326" i="4"/>
  <c r="Q334" i="4"/>
  <c r="Q323" i="4"/>
  <c r="Q340" i="4"/>
  <c r="Q320" i="4"/>
  <c r="Q346" i="4"/>
  <c r="Q327" i="4"/>
  <c r="Q329" i="4"/>
  <c r="Q342" i="4"/>
  <c r="Q321" i="4"/>
  <c r="Q330" i="4"/>
  <c r="Q339" i="4"/>
  <c r="Q328" i="4"/>
  <c r="Q337" i="4"/>
  <c r="Q322" i="4"/>
  <c r="Q331" i="4"/>
  <c r="Q345" i="4"/>
  <c r="Q280" i="4"/>
  <c r="Q385" i="4"/>
  <c r="Q293" i="4"/>
  <c r="Q292" i="4"/>
  <c r="Q289" i="4"/>
  <c r="Q290" i="4"/>
  <c r="Q294" i="4"/>
  <c r="Q291" i="4"/>
  <c r="Q287" i="4"/>
  <c r="Q288" i="4"/>
  <c r="Q312" i="4"/>
  <c r="Q313" i="4"/>
  <c r="Q395" i="4"/>
  <c r="Q239" i="4"/>
  <c r="Q353" i="4"/>
  <c r="Q193" i="4"/>
  <c r="Q194" i="4"/>
  <c r="Q352" i="4"/>
  <c r="Q296" i="4"/>
  <c r="Q232" i="4"/>
  <c r="Q422" i="4"/>
  <c r="Q233" i="4"/>
  <c r="Q230" i="4"/>
  <c r="Q231" i="4"/>
  <c r="Q350" i="4"/>
  <c r="Q349" i="4"/>
  <c r="Q423" i="4"/>
  <c r="Q295" i="4"/>
  <c r="Q315" i="4"/>
  <c r="Q314" i="4"/>
  <c r="Q356" i="4"/>
  <c r="Q229" i="4"/>
  <c r="Q351" i="4"/>
  <c r="Q394" i="4"/>
  <c r="Q263" i="4"/>
  <c r="Q358" i="4"/>
  <c r="Q364" i="4"/>
  <c r="Q363" i="4"/>
  <c r="Q360" i="4"/>
  <c r="Q361" i="4"/>
  <c r="Q359" i="4"/>
  <c r="Q357" i="4"/>
  <c r="Q362" i="4"/>
  <c r="Q262" i="4"/>
  <c r="Q264" i="4"/>
  <c r="Q189" i="4"/>
  <c r="Q228" i="4"/>
  <c r="Q210" i="4"/>
  <c r="Q211" i="4"/>
  <c r="Q201" i="4"/>
  <c r="Q206" i="4"/>
  <c r="Q197" i="4"/>
  <c r="Q203" i="4"/>
  <c r="Q196" i="4"/>
  <c r="Q217" i="4"/>
  <c r="Q227" i="4"/>
  <c r="Q221" i="4"/>
  <c r="Q223" i="4"/>
  <c r="Q219" i="4"/>
  <c r="Q212" i="4"/>
  <c r="Q226" i="4"/>
  <c r="Q204" i="4"/>
  <c r="Q198" i="4"/>
  <c r="Q224" i="4"/>
  <c r="Q205" i="4"/>
  <c r="Q199" i="4"/>
  <c r="Q209" i="4"/>
  <c r="Q215" i="4"/>
  <c r="Q220" i="4"/>
  <c r="Q208" i="4"/>
  <c r="Q207" i="4"/>
  <c r="Q216" i="4"/>
  <c r="Q202" i="4"/>
  <c r="Q214" i="4"/>
  <c r="Q225" i="4"/>
  <c r="Q213" i="4"/>
  <c r="Q218" i="4"/>
  <c r="Q222" i="4"/>
  <c r="Q200" i="4"/>
  <c r="Q309" i="4"/>
  <c r="Q238" i="4"/>
  <c r="Q236" i="4"/>
  <c r="Q348" i="4"/>
  <c r="Q190" i="4"/>
  <c r="Q344" i="4"/>
  <c r="Q235" i="4"/>
  <c r="Q234" i="4"/>
  <c r="Q324" i="4"/>
  <c r="Q376" i="4"/>
  <c r="Q379" i="4"/>
  <c r="Q310" i="4"/>
  <c r="Q318" i="4"/>
  <c r="Q347" i="4"/>
  <c r="Q316" i="4"/>
  <c r="Q343" i="4"/>
  <c r="Q380" i="4"/>
  <c r="Q237" i="4"/>
  <c r="Q311" i="4"/>
  <c r="Q338" i="4"/>
  <c r="Q335" i="4"/>
  <c r="Q195" i="4"/>
  <c r="Q192" i="4"/>
  <c r="Q191" i="4"/>
  <c r="Q333" i="4"/>
  <c r="Q319" i="4"/>
  <c r="Q336" i="4"/>
  <c r="Q332" i="4"/>
  <c r="Q341" i="4"/>
  <c r="Q325" i="4"/>
  <c r="Q483" i="4"/>
  <c r="Q433" i="4"/>
  <c r="Q434" i="4"/>
  <c r="Q425" i="4"/>
  <c r="Q427" i="4"/>
  <c r="Q437" i="4"/>
  <c r="Q438" i="4"/>
  <c r="Q426" i="4"/>
  <c r="Q428" i="4"/>
  <c r="Q429" i="4"/>
  <c r="Q430" i="4"/>
  <c r="Q431" i="4"/>
  <c r="Q432" i="4"/>
  <c r="Q439" i="4"/>
  <c r="Q75" i="4"/>
  <c r="Q21" i="4"/>
  <c r="Q17" i="4"/>
  <c r="Q2" i="4"/>
  <c r="Q47" i="4"/>
  <c r="Q37" i="4"/>
  <c r="Q490" i="4"/>
  <c r="Q491" i="4"/>
  <c r="Q245" i="4"/>
  <c r="Q242" i="4"/>
  <c r="Q247" i="4"/>
  <c r="Q354" i="4"/>
  <c r="Q355" i="4"/>
  <c r="Q300" i="4"/>
  <c r="Q299" i="4"/>
  <c r="Q302" i="4"/>
  <c r="Q244" i="4"/>
  <c r="Q240" i="4"/>
  <c r="Q241" i="4"/>
  <c r="Q246" i="4"/>
  <c r="Q267" i="4"/>
  <c r="Q243" i="4"/>
  <c r="Q286" i="4"/>
  <c r="Q94" i="4"/>
  <c r="Q95" i="4"/>
  <c r="Q93" i="4"/>
  <c r="Q90" i="4"/>
  <c r="Q92" i="4"/>
  <c r="Q89" i="4"/>
  <c r="Q91" i="4"/>
  <c r="Q307" i="4"/>
  <c r="Q248" i="4"/>
  <c r="Q464" i="4"/>
  <c r="Q462" i="4"/>
  <c r="Q463" i="4"/>
  <c r="Q474" i="4"/>
  <c r="Q472" i="4"/>
  <c r="Q470" i="4"/>
  <c r="Q471" i="4"/>
  <c r="Q487" i="4"/>
  <c r="Q486" i="4"/>
  <c r="Q489" i="4"/>
  <c r="Q502" i="4"/>
  <c r="Q501" i="4"/>
  <c r="Q482" i="4"/>
  <c r="Q468" i="4"/>
  <c r="Q469" i="4"/>
  <c r="Q504" i="4"/>
  <c r="Q505" i="4"/>
  <c r="Q485" i="4"/>
  <c r="Q484" i="4"/>
  <c r="Q508" i="4"/>
  <c r="Q499" i="4"/>
  <c r="Q500" i="4"/>
  <c r="Q492" i="4"/>
  <c r="Q496" i="4"/>
  <c r="Q493" i="4"/>
  <c r="Q495" i="4"/>
  <c r="Q509" i="4"/>
  <c r="Q497" i="4"/>
  <c r="Q467" i="4"/>
  <c r="Q512" i="4"/>
  <c r="Q511" i="4"/>
  <c r="Q465" i="4"/>
  <c r="Q503" i="4"/>
  <c r="Q488" i="4"/>
  <c r="Q473" i="4"/>
  <c r="Q506" i="4"/>
  <c r="Q507" i="4"/>
  <c r="Q498" i="4"/>
  <c r="Q510" i="4"/>
  <c r="Q466" i="4"/>
  <c r="Q477" i="4"/>
  <c r="Q478" i="4"/>
  <c r="Q479" i="4"/>
  <c r="Q480" i="4"/>
  <c r="Q281" i="4"/>
  <c r="Q282" i="4"/>
  <c r="Q513" i="4"/>
  <c r="Q494" i="4"/>
  <c r="Q435" i="4"/>
  <c r="Q436" i="4"/>
  <c r="Q166" i="4"/>
  <c r="Q78" i="4"/>
  <c r="Q84" i="4"/>
  <c r="Q83" i="4"/>
  <c r="Q82" i="4"/>
  <c r="Q88" i="4"/>
  <c r="Q87" i="4"/>
  <c r="Q81" i="4"/>
  <c r="Q85" i="4"/>
  <c r="Q36" i="4"/>
  <c r="Q424" i="4"/>
  <c r="Q25" i="4"/>
  <c r="Q13" i="4"/>
  <c r="Q30" i="4"/>
  <c r="Q157" i="4"/>
  <c r="Q117" i="4"/>
  <c r="Q116" i="4"/>
  <c r="Q183" i="4"/>
  <c r="Q79" i="4"/>
  <c r="Q179" i="4"/>
  <c r="Q86" i="4"/>
  <c r="Q444" i="4"/>
  <c r="Q440" i="4"/>
  <c r="Q441" i="4"/>
  <c r="Q442" i="4"/>
  <c r="Q443" i="4"/>
  <c r="Q445" i="4"/>
  <c r="Q447" i="4"/>
  <c r="Q448" i="4"/>
  <c r="Q449" i="4"/>
  <c r="Q450" i="4"/>
  <c r="Q451" i="4"/>
  <c r="Q456" i="4"/>
  <c r="Q452" i="4"/>
  <c r="Q446" i="4"/>
  <c r="Q96" i="4"/>
  <c r="Q97" i="4"/>
  <c r="Q98" i="4"/>
  <c r="Q100" i="4"/>
  <c r="Q101" i="4"/>
  <c r="Q104" i="4"/>
  <c r="Q102" i="4"/>
  <c r="Q103" i="4"/>
  <c r="Q112" i="4"/>
  <c r="Q115" i="4"/>
  <c r="Q105" i="4"/>
  <c r="Q107" i="4"/>
  <c r="Q106" i="4"/>
  <c r="Q114" i="4"/>
  <c r="Q109" i="4"/>
  <c r="Q108" i="4"/>
  <c r="Q110" i="4"/>
  <c r="Q118" i="4"/>
  <c r="Q162" i="4"/>
  <c r="Q119" i="4"/>
  <c r="Q113" i="4"/>
  <c r="Q124" i="4"/>
  <c r="Q122" i="4"/>
  <c r="Q123" i="4"/>
  <c r="Q120" i="4"/>
  <c r="Q148" i="4"/>
  <c r="Q126" i="4"/>
  <c r="Q133" i="4"/>
  <c r="Q151" i="4"/>
  <c r="Q130" i="4"/>
  <c r="Q142" i="4"/>
  <c r="Q131" i="4"/>
  <c r="Q132" i="4"/>
  <c r="Q134" i="4"/>
  <c r="Q145" i="4"/>
  <c r="Q135" i="4"/>
  <c r="Q127" i="4"/>
  <c r="Q128" i="4"/>
  <c r="Q136" i="4"/>
  <c r="Q139" i="4"/>
  <c r="Q149" i="4"/>
  <c r="Q141" i="4"/>
  <c r="Q143" i="4"/>
  <c r="Q138" i="4"/>
  <c r="Q146" i="4"/>
  <c r="Q144" i="4"/>
  <c r="Q147" i="4"/>
  <c r="Q125" i="4"/>
  <c r="Q129" i="4"/>
  <c r="Q155" i="4"/>
  <c r="Q152" i="4"/>
  <c r="Q121" i="4"/>
  <c r="Q156" i="4"/>
  <c r="Q154" i="4"/>
  <c r="Q153" i="4"/>
  <c r="Q158" i="4"/>
  <c r="Q159" i="4"/>
  <c r="Q160" i="4"/>
  <c r="Q161" i="4"/>
  <c r="Q185" i="4"/>
  <c r="Q184" i="4"/>
  <c r="Q174" i="4"/>
  <c r="Q163" i="4"/>
  <c r="Q164" i="4"/>
  <c r="Q165" i="4"/>
  <c r="Q167" i="4"/>
  <c r="Q168" i="4"/>
  <c r="Q169" i="4"/>
  <c r="Q171" i="4"/>
  <c r="Q173" i="4"/>
  <c r="Q177" i="4"/>
  <c r="Q178" i="4"/>
  <c r="Q186" i="4"/>
  <c r="Q188" i="4"/>
  <c r="Q176" i="4"/>
  <c r="Q187" i="4"/>
  <c r="Q111" i="4"/>
  <c r="Q175" i="4"/>
  <c r="Q99" i="4"/>
  <c r="Q137" i="4"/>
  <c r="Q140" i="4"/>
  <c r="Q181" i="4"/>
  <c r="Q172" i="4"/>
  <c r="Q150" i="4"/>
  <c r="Q180" i="4"/>
  <c r="Q182" i="4"/>
  <c r="Q514" i="4"/>
  <c r="Q170" i="4"/>
  <c r="Q301" i="4"/>
  <c r="Q260" i="4"/>
  <c r="Q261" i="4"/>
  <c r="Q378" i="4"/>
  <c r="Q377" i="4"/>
  <c r="Q256" i="4"/>
  <c r="Q257" i="4"/>
  <c r="Q258" i="4"/>
  <c r="Q382" i="4"/>
  <c r="Q384" i="4"/>
  <c r="Q259" i="4"/>
  <c r="Q268" i="4"/>
  <c r="Q269" i="4"/>
  <c r="Q271" i="4"/>
  <c r="Q270" i="4"/>
  <c r="Q272" i="4"/>
  <c r="Q273" i="4"/>
  <c r="Q277" i="4"/>
  <c r="Q274" i="4"/>
  <c r="Q373" i="4"/>
  <c r="Q409" i="4"/>
  <c r="Q365" i="4"/>
  <c r="Q368" i="4"/>
  <c r="Q369" i="4"/>
  <c r="Q366" i="4"/>
  <c r="Q266" i="4"/>
  <c r="Q408" i="4"/>
  <c r="Q374" i="4"/>
  <c r="Q406" i="4"/>
  <c r="Q405" i="4"/>
  <c r="Q400" i="4"/>
  <c r="Q396" i="4"/>
  <c r="Q401" i="4"/>
  <c r="Q404" i="4"/>
  <c r="Q417" i="4"/>
  <c r="Q397" i="4"/>
  <c r="Q407" i="4"/>
  <c r="Q415" i="4"/>
  <c r="Q402" i="4"/>
  <c r="Q416" i="4"/>
  <c r="Q411" i="4"/>
  <c r="Q413" i="4"/>
  <c r="Q412" i="4"/>
  <c r="Q410" i="4"/>
  <c r="Q414" i="4"/>
  <c r="Q418" i="4"/>
  <c r="Q398" i="4"/>
  <c r="Q403" i="4"/>
  <c r="Q386" i="4"/>
  <c r="Q387" i="4"/>
  <c r="Q371" i="4"/>
  <c r="Q372" i="4"/>
  <c r="Q370" i="4"/>
  <c r="Q251" i="4"/>
  <c r="Q254" i="4"/>
  <c r="Q252" i="4"/>
  <c r="Q367" i="4"/>
  <c r="Q297" i="4"/>
  <c r="Q298" i="4"/>
  <c r="Q421" i="4"/>
  <c r="Q420" i="4"/>
  <c r="Q250" i="4"/>
  <c r="Q255" i="4"/>
  <c r="Q389" i="4"/>
  <c r="Q283" i="4"/>
  <c r="Q399" i="4"/>
  <c r="Q275" i="4"/>
  <c r="Q276" i="4"/>
  <c r="Q419" i="4"/>
  <c r="Q253" i="4"/>
  <c r="Q308" i="4"/>
  <c r="Q305" i="4"/>
  <c r="Q306" i="4"/>
  <c r="Q303" i="4"/>
  <c r="Q304" i="4"/>
  <c r="Q285" i="4"/>
  <c r="Q284" i="4"/>
  <c r="Q392" i="4"/>
  <c r="Q249" i="4"/>
  <c r="Q265" i="4"/>
  <c r="Q393" i="4"/>
  <c r="Q279" i="4"/>
  <c r="Q278" i="4"/>
  <c r="Q383" i="4"/>
  <c r="Q388" i="4"/>
  <c r="Q375" i="4"/>
  <c r="Q390" i="4"/>
  <c r="Q391" i="4"/>
  <c r="Q4" i="4"/>
  <c r="Q55" i="4"/>
  <c r="Q51" i="4"/>
  <c r="Q16" i="4"/>
  <c r="Q18" i="4"/>
  <c r="Q45" i="4"/>
  <c r="Q80" i="4"/>
  <c r="Q33" i="4"/>
  <c r="Q62" i="4"/>
  <c r="Q69" i="4"/>
  <c r="Q14" i="4"/>
  <c r="Q10" i="4"/>
  <c r="Q76" i="4"/>
  <c r="Q39" i="4"/>
  <c r="Q68" i="4"/>
  <c r="Q40" i="4"/>
  <c r="Q27" i="4"/>
  <c r="Q35" i="4"/>
  <c r="Q6" i="4"/>
  <c r="Q9" i="4"/>
  <c r="Q46" i="4"/>
  <c r="Q77" i="4"/>
  <c r="Q61" i="4"/>
  <c r="Q65" i="4"/>
  <c r="Q63" i="4"/>
  <c r="Q15" i="4"/>
  <c r="Q8" i="4"/>
  <c r="Q49" i="4"/>
  <c r="Q3" i="4"/>
  <c r="Q5" i="4"/>
  <c r="Q28" i="4"/>
  <c r="Q12" i="4"/>
  <c r="Q66" i="4"/>
  <c r="Q19" i="4"/>
  <c r="Q64" i="4"/>
  <c r="Q56" i="4"/>
  <c r="Q67" i="4"/>
  <c r="Q29" i="4"/>
  <c r="Q59" i="4"/>
  <c r="Q60" i="4"/>
  <c r="Q58" i="4"/>
  <c r="Q71" i="4"/>
  <c r="Q22" i="4"/>
  <c r="Q54" i="4"/>
  <c r="Q53" i="4"/>
  <c r="Q24" i="4"/>
  <c r="Q23" i="4"/>
  <c r="Q50" i="4"/>
  <c r="Q7" i="4"/>
  <c r="Q34" i="4"/>
  <c r="Q38" i="4"/>
  <c r="Q72" i="4"/>
  <c r="Q41" i="4"/>
  <c r="Q48" i="4"/>
  <c r="Q42" i="4"/>
  <c r="Q31" i="4"/>
  <c r="Q57" i="4"/>
  <c r="Q32" i="4"/>
  <c r="Q11" i="4"/>
  <c r="Q26" i="4"/>
  <c r="Q73" i="4"/>
  <c r="Q52" i="4"/>
  <c r="Q44" i="4"/>
  <c r="Q475" i="4"/>
  <c r="Q43" i="4"/>
  <c r="Q74" i="4"/>
  <c r="Q70" i="4"/>
  <c r="Q20" i="4"/>
  <c r="Q476" i="4"/>
  <c r="G7" i="15" l="1"/>
  <c r="J13" i="15"/>
  <c r="I13" i="15"/>
  <c r="J12" i="15"/>
  <c r="I12" i="15"/>
  <c r="J11" i="15"/>
  <c r="I11" i="15"/>
  <c r="J10" i="15"/>
  <c r="I10" i="15"/>
  <c r="J9" i="15"/>
  <c r="I9" i="15"/>
  <c r="J8" i="15"/>
  <c r="I8" i="15"/>
  <c r="J7" i="15"/>
  <c r="I7" i="15"/>
  <c r="J6" i="15"/>
  <c r="I6" i="15"/>
  <c r="J5" i="15"/>
  <c r="I5" i="15"/>
  <c r="J4" i="15"/>
  <c r="I4" i="15"/>
  <c r="J3" i="15"/>
  <c r="I3" i="15"/>
  <c r="J2" i="15"/>
  <c r="J14" i="15" s="1"/>
  <c r="P7" i="15"/>
  <c r="O7" i="15"/>
  <c r="P6" i="15"/>
  <c r="O6" i="15"/>
  <c r="P5" i="15"/>
  <c r="O5" i="15"/>
  <c r="P4" i="15"/>
  <c r="O4" i="15"/>
  <c r="P3" i="15"/>
  <c r="O3" i="15"/>
  <c r="P2" i="15"/>
  <c r="P8" i="15" s="1"/>
  <c r="E2" i="13"/>
  <c r="F2" i="13"/>
  <c r="G2" i="13"/>
  <c r="H2" i="13"/>
  <c r="I2" i="13"/>
  <c r="J2" i="13"/>
  <c r="E3" i="13"/>
  <c r="F3" i="13"/>
  <c r="G3" i="13"/>
  <c r="H3" i="13"/>
  <c r="I3" i="13"/>
  <c r="J3" i="13"/>
  <c r="E4" i="13"/>
  <c r="F4" i="13"/>
  <c r="G4" i="13"/>
  <c r="H4" i="13"/>
  <c r="I4" i="13"/>
  <c r="J4" i="13"/>
  <c r="E5" i="13"/>
  <c r="F5" i="13"/>
  <c r="G5" i="13"/>
  <c r="H5" i="13"/>
  <c r="I5" i="13"/>
  <c r="J5" i="13"/>
  <c r="E6" i="13"/>
  <c r="F6" i="13"/>
  <c r="G6" i="13"/>
  <c r="H6" i="13"/>
  <c r="I6" i="13"/>
  <c r="J6" i="13"/>
  <c r="E7" i="13"/>
  <c r="F7" i="13"/>
  <c r="G7" i="13"/>
  <c r="H7" i="13"/>
  <c r="I7" i="13"/>
  <c r="J7" i="13"/>
  <c r="E8" i="13"/>
  <c r="F8" i="13"/>
  <c r="G8" i="13"/>
  <c r="H8" i="13"/>
  <c r="I8" i="13"/>
  <c r="J8" i="13"/>
  <c r="E9" i="13"/>
  <c r="F9" i="13"/>
  <c r="G9" i="13"/>
  <c r="H9" i="13"/>
  <c r="I9" i="13"/>
  <c r="J9" i="13"/>
  <c r="E10" i="13"/>
  <c r="F10" i="13"/>
  <c r="G10" i="13"/>
  <c r="H10" i="13"/>
  <c r="I10" i="13"/>
  <c r="J10" i="13"/>
  <c r="E11" i="13"/>
  <c r="F11" i="13"/>
  <c r="G11" i="13"/>
  <c r="H11" i="13"/>
  <c r="I11" i="13"/>
  <c r="J11" i="13"/>
  <c r="E12" i="13"/>
  <c r="F12" i="13"/>
  <c r="G12" i="13"/>
  <c r="H12" i="13"/>
  <c r="I12" i="13"/>
  <c r="J12" i="13"/>
  <c r="E13" i="13"/>
  <c r="F13" i="13"/>
  <c r="G13" i="13"/>
  <c r="H13" i="13"/>
  <c r="I13" i="13"/>
  <c r="J13" i="13"/>
  <c r="E15" i="13"/>
  <c r="E14" i="13" s="1"/>
  <c r="F15" i="13"/>
  <c r="F14" i="13" s="1"/>
  <c r="G15" i="13"/>
  <c r="G14" i="13" s="1"/>
  <c r="H15" i="13"/>
  <c r="H14" i="13" s="1"/>
  <c r="I15" i="13"/>
  <c r="I14" i="13" s="1"/>
  <c r="J15" i="13"/>
  <c r="J14"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<sst xmlns="http://schemas.openxmlformats.org/spreadsheetml/2006/main" count="60635" uniqueCount="9271">
  <si>
    <t>PESQUISA    DE EQUIPAMENTOS</t>
  </si>
  <si>
    <t>Tipos</t>
  </si>
  <si>
    <t>Marcas</t>
  </si>
  <si>
    <t>Departamentos</t>
  </si>
  <si>
    <t>Status</t>
  </si>
  <si>
    <t>Modos</t>
  </si>
  <si>
    <t>Todos</t>
  </si>
  <si>
    <t>Todas</t>
  </si>
  <si>
    <t>Contém</t>
  </si>
  <si>
    <t>Adaptador de rede</t>
  </si>
  <si>
    <t>Apple</t>
  </si>
  <si>
    <t>Administração</t>
  </si>
  <si>
    <t>BOM</t>
  </si>
  <si>
    <t>Começa com</t>
  </si>
  <si>
    <t>PESQUISAR</t>
  </si>
  <si>
    <t>Celular</t>
  </si>
  <si>
    <t>BROTHER</t>
  </si>
  <si>
    <t>Administrativo</t>
  </si>
  <si>
    <t>Não informado</t>
  </si>
  <si>
    <t>Exata</t>
  </si>
  <si>
    <t>Componente</t>
  </si>
  <si>
    <t>C3 Tech (Distribuído por Coletek)</t>
  </si>
  <si>
    <t>Almoxarifado</t>
  </si>
  <si>
    <t>OK</t>
  </si>
  <si>
    <t>TIPO DE EQUIPAMENTO</t>
  </si>
  <si>
    <t>MARCA</t>
  </si>
  <si>
    <t>DEPARTAMENTO</t>
  </si>
  <si>
    <t>STATUS</t>
  </si>
  <si>
    <t>CORRESPONDÊNCIA</t>
  </si>
  <si>
    <t>Desktop</t>
  </si>
  <si>
    <t>CISCO</t>
  </si>
  <si>
    <t>Áudio</t>
  </si>
  <si>
    <t>RUIM</t>
  </si>
  <si>
    <t>Equipamento de rede</t>
  </si>
  <si>
    <t>Dell</t>
  </si>
  <si>
    <t>AUDIO HIBRIDA</t>
  </si>
  <si>
    <t>Fonte/Conector</t>
  </si>
  <si>
    <t>DELL</t>
  </si>
  <si>
    <t>Cabine OFF</t>
  </si>
  <si>
    <t>EQUIPAMENTOS ENCONTRADOS</t>
  </si>
  <si>
    <t>DESKTOPS / MICROS</t>
  </si>
  <si>
    <t>MONITORES</t>
  </si>
  <si>
    <t>OUTROS EQUIPAMENTOS</t>
  </si>
  <si>
    <t>RESPONSÁVEIS</t>
  </si>
  <si>
    <t>Impressora</t>
  </si>
  <si>
    <t>EPSON</t>
  </si>
  <si>
    <t>Camarim</t>
  </si>
  <si>
    <t>Mesa digitalizadora</t>
  </si>
  <si>
    <t>FG</t>
  </si>
  <si>
    <t>Cartucheira</t>
  </si>
  <si>
    <t>Monitor</t>
  </si>
  <si>
    <t>Genérico</t>
  </si>
  <si>
    <t>Comercial</t>
  </si>
  <si>
    <t>Notebook</t>
  </si>
  <si>
    <t>Grandstream</t>
  </si>
  <si>
    <t>Contabilidade</t>
  </si>
  <si>
    <t>RESULTADO DETALHADO — TODOS OS DADOS DISPONÍVEIS DO EQUIPAMENTO</t>
  </si>
  <si>
    <t>Telefonia</t>
  </si>
  <si>
    <t>HP</t>
  </si>
  <si>
    <t>Controladoria</t>
  </si>
  <si>
    <t>EQUIPAMENTO</t>
  </si>
  <si>
    <t>RESPONSÁVEL</t>
  </si>
  <si>
    <t>CLASSIFICAÇÃO</t>
  </si>
  <si>
    <t>MODELO</t>
  </si>
  <si>
    <t>PATRIMÔNIO</t>
  </si>
  <si>
    <t>HOSTNAME / Nº</t>
  </si>
  <si>
    <t>CONDIÇÃO</t>
  </si>
  <si>
    <t>CPU / PROCESSADOR</t>
  </si>
  <si>
    <t>ARMAZENAMENTO</t>
  </si>
  <si>
    <t>RAM</t>
  </si>
  <si>
    <t>DETALHES TÉCNICOS</t>
  </si>
  <si>
    <t>LOCALIZAÇÃO</t>
  </si>
  <si>
    <t>Iphone 7</t>
  </si>
  <si>
    <t>Copa</t>
  </si>
  <si>
    <t>Leader Electronics</t>
  </si>
  <si>
    <t>Dallet</t>
  </si>
  <si>
    <t>LG</t>
  </si>
  <si>
    <t>Depósito do RH</t>
  </si>
  <si>
    <t>LG K10 (2016)</t>
  </si>
  <si>
    <t>Depósito RH</t>
  </si>
  <si>
    <t>LG K10 (2017)</t>
  </si>
  <si>
    <t>Diretoria Administrativa</t>
  </si>
  <si>
    <t>Mass Power</t>
  </si>
  <si>
    <t>Diretoria Comercial</t>
  </si>
  <si>
    <t>Motorol G8</t>
  </si>
  <si>
    <t>Diretoria Exec</t>
  </si>
  <si>
    <t>NOC</t>
  </si>
  <si>
    <t>Diretoria Executiva</t>
  </si>
  <si>
    <t>Nokia</t>
  </si>
  <si>
    <t>DIRETORIA EXECUTIVA</t>
  </si>
  <si>
    <t>Samsung</t>
  </si>
  <si>
    <t>Diretoria Ins</t>
  </si>
  <si>
    <t>SWITCHING ADAPTOR</t>
  </si>
  <si>
    <t>Diretoria Institucional</t>
  </si>
  <si>
    <t>Vasata</t>
  </si>
  <si>
    <t>Financeiro</t>
  </si>
  <si>
    <t>Wacom</t>
  </si>
  <si>
    <t>frente do swicher</t>
  </si>
  <si>
    <t>XEROX</t>
  </si>
  <si>
    <t>Frente Switcher</t>
  </si>
  <si>
    <t>FTP</t>
  </si>
  <si>
    <t>Geração</t>
  </si>
  <si>
    <t>Gerencia Op/Eg</t>
  </si>
  <si>
    <t>Gerencia Op/Eng</t>
  </si>
  <si>
    <t>ILHA 1</t>
  </si>
  <si>
    <t>ILHA 2</t>
  </si>
  <si>
    <t>ILHA 3</t>
  </si>
  <si>
    <t>ILHA 4</t>
  </si>
  <si>
    <t>Jornalismo</t>
  </si>
  <si>
    <t>Marketing</t>
  </si>
  <si>
    <t>Master</t>
  </si>
  <si>
    <t>Meet</t>
  </si>
  <si>
    <t>MEET</t>
  </si>
  <si>
    <t>NUCLEOS</t>
  </si>
  <si>
    <t>NUCLEOS ESPECIAIS</t>
  </si>
  <si>
    <t>Opec</t>
  </si>
  <si>
    <t>OPEC</t>
  </si>
  <si>
    <t>Operações</t>
  </si>
  <si>
    <t>Portaria</t>
  </si>
  <si>
    <t>Programação</t>
  </si>
  <si>
    <t>Programação/Market</t>
  </si>
  <si>
    <t>Recepção</t>
  </si>
  <si>
    <t>Recursos Humanos</t>
  </si>
  <si>
    <t>RH</t>
  </si>
  <si>
    <t>Sala de Áudio</t>
  </si>
  <si>
    <t>SALA DE REUNIÃO</t>
  </si>
  <si>
    <t>Sala do T.I</t>
  </si>
  <si>
    <t>Secretária</t>
  </si>
  <si>
    <t>Secretaria de Diretoria</t>
  </si>
  <si>
    <t>SUITA / CENTRAL TECNICA</t>
  </si>
  <si>
    <t>Swicher</t>
  </si>
  <si>
    <t>Switcher</t>
  </si>
  <si>
    <t>Switcher fora</t>
  </si>
  <si>
    <t>T.I</t>
  </si>
  <si>
    <t>Tecnica</t>
  </si>
  <si>
    <t>Técnica</t>
  </si>
  <si>
    <t>TI</t>
  </si>
  <si>
    <t>INVENTARIO DO  T.I</t>
  </si>
  <si>
    <t>TOTAL DE ATIVOS</t>
  </si>
  <si>
    <t>DEPARTAMENTOS</t>
  </si>
  <si>
    <t>COM RESPONSÁVEL</t>
  </si>
  <si>
    <t>COM HOSTNAME</t>
  </si>
  <si>
    <t>Categoria</t>
  </si>
  <si>
    <t>Modelo</t>
  </si>
  <si>
    <t>Hostname</t>
  </si>
  <si>
    <t>Patrimônio</t>
  </si>
  <si>
    <t>Departamento</t>
  </si>
  <si>
    <t>Responsável</t>
  </si>
  <si>
    <t>Marca</t>
  </si>
  <si>
    <t>Serial</t>
  </si>
  <si>
    <t>Ramal</t>
  </si>
  <si>
    <t>IP</t>
  </si>
  <si>
    <t>Observação</t>
  </si>
  <si>
    <t>CPU</t>
  </si>
  <si>
    <t>Disco</t>
  </si>
  <si>
    <t>ISO</t>
  </si>
  <si>
    <t>Chave de auditoria</t>
  </si>
  <si>
    <t>VERIFICAÇÃO</t>
  </si>
  <si>
    <t>Desktop Antigo</t>
  </si>
  <si>
    <t>Optiplex 7020</t>
  </si>
  <si>
    <t>FFF2GN2</t>
  </si>
  <si>
    <t>Status: inativo</t>
  </si>
  <si>
    <t>Intel i7 7ª</t>
  </si>
  <si>
    <t>NVMe 256 GB</t>
  </si>
  <si>
    <t>8 GB</t>
  </si>
  <si>
    <t>w10</t>
  </si>
  <si>
    <t>FFLTDN2</t>
  </si>
  <si>
    <t>Status: Bom</t>
  </si>
  <si>
    <t>FFNZDN2</t>
  </si>
  <si>
    <t>Status : OK</t>
  </si>
  <si>
    <t>FFQYDN2</t>
  </si>
  <si>
    <t>FFVZDN2</t>
  </si>
  <si>
    <t>FFXYDN2</t>
  </si>
  <si>
    <t>FFZYDN2</t>
  </si>
  <si>
    <t>FG30FN2</t>
  </si>
  <si>
    <t>FG5ZDN2</t>
  </si>
  <si>
    <t>FG7YDN2</t>
  </si>
  <si>
    <t>SSD SATA 256 GB</t>
  </si>
  <si>
    <t>FGDTDN2</t>
  </si>
  <si>
    <t>7050</t>
  </si>
  <si>
    <t>FGGYDN2</t>
  </si>
  <si>
    <t>FGJ1FN2</t>
  </si>
  <si>
    <t>FGK2FN2</t>
  </si>
  <si>
    <t>FGLZDN2</t>
  </si>
  <si>
    <t>FGNTDN2</t>
  </si>
  <si>
    <t>Status : INATIVO</t>
  </si>
  <si>
    <t>FGQ2FN2</t>
  </si>
  <si>
    <t>FGRZDN2</t>
  </si>
  <si>
    <t>FGT1FN2</t>
  </si>
  <si>
    <t>FGV2FN2</t>
  </si>
  <si>
    <t>FGX0FN2</t>
  </si>
  <si>
    <t>FGZ0FN2</t>
  </si>
  <si>
    <t>FH3ZDN2</t>
  </si>
  <si>
    <t>FH90FN2</t>
  </si>
  <si>
    <t>FHC0FN2</t>
  </si>
  <si>
    <t>FHD0FN2</t>
  </si>
  <si>
    <t>FHDYFN2</t>
  </si>
  <si>
    <t>FHFZDN2</t>
  </si>
  <si>
    <t>FHH2FN2</t>
  </si>
  <si>
    <t>FHJTDN2</t>
  </si>
  <si>
    <t>FHKYDN2</t>
  </si>
  <si>
    <t>FHM0FN2</t>
  </si>
  <si>
    <t>FHNZDN2</t>
  </si>
  <si>
    <t>FHQTDN2</t>
  </si>
  <si>
    <t>FHSYDN2</t>
  </si>
  <si>
    <t>FHZYDN2</t>
  </si>
  <si>
    <t>Status : inativo</t>
  </si>
  <si>
    <t>FKG0FN2</t>
  </si>
  <si>
    <t>FKHZDN2</t>
  </si>
  <si>
    <t>FKJ0FN2</t>
  </si>
  <si>
    <t>FKL2FN2</t>
  </si>
  <si>
    <t>FKLYDN2</t>
  </si>
  <si>
    <t>FKM2FN2</t>
  </si>
  <si>
    <t>FKN2FN2</t>
  </si>
  <si>
    <t>FKP1FN2</t>
  </si>
  <si>
    <t>FKQZDN2</t>
  </si>
  <si>
    <t>FKS2FN2</t>
  </si>
  <si>
    <t>Status : Inativo</t>
  </si>
  <si>
    <t>FKVZDN2</t>
  </si>
  <si>
    <t>FKX0FN2</t>
  </si>
  <si>
    <t>FKXZDN2</t>
  </si>
  <si>
    <t>FKYZDN2</t>
  </si>
  <si>
    <t>FKZYDN2</t>
  </si>
  <si>
    <t>FL0VDN2</t>
  </si>
  <si>
    <t>FL31FN2</t>
  </si>
  <si>
    <t>FL41FN2</t>
  </si>
  <si>
    <t>FL4ZDN2</t>
  </si>
  <si>
    <t>FL5VDN2</t>
  </si>
  <si>
    <t>FL62FN2</t>
  </si>
  <si>
    <t>FL71FN2</t>
  </si>
  <si>
    <t>FL8QFN2</t>
  </si>
  <si>
    <t>FL8YDN2</t>
  </si>
  <si>
    <t>FL92DN2</t>
  </si>
  <si>
    <t>FLB0FN2</t>
  </si>
  <si>
    <t>FLC1FN2</t>
  </si>
  <si>
    <t>FLD0FN2</t>
  </si>
  <si>
    <t>FLDZDN2</t>
  </si>
  <si>
    <t>FLF2FN2</t>
  </si>
  <si>
    <t>FLG2FN2</t>
  </si>
  <si>
    <t>FLGYDN2</t>
  </si>
  <si>
    <t>FLH2FN2</t>
  </si>
  <si>
    <t>DESCARTE</t>
  </si>
  <si>
    <t>FLJ0FN2</t>
  </si>
  <si>
    <t>FLJTDN2</t>
  </si>
  <si>
    <t>FLK0FN2</t>
  </si>
  <si>
    <t>FLKTDN2</t>
  </si>
  <si>
    <t>FLL0FN2</t>
  </si>
  <si>
    <t>Status : ina/DEF</t>
  </si>
  <si>
    <t>FLM0FN2</t>
  </si>
  <si>
    <t>FLMTDN2</t>
  </si>
  <si>
    <t>FL1VDN2</t>
  </si>
  <si>
    <t>GUSTAVO FRAGA BRANDAO PAULUS</t>
  </si>
  <si>
    <t>FH0ZDN2</t>
  </si>
  <si>
    <t>Frente do swicher</t>
  </si>
  <si>
    <t xml:space="preserve"> USUÁRIO FRENTE SWICHER</t>
  </si>
  <si>
    <t>FLBTDN2</t>
  </si>
  <si>
    <t>QCM1250</t>
  </si>
  <si>
    <t>FGTZDN2</t>
  </si>
  <si>
    <t xml:space="preserve"> USUÁRIO  ILHA 1</t>
  </si>
  <si>
    <t>FGMTDN2</t>
  </si>
  <si>
    <t xml:space="preserve"> USUÁRIO ILHA 2</t>
  </si>
  <si>
    <t>FGS1FN2</t>
  </si>
  <si>
    <t xml:space="preserve"> USUÁRIO ILHA 3</t>
  </si>
  <si>
    <t>FGPYDN2</t>
  </si>
  <si>
    <t xml:space="preserve"> USUÁRIO ILHA 4</t>
  </si>
  <si>
    <t>FFHYDN2</t>
  </si>
  <si>
    <t>USUÁRIO SWITCHER</t>
  </si>
  <si>
    <t>FG92FN2</t>
  </si>
  <si>
    <t>FKTZDN2</t>
  </si>
  <si>
    <t>FLFZDN2</t>
  </si>
  <si>
    <t>WorkCentre 3345</t>
  </si>
  <si>
    <t>8234</t>
  </si>
  <si>
    <t>3BT806127</t>
  </si>
  <si>
    <t>10.28.70.21</t>
  </si>
  <si>
    <t>COLOR ECOTANK</t>
  </si>
  <si>
    <t>15104</t>
  </si>
  <si>
    <t>MAURICIO GODINHO DOS SANTOS</t>
  </si>
  <si>
    <t>X952016786</t>
  </si>
  <si>
    <t>10.28.70.14</t>
  </si>
  <si>
    <t>DCP-T830DW</t>
  </si>
  <si>
    <t>16549</t>
  </si>
  <si>
    <t>GUSTAVO PAULOS</t>
  </si>
  <si>
    <t>U67681G5H187183</t>
  </si>
  <si>
    <t>10.28.70.23</t>
  </si>
  <si>
    <t>8220</t>
  </si>
  <si>
    <t>3BT805947</t>
  </si>
  <si>
    <t>10.28.70.19</t>
  </si>
  <si>
    <t>Color LaserJet MFP E57540</t>
  </si>
  <si>
    <t>16335</t>
  </si>
  <si>
    <t>BRBSN7NJD9</t>
  </si>
  <si>
    <t>10.28.70.18</t>
  </si>
  <si>
    <t>7663</t>
  </si>
  <si>
    <t>3BT806183</t>
  </si>
  <si>
    <t>10.28.70.20</t>
  </si>
  <si>
    <t>8533</t>
  </si>
  <si>
    <t>3BT805711</t>
  </si>
  <si>
    <t>10.28.70.22</t>
  </si>
  <si>
    <t>Micro</t>
  </si>
  <si>
    <t xml:space="preserve">DELL PRO MICRO QCM1250 </t>
  </si>
  <si>
    <t>JTH31H4</t>
  </si>
  <si>
    <t>AMANDA GOMES PACHECO SEVERO</t>
  </si>
  <si>
    <t>Intel Core i5-14500T</t>
  </si>
  <si>
    <t xml:space="preserve"> 512GB SSD NVME</t>
  </si>
  <si>
    <t>16GB DDR5</t>
  </si>
  <si>
    <t>GZJ31H4</t>
  </si>
  <si>
    <t>DAISY DA SILVA RUSSO</t>
  </si>
  <si>
    <t>4TH31H4</t>
  </si>
  <si>
    <t>889</t>
  </si>
  <si>
    <t>SABRINA CARVALHO DA SILVA</t>
  </si>
  <si>
    <t>F2K31H4</t>
  </si>
  <si>
    <t>ADRIANO BARBOSA RESTA</t>
  </si>
  <si>
    <t>DTH31H4</t>
  </si>
  <si>
    <t>USUÁRIO ALMOXARIFADO</t>
  </si>
  <si>
    <t>HRH31H4</t>
  </si>
  <si>
    <t xml:space="preserve"> USUÁRIO ÁUDIO</t>
  </si>
  <si>
    <t>80K31H4</t>
  </si>
  <si>
    <t xml:space="preserve"> USUÁRIO CABINE OFF</t>
  </si>
  <si>
    <t>6SH31H4</t>
  </si>
  <si>
    <t xml:space="preserve"> USUÁRIO CAMARIM</t>
  </si>
  <si>
    <t>CSH31H4</t>
  </si>
  <si>
    <t>881</t>
  </si>
  <si>
    <t>92K31H4</t>
  </si>
  <si>
    <t>AMANDA DE OLIVEIRA MOREIRA</t>
  </si>
  <si>
    <t>G3K31H4</t>
  </si>
  <si>
    <t>ISABEL CRISTINA GIUSTI DA SILVA</t>
  </si>
  <si>
    <t>6TH31H4</t>
  </si>
  <si>
    <t>FABIANA ALMINHANA</t>
  </si>
  <si>
    <t>1RH31H4</t>
  </si>
  <si>
    <t>VALDIR STANZIONE</t>
  </si>
  <si>
    <t>G2K31H4</t>
  </si>
  <si>
    <t>SUSI SILVETE DA SILVA</t>
  </si>
  <si>
    <t>D1K31H4</t>
  </si>
  <si>
    <t>LUIZA CLAUDIA GONCALVES</t>
  </si>
  <si>
    <t>23K31H4</t>
  </si>
  <si>
    <t>THIAGO COSTA NARDON</t>
  </si>
  <si>
    <t>8SH31H4</t>
  </si>
  <si>
    <t>CENTRAL TECNICA</t>
  </si>
  <si>
    <t>12K31H4</t>
  </si>
  <si>
    <t>8RH31H4</t>
  </si>
  <si>
    <t>9TH31H4</t>
  </si>
  <si>
    <t>41K31H4</t>
  </si>
  <si>
    <t>814</t>
  </si>
  <si>
    <t>GRH31H4</t>
  </si>
  <si>
    <t>70K31H4</t>
  </si>
  <si>
    <t>F1K31H4</t>
  </si>
  <si>
    <t>B1K31H4</t>
  </si>
  <si>
    <t>JOAO SILVIO SILVA</t>
  </si>
  <si>
    <t>BSH31H4</t>
  </si>
  <si>
    <t>FRANCIELLE MACHADO DA ROSA</t>
  </si>
  <si>
    <t>1TH31H4</t>
  </si>
  <si>
    <t>GUILHERME DE SOUZA TEIXEIRA</t>
  </si>
  <si>
    <t>H1K31H4</t>
  </si>
  <si>
    <t>NICOLLY VARGAS DE SOUZA</t>
  </si>
  <si>
    <t>5SH31H4</t>
  </si>
  <si>
    <t>DEBORA CRUZ DE ANHAIA</t>
  </si>
  <si>
    <t>HSH31H4</t>
  </si>
  <si>
    <t>FELIPE CONTE ROCHA</t>
  </si>
  <si>
    <t>51K31H4</t>
  </si>
  <si>
    <t>RENATO GAVA RODRIGUES</t>
  </si>
  <si>
    <t>F0K31H4</t>
  </si>
  <si>
    <t>GUILHERME KEPLER MACHADO</t>
  </si>
  <si>
    <t>21K31H4</t>
  </si>
  <si>
    <t>HENRI SOMENSI</t>
  </si>
  <si>
    <t>C2K31H4</t>
  </si>
  <si>
    <t>TANIRA BOLIVAR LEBEDEFF</t>
  </si>
  <si>
    <t>H0K31H4</t>
  </si>
  <si>
    <t>BERNARDO DA CUNHA CONTRI</t>
  </si>
  <si>
    <t>FTH31H4</t>
  </si>
  <si>
    <t>CARMEL REIS MOSTARDEIRO</t>
  </si>
  <si>
    <t>J1K31H4</t>
  </si>
  <si>
    <t>PAULA FABYOLLA JOAQUIM MEZA</t>
  </si>
  <si>
    <t>CTH31H4</t>
  </si>
  <si>
    <t>VICENTI CIOTTA LIMA</t>
  </si>
  <si>
    <t>42K31H4</t>
  </si>
  <si>
    <t>EDIQUELI BIANCA DA SILVA</t>
  </si>
  <si>
    <t>6RH31H4</t>
  </si>
  <si>
    <t>FABIO ANDRE TEIXEIRA LEHMEN</t>
  </si>
  <si>
    <t>3TH31H4</t>
  </si>
  <si>
    <t>BRUNA MARÇAL CABRERA</t>
  </si>
  <si>
    <t>52K31H4</t>
  </si>
  <si>
    <t>IGOR PEREIRA DE OLIVEIRA</t>
  </si>
  <si>
    <t>5TH31H4</t>
  </si>
  <si>
    <t>MONIQUE MATIAS DORNELLES</t>
  </si>
  <si>
    <t>5RH31H4</t>
  </si>
  <si>
    <t>LEO HENRIQUE SABALLA JUNIOR</t>
  </si>
  <si>
    <t>3SH31H4</t>
  </si>
  <si>
    <t>JOELLEN RIBEIRO SOARES</t>
  </si>
  <si>
    <t>31K31H4</t>
  </si>
  <si>
    <t>JOSE HENRIQUE ROSITO FERRARO</t>
  </si>
  <si>
    <t>9RH31H4</t>
  </si>
  <si>
    <t>ANA RITA SANTANNA MARINI</t>
  </si>
  <si>
    <t>2SH31H4</t>
  </si>
  <si>
    <t>FERNANDA PENNA ESPINELLI WACLAWOVSKY</t>
  </si>
  <si>
    <t>2RH31H4</t>
  </si>
  <si>
    <t>ROSA MARIA TORRES AMARAL</t>
  </si>
  <si>
    <t>B2K31H4</t>
  </si>
  <si>
    <t>NATAN MOREIRA RAMIRO</t>
  </si>
  <si>
    <t>D3K31H4</t>
  </si>
  <si>
    <t>ALANDER AGUIAR DIAZ</t>
  </si>
  <si>
    <t>D2K31H4</t>
  </si>
  <si>
    <t>CAMILA RAFAELA DE OLIVEIRA ALEMANY</t>
  </si>
  <si>
    <t>DRH31H4</t>
  </si>
  <si>
    <t>ALEXSANDER PEIXOTO MACHADO</t>
  </si>
  <si>
    <t>DSH31H4</t>
  </si>
  <si>
    <t>FERNANDA OLIVEIRA BIERHALS</t>
  </si>
  <si>
    <t>FSH31H4</t>
  </si>
  <si>
    <t>868</t>
  </si>
  <si>
    <t>CARLA ROSANE PACHECO SEABRA</t>
  </si>
  <si>
    <t>4RH31H4</t>
  </si>
  <si>
    <t>876</t>
  </si>
  <si>
    <t>RICARDO NASCIMENTO DE AZEREDO</t>
  </si>
  <si>
    <t>22K31H4</t>
  </si>
  <si>
    <t>ESTER OLIVEIRA VASSOLER</t>
  </si>
  <si>
    <t>3RH31H4</t>
  </si>
  <si>
    <t>TIAGO PERONI</t>
  </si>
  <si>
    <t>53K31H4</t>
  </si>
  <si>
    <t>THIAGO FERREIRA WIEDEMANN</t>
  </si>
  <si>
    <t>73K31H4</t>
  </si>
  <si>
    <t>PAOLA RODRIGUES DOS SANTOS</t>
  </si>
  <si>
    <t>33K31H4</t>
  </si>
  <si>
    <t>GABRIEL DE CAMPOS MACHADO</t>
  </si>
  <si>
    <t>PRECISION 3660</t>
  </si>
  <si>
    <t>CB4P4V2</t>
  </si>
  <si>
    <t>RODRIGO CHAGAS FREITAS</t>
  </si>
  <si>
    <t>I7 - 12ª GERAÇÃO</t>
  </si>
  <si>
    <t>SSD 240 GB</t>
  </si>
  <si>
    <t>11 PRO</t>
  </si>
  <si>
    <t>1SH31H4</t>
  </si>
  <si>
    <t>7TH31H4</t>
  </si>
  <si>
    <t>MARIA EDUARDA SILVEIRA DORNELLES</t>
  </si>
  <si>
    <t>2TH31H4</t>
  </si>
  <si>
    <t>VITOR HUGO SANTOS DA SILVA</t>
  </si>
  <si>
    <t>BTH31H4</t>
  </si>
  <si>
    <t>DIOGENES FRITSCH DE MORAES</t>
  </si>
  <si>
    <t>32K31H4</t>
  </si>
  <si>
    <t>DIRETOR DE CAMERA</t>
  </si>
  <si>
    <t>7SH31H4</t>
  </si>
  <si>
    <t>PORTARIA</t>
  </si>
  <si>
    <t>2VH31H4</t>
  </si>
  <si>
    <t>BERNARDO BRAGA BARREIRO</t>
  </si>
  <si>
    <t>1VH31H4</t>
  </si>
  <si>
    <t>FABIANO NUNES RAMOS</t>
  </si>
  <si>
    <t>C1FXZX1</t>
  </si>
  <si>
    <t>2181</t>
  </si>
  <si>
    <t>USUÁRIO PROG/MARK</t>
  </si>
  <si>
    <t>JSH31H4</t>
  </si>
  <si>
    <t>JULIETE DA MAIA CAMILO</t>
  </si>
  <si>
    <t>6V57S64</t>
  </si>
  <si>
    <t>CAROLINA MONTEIRO</t>
  </si>
  <si>
    <t>9SH31H4</t>
  </si>
  <si>
    <t>FABIO ANDERSON RUBIRA GONZAGA</t>
  </si>
  <si>
    <t>HTH31H4</t>
  </si>
  <si>
    <t>850</t>
  </si>
  <si>
    <t>MILLENA BEATRIZ PREUSS DE FREITAS</t>
  </si>
  <si>
    <t>2Z57S64</t>
  </si>
  <si>
    <t>FERNANDA CORNELIS D AVILA DA SILVEIRA</t>
  </si>
  <si>
    <t>61K31H4</t>
  </si>
  <si>
    <t>USUÁRIO SALA DE REUNIÃO</t>
  </si>
  <si>
    <t>11K31H4</t>
  </si>
  <si>
    <t>MIRIAM SANTOS MARQUES</t>
  </si>
  <si>
    <t>83K31H4</t>
  </si>
  <si>
    <t>PLAY AOT</t>
  </si>
  <si>
    <t>B3K31H4</t>
  </si>
  <si>
    <t>TP</t>
  </si>
  <si>
    <t>OptiPlex 7020</t>
  </si>
  <si>
    <t>FH5YDN2</t>
  </si>
  <si>
    <t>PC GERAÇÃO</t>
  </si>
  <si>
    <t>71K31H4</t>
  </si>
  <si>
    <t>JRH31H4</t>
  </si>
  <si>
    <t>843</t>
  </si>
  <si>
    <t xml:space="preserve"> USUÁRIO FRENTE SWITCHER</t>
  </si>
  <si>
    <t>4SH31H4</t>
  </si>
  <si>
    <t>851</t>
  </si>
  <si>
    <t>7RH31H4</t>
  </si>
  <si>
    <t>JOAO OTAVIO DA SILVA LOBO</t>
  </si>
  <si>
    <t>CRH31H4</t>
  </si>
  <si>
    <t>BRUNO SELAU DOS SANTOS</t>
  </si>
  <si>
    <t>9KVT374</t>
  </si>
  <si>
    <t>591</t>
  </si>
  <si>
    <t>AMAILSON DA ROSA GAWLINSKI</t>
  </si>
  <si>
    <t>FRH31H4</t>
  </si>
  <si>
    <t>890</t>
  </si>
  <si>
    <t>LIVRE</t>
  </si>
  <si>
    <t>J2K31H4</t>
  </si>
  <si>
    <t>FABIO ROSA DE OLIVEIRA</t>
  </si>
  <si>
    <t>8TH31H4</t>
  </si>
  <si>
    <t>DIOGENES RODRIGUES</t>
  </si>
  <si>
    <t>BRH31H4</t>
  </si>
  <si>
    <t>GUILHERME STREVENSKI SOUZA</t>
  </si>
  <si>
    <t>GTH31H4</t>
  </si>
  <si>
    <t>SAMIR BREUNIG FONSECA</t>
  </si>
  <si>
    <t>81K31H4</t>
  </si>
  <si>
    <t>842</t>
  </si>
  <si>
    <t>JOSE PACHECO POMINA</t>
  </si>
  <si>
    <t xml:space="preserve">Monitor  17" , LCD ,  60Hz </t>
  </si>
  <si>
    <t>1708FPt</t>
  </si>
  <si>
    <t>1895</t>
  </si>
  <si>
    <t xml:space="preserve">Depósito RH </t>
  </si>
  <si>
    <t>Monitor 15" , LCD , 60Hz</t>
  </si>
  <si>
    <t>E157FPC</t>
  </si>
  <si>
    <t>2806</t>
  </si>
  <si>
    <t>Monitor 17" , LCD  , 60Hz</t>
  </si>
  <si>
    <t>E178WFPt</t>
  </si>
  <si>
    <t>Monitor 17" , LCD , 60Hz</t>
  </si>
  <si>
    <t>732NW</t>
  </si>
  <si>
    <t>Monitor 17",  LCD , 60Hz</t>
  </si>
  <si>
    <t>P170St</t>
  </si>
  <si>
    <t>124</t>
  </si>
  <si>
    <t>3004</t>
  </si>
  <si>
    <t xml:space="preserve"> USUÁRIO MASTER</t>
  </si>
  <si>
    <t>125</t>
  </si>
  <si>
    <t>3025</t>
  </si>
  <si>
    <t>Monitor 18,5" , HD , 60Hz</t>
  </si>
  <si>
    <t xml:space="preserve">E950SWDAN </t>
  </si>
  <si>
    <t>185LM00013</t>
  </si>
  <si>
    <t>E1916Hf</t>
  </si>
  <si>
    <t>42WF0K2</t>
  </si>
  <si>
    <t>4T2H0K2</t>
  </si>
  <si>
    <t>4VBG0K2</t>
  </si>
  <si>
    <t>4VDG0K2</t>
  </si>
  <si>
    <t>571H0K2</t>
  </si>
  <si>
    <t>57LG0K2</t>
  </si>
  <si>
    <t>57YG0K2</t>
  </si>
  <si>
    <t>57ZG0K2</t>
  </si>
  <si>
    <t>60WG0K2</t>
  </si>
  <si>
    <t>666G0K2</t>
  </si>
  <si>
    <t>66HG0K2</t>
  </si>
  <si>
    <t>671H0K2</t>
  </si>
  <si>
    <t>673G0K2</t>
  </si>
  <si>
    <t>67LG0K2</t>
  </si>
  <si>
    <t>67PG0K2</t>
  </si>
  <si>
    <t>67ZG0K2</t>
  </si>
  <si>
    <t>68LG0K2</t>
  </si>
  <si>
    <t>69SF0K2</t>
  </si>
  <si>
    <t>6QSF0K2</t>
  </si>
  <si>
    <t>6RVF0K2</t>
  </si>
  <si>
    <t>6V1G0K2</t>
  </si>
  <si>
    <t>6V6H0K2</t>
  </si>
  <si>
    <t>6WGG0K2</t>
  </si>
  <si>
    <t>6WKG0K2</t>
  </si>
  <si>
    <t>6X2G0K2</t>
  </si>
  <si>
    <t>6XQG0K2</t>
  </si>
  <si>
    <t>6XSG0K2</t>
  </si>
  <si>
    <t>6XZG0K2</t>
  </si>
  <si>
    <t>6YHG0K2</t>
  </si>
  <si>
    <t>6YXG0K2</t>
  </si>
  <si>
    <t>6ZVG0K2</t>
  </si>
  <si>
    <t>6ZYG0K2</t>
  </si>
  <si>
    <t>6ZZG0K2</t>
  </si>
  <si>
    <t>140</t>
  </si>
  <si>
    <t>6YFG0K2</t>
  </si>
  <si>
    <t>Sala Tecnica</t>
  </si>
  <si>
    <t xml:space="preserve">SALA TECNICA </t>
  </si>
  <si>
    <t xml:space="preserve">131 </t>
  </si>
  <si>
    <t xml:space="preserve">6VZG0K2 </t>
  </si>
  <si>
    <t>132</t>
  </si>
  <si>
    <t xml:space="preserve">6YYF0K2 </t>
  </si>
  <si>
    <t>128</t>
  </si>
  <si>
    <t>6Z8G0K2</t>
  </si>
  <si>
    <t>130</t>
  </si>
  <si>
    <t xml:space="preserve">6ZXG0K2 </t>
  </si>
  <si>
    <t>Monitor 18,5" , LCD , 60Hz</t>
  </si>
  <si>
    <t>W1943CV</t>
  </si>
  <si>
    <t>101SPAE2C400</t>
  </si>
  <si>
    <t>101SPED25892</t>
  </si>
  <si>
    <t>101SPJP31204</t>
  </si>
  <si>
    <t>3905</t>
  </si>
  <si>
    <t>Monitor 18.5" , LCD , 60Hz</t>
  </si>
  <si>
    <t>122</t>
  </si>
  <si>
    <t>W194C-PRV</t>
  </si>
  <si>
    <t>Monitor 18.5”, HD , 60Hz</t>
  </si>
  <si>
    <t>9P1E</t>
  </si>
  <si>
    <t>005</t>
  </si>
  <si>
    <t>SABRINA</t>
  </si>
  <si>
    <t>006</t>
  </si>
  <si>
    <t>009</t>
  </si>
  <si>
    <t>ADRIANO RESTA</t>
  </si>
  <si>
    <t>003</t>
  </si>
  <si>
    <t>AMANDA PACHECO</t>
  </si>
  <si>
    <t>004</t>
  </si>
  <si>
    <t>008</t>
  </si>
  <si>
    <t>DAISY</t>
  </si>
  <si>
    <t>007</t>
  </si>
  <si>
    <t>010</t>
  </si>
  <si>
    <t>676</t>
  </si>
  <si>
    <t>061</t>
  </si>
  <si>
    <t>453</t>
  </si>
  <si>
    <t xml:space="preserve"> USUÁRIO ALMOXARIFADO</t>
  </si>
  <si>
    <t>065</t>
  </si>
  <si>
    <t>417</t>
  </si>
  <si>
    <t>048</t>
  </si>
  <si>
    <t xml:space="preserve">ISABEL CRISTINA </t>
  </si>
  <si>
    <t>047</t>
  </si>
  <si>
    <t>051</t>
  </si>
  <si>
    <t>FABIANA</t>
  </si>
  <si>
    <t>052</t>
  </si>
  <si>
    <t>050</t>
  </si>
  <si>
    <t>AMANDA</t>
  </si>
  <si>
    <t>049</t>
  </si>
  <si>
    <t>021</t>
  </si>
  <si>
    <t>SUSI</t>
  </si>
  <si>
    <t>022</t>
  </si>
  <si>
    <t>023</t>
  </si>
  <si>
    <t>VALDIR</t>
  </si>
  <si>
    <t>024</t>
  </si>
  <si>
    <t>017</t>
  </si>
  <si>
    <t>CLAUDIA</t>
  </si>
  <si>
    <t>018</t>
  </si>
  <si>
    <t>419</t>
  </si>
  <si>
    <t>441</t>
  </si>
  <si>
    <t>443</t>
  </si>
  <si>
    <t>077</t>
  </si>
  <si>
    <t>FRANCIELE ROSA</t>
  </si>
  <si>
    <t>078</t>
  </si>
  <si>
    <t>685</t>
  </si>
  <si>
    <t>082</t>
  </si>
  <si>
    <t xml:space="preserve">Diretoria Executiva </t>
  </si>
  <si>
    <t>MIRIAM</t>
  </si>
  <si>
    <t>025</t>
  </si>
  <si>
    <t>DEBORA</t>
  </si>
  <si>
    <t>026</t>
  </si>
  <si>
    <t>028</t>
  </si>
  <si>
    <t xml:space="preserve">GUILHERME </t>
  </si>
  <si>
    <t>027</t>
  </si>
  <si>
    <t>029</t>
  </si>
  <si>
    <t>429</t>
  </si>
  <si>
    <t>030</t>
  </si>
  <si>
    <t>450</t>
  </si>
  <si>
    <t>034</t>
  </si>
  <si>
    <t>673</t>
  </si>
  <si>
    <t>VITOR</t>
  </si>
  <si>
    <t>032</t>
  </si>
  <si>
    <t>675</t>
  </si>
  <si>
    <t>DUDA</t>
  </si>
  <si>
    <t>033</t>
  </si>
  <si>
    <t>678</t>
  </si>
  <si>
    <t>031</t>
  </si>
  <si>
    <t>684</t>
  </si>
  <si>
    <t>063</t>
  </si>
  <si>
    <t>062</t>
  </si>
  <si>
    <t>418</t>
  </si>
  <si>
    <t>Monitor 18.5”, HD , 60HZ</t>
  </si>
  <si>
    <t>144</t>
  </si>
  <si>
    <t xml:space="preserve">Portaria </t>
  </si>
  <si>
    <t xml:space="preserve">USUÁRIO PORTARIA </t>
  </si>
  <si>
    <t>067</t>
  </si>
  <si>
    <t>428</t>
  </si>
  <si>
    <t>LUIS FABIANO</t>
  </si>
  <si>
    <t>066</t>
  </si>
  <si>
    <t>430</t>
  </si>
  <si>
    <t>069</t>
  </si>
  <si>
    <t>436</t>
  </si>
  <si>
    <t xml:space="preserve">BERNARDO </t>
  </si>
  <si>
    <t>068</t>
  </si>
  <si>
    <t>449</t>
  </si>
  <si>
    <t>080</t>
  </si>
  <si>
    <t>422</t>
  </si>
  <si>
    <t>JULLIETE</t>
  </si>
  <si>
    <t>081</t>
  </si>
  <si>
    <t>687</t>
  </si>
  <si>
    <t>117</t>
  </si>
  <si>
    <t>411</t>
  </si>
  <si>
    <t>FERNANDA CORNELIS</t>
  </si>
  <si>
    <t>118</t>
  </si>
  <si>
    <t>412</t>
  </si>
  <si>
    <t>113</t>
  </si>
  <si>
    <t>662</t>
  </si>
  <si>
    <t>FABIO ANDERON</t>
  </si>
  <si>
    <t>114</t>
  </si>
  <si>
    <t>665</t>
  </si>
  <si>
    <t>116</t>
  </si>
  <si>
    <t>679</t>
  </si>
  <si>
    <t>112</t>
  </si>
  <si>
    <t>680</t>
  </si>
  <si>
    <t>MYLENA</t>
  </si>
  <si>
    <t>111</t>
  </si>
  <si>
    <t>682</t>
  </si>
  <si>
    <t>115</t>
  </si>
  <si>
    <t>686</t>
  </si>
  <si>
    <t>136</t>
  </si>
  <si>
    <t xml:space="preserve">414 </t>
  </si>
  <si>
    <t>127</t>
  </si>
  <si>
    <t>421</t>
  </si>
  <si>
    <t>001</t>
  </si>
  <si>
    <t>JOÃO OTÁVIO</t>
  </si>
  <si>
    <t>002</t>
  </si>
  <si>
    <t>014</t>
  </si>
  <si>
    <t>413</t>
  </si>
  <si>
    <t>AMAILSON GAWLINSKI</t>
  </si>
  <si>
    <t>013</t>
  </si>
  <si>
    <t>424</t>
  </si>
  <si>
    <t>016</t>
  </si>
  <si>
    <t>426</t>
  </si>
  <si>
    <t>015</t>
  </si>
  <si>
    <t>691</t>
  </si>
  <si>
    <t>058</t>
  </si>
  <si>
    <t>SAMIR</t>
  </si>
  <si>
    <t>059</t>
  </si>
  <si>
    <t>054</t>
  </si>
  <si>
    <t>423</t>
  </si>
  <si>
    <t>FABIO</t>
  </si>
  <si>
    <t>055</t>
  </si>
  <si>
    <t>446</t>
  </si>
  <si>
    <t>060</t>
  </si>
  <si>
    <t>452</t>
  </si>
  <si>
    <t>PACHECO</t>
  </si>
  <si>
    <t>053</t>
  </si>
  <si>
    <t>451</t>
  </si>
  <si>
    <t xml:space="preserve">Técnica </t>
  </si>
  <si>
    <t>GUILHERME STREVINKI</t>
  </si>
  <si>
    <t>Monitor 19" , LCD , 60Hz</t>
  </si>
  <si>
    <t>E1913c</t>
  </si>
  <si>
    <t>BR-079N70-07591-445-2SFM</t>
  </si>
  <si>
    <t xml:space="preserve">1908FPt </t>
  </si>
  <si>
    <t>CN-0WR482-71618-732-ACUG</t>
  </si>
  <si>
    <t>Monitor 20" , LCD , 60Hz</t>
  </si>
  <si>
    <t xml:space="preserve">T200M </t>
  </si>
  <si>
    <t>MPC666H</t>
  </si>
  <si>
    <t>Monitor 20,1" , LCD , 60Hz</t>
  </si>
  <si>
    <t>L2045w</t>
  </si>
  <si>
    <t>119</t>
  </si>
  <si>
    <t>CNT735Q3ML</t>
  </si>
  <si>
    <t>120</t>
  </si>
  <si>
    <t>CNT735Q3N3</t>
  </si>
  <si>
    <t>Monitor 21,5" , LCD , 60Hz</t>
  </si>
  <si>
    <t>E2240SV</t>
  </si>
  <si>
    <t>138</t>
  </si>
  <si>
    <t xml:space="preserve">3751 </t>
  </si>
  <si>
    <t>W1943C</t>
  </si>
  <si>
    <t>137</t>
  </si>
  <si>
    <t xml:space="preserve">3828 </t>
  </si>
  <si>
    <t>101SPDT25938</t>
  </si>
  <si>
    <t>101SPFX1C395</t>
  </si>
  <si>
    <t>101SPGS1C407</t>
  </si>
  <si>
    <t>101SPHG1D073</t>
  </si>
  <si>
    <t>101SPJP1C396</t>
  </si>
  <si>
    <t>101SPKN1D325</t>
  </si>
  <si>
    <t>101SPNY27983</t>
  </si>
  <si>
    <t>101SPP82Y960</t>
  </si>
  <si>
    <t>101SPSL2C366</t>
  </si>
  <si>
    <t>101SPTM2Y945</t>
  </si>
  <si>
    <t>101SPTM31193</t>
  </si>
  <si>
    <t>101SPUU1D326</t>
  </si>
  <si>
    <t>101SPUU2C182</t>
  </si>
  <si>
    <t>101SPWQ1C417</t>
  </si>
  <si>
    <t>101SPXV27370</t>
  </si>
  <si>
    <t>101SPYR25930</t>
  </si>
  <si>
    <t>103SPOJ0W964</t>
  </si>
  <si>
    <t>103SPRW0Z686</t>
  </si>
  <si>
    <t>103SPVH0W911</t>
  </si>
  <si>
    <t>103SPYR0W914</t>
  </si>
  <si>
    <t>103SPZK0W965</t>
  </si>
  <si>
    <t>3997</t>
  </si>
  <si>
    <t>3999</t>
  </si>
  <si>
    <t>134</t>
  </si>
  <si>
    <t xml:space="preserve">101SPJP311636 </t>
  </si>
  <si>
    <t>133</t>
  </si>
  <si>
    <t>3366</t>
  </si>
  <si>
    <t>Monitor 21.5" , FHD , 60Hz</t>
  </si>
  <si>
    <t>S2240LC</t>
  </si>
  <si>
    <t>141</t>
  </si>
  <si>
    <t>2404</t>
  </si>
  <si>
    <t>2240Lc</t>
  </si>
  <si>
    <t>126</t>
  </si>
  <si>
    <t>2400</t>
  </si>
  <si>
    <t xml:space="preserve">DIOGENES RODRIGUES  </t>
  </si>
  <si>
    <t>Monitor 21.5" , LED , 60Hz</t>
  </si>
  <si>
    <t>LG E2240SV</t>
  </si>
  <si>
    <t>123</t>
  </si>
  <si>
    <t>3724</t>
  </si>
  <si>
    <t>Monitor 21.5'', FHD , 75Hz</t>
  </si>
  <si>
    <t>22B3HMF</t>
  </si>
  <si>
    <t>011</t>
  </si>
  <si>
    <t>BRUNO</t>
  </si>
  <si>
    <t>012</t>
  </si>
  <si>
    <t>Monitor 21.5'', FHD, 75HZ</t>
  </si>
  <si>
    <t>139</t>
  </si>
  <si>
    <t xml:space="preserve">708 </t>
  </si>
  <si>
    <t>712</t>
  </si>
  <si>
    <t>715</t>
  </si>
  <si>
    <t>716</t>
  </si>
  <si>
    <t>718</t>
  </si>
  <si>
    <t>723</t>
  </si>
  <si>
    <t>725</t>
  </si>
  <si>
    <t>728</t>
  </si>
  <si>
    <t>730</t>
  </si>
  <si>
    <t>039</t>
  </si>
  <si>
    <t xml:space="preserve">TIAGO FERREIRA </t>
  </si>
  <si>
    <t>041</t>
  </si>
  <si>
    <t>ESTER</t>
  </si>
  <si>
    <t>036</t>
  </si>
  <si>
    <t>040</t>
  </si>
  <si>
    <t>042</t>
  </si>
  <si>
    <t>046</t>
  </si>
  <si>
    <t>710</t>
  </si>
  <si>
    <t xml:space="preserve">GABRIEL CAMPOS </t>
  </si>
  <si>
    <t>044</t>
  </si>
  <si>
    <t>714</t>
  </si>
  <si>
    <t xml:space="preserve">PAOLA RODRIGUES </t>
  </si>
  <si>
    <t>045</t>
  </si>
  <si>
    <t>722</t>
  </si>
  <si>
    <t>035</t>
  </si>
  <si>
    <t>724</t>
  </si>
  <si>
    <t>043</t>
  </si>
  <si>
    <t>727</t>
  </si>
  <si>
    <t>071</t>
  </si>
  <si>
    <t>709</t>
  </si>
  <si>
    <t>Monitor 22" , LCD ,  60Hz</t>
  </si>
  <si>
    <t xml:space="preserve">E2210c </t>
  </si>
  <si>
    <t>CN-0T808R-64180-97D-2DDS</t>
  </si>
  <si>
    <t>Monitor 23" , FHD , 60Hz</t>
  </si>
  <si>
    <t>P2317H</t>
  </si>
  <si>
    <t>020</t>
  </si>
  <si>
    <t>50G5GL2</t>
  </si>
  <si>
    <t>019</t>
  </si>
  <si>
    <t>88P5GL2</t>
  </si>
  <si>
    <t>5MK5GL2</t>
  </si>
  <si>
    <t>7G25GL2</t>
  </si>
  <si>
    <t xml:space="preserve">P2317H </t>
  </si>
  <si>
    <t>143</t>
  </si>
  <si>
    <t xml:space="preserve">9MN5GL2 </t>
  </si>
  <si>
    <t>MAURICIO</t>
  </si>
  <si>
    <t>107</t>
  </si>
  <si>
    <t>2BN5GL2</t>
  </si>
  <si>
    <t>108</t>
  </si>
  <si>
    <t>2GG5GL2</t>
  </si>
  <si>
    <t>109</t>
  </si>
  <si>
    <t>3GDXGL2</t>
  </si>
  <si>
    <t>110</t>
  </si>
  <si>
    <t>67M5GL2</t>
  </si>
  <si>
    <t>106</t>
  </si>
  <si>
    <t>38T4GL2</t>
  </si>
  <si>
    <t>105</t>
  </si>
  <si>
    <t>7CK5GL2</t>
  </si>
  <si>
    <t>072</t>
  </si>
  <si>
    <t>2GV4GL2</t>
  </si>
  <si>
    <t>073</t>
  </si>
  <si>
    <t>81K5GL2</t>
  </si>
  <si>
    <t>037</t>
  </si>
  <si>
    <t>51K5GL2</t>
  </si>
  <si>
    <t xml:space="preserve">RODRIGO CHAGAS </t>
  </si>
  <si>
    <t xml:space="preserve"> P2317H</t>
  </si>
  <si>
    <t>038</t>
  </si>
  <si>
    <t>6K05GL2</t>
  </si>
  <si>
    <t>Monitor 24'', FHD, 100HZ</t>
  </si>
  <si>
    <t>24B3HMF2</t>
  </si>
  <si>
    <t>064</t>
  </si>
  <si>
    <t>431</t>
  </si>
  <si>
    <t>079</t>
  </si>
  <si>
    <t>SILVIO</t>
  </si>
  <si>
    <t>142</t>
  </si>
  <si>
    <t>743</t>
  </si>
  <si>
    <t>Monitor 24'', FHD, 100Hz</t>
  </si>
  <si>
    <t>121</t>
  </si>
  <si>
    <t>740</t>
  </si>
  <si>
    <t>088</t>
  </si>
  <si>
    <t xml:space="preserve">CAMILA RAFAELA </t>
  </si>
  <si>
    <t>092</t>
  </si>
  <si>
    <t xml:space="preserve">FELIPE CONTE </t>
  </si>
  <si>
    <t>104</t>
  </si>
  <si>
    <t xml:space="preserve">CARMEL REIS </t>
  </si>
  <si>
    <t>070</t>
  </si>
  <si>
    <t>GUILHERME KEPLER</t>
  </si>
  <si>
    <t>103</t>
  </si>
  <si>
    <t xml:space="preserve">LEO HENRIQUE SABALLA </t>
  </si>
  <si>
    <t>089</t>
  </si>
  <si>
    <t>BRUNA MARÇAL</t>
  </si>
  <si>
    <t>094</t>
  </si>
  <si>
    <t xml:space="preserve">IGOR PEREIRA </t>
  </si>
  <si>
    <t>1OVP9XA000865</t>
  </si>
  <si>
    <t>084</t>
  </si>
  <si>
    <t>LEONARDO LARA</t>
  </si>
  <si>
    <t>090</t>
  </si>
  <si>
    <t xml:space="preserve">ALANDER AGUIAR </t>
  </si>
  <si>
    <t>087</t>
  </si>
  <si>
    <t>ALEXANDRE</t>
  </si>
  <si>
    <t>086</t>
  </si>
  <si>
    <t xml:space="preserve">JOSÉ HENRIQUE </t>
  </si>
  <si>
    <t>093</t>
  </si>
  <si>
    <t xml:space="preserve">JOELLEN RIBEIRO </t>
  </si>
  <si>
    <t>085</t>
  </si>
  <si>
    <t xml:space="preserve">BERNADO DA CUNHA </t>
  </si>
  <si>
    <t>083</t>
  </si>
  <si>
    <t>732</t>
  </si>
  <si>
    <t xml:space="preserve">HENRI SOMENSI </t>
  </si>
  <si>
    <t>099</t>
  </si>
  <si>
    <t>733</t>
  </si>
  <si>
    <t xml:space="preserve">FABIO ANDRE </t>
  </si>
  <si>
    <t>096</t>
  </si>
  <si>
    <t>736</t>
  </si>
  <si>
    <t>PAULA FABYOLLA</t>
  </si>
  <si>
    <t>098</t>
  </si>
  <si>
    <t>737</t>
  </si>
  <si>
    <t xml:space="preserve">VICENTE CIOTTA </t>
  </si>
  <si>
    <t>097</t>
  </si>
  <si>
    <t>738</t>
  </si>
  <si>
    <t xml:space="preserve">ROSA MARIA </t>
  </si>
  <si>
    <t>100</t>
  </si>
  <si>
    <t>739</t>
  </si>
  <si>
    <t xml:space="preserve">FERNANDA PENNA </t>
  </si>
  <si>
    <t>102</t>
  </si>
  <si>
    <t>750</t>
  </si>
  <si>
    <t xml:space="preserve">TANIRA BOLIVAR </t>
  </si>
  <si>
    <t>095</t>
  </si>
  <si>
    <t>752</t>
  </si>
  <si>
    <t>ANA RITA</t>
  </si>
  <si>
    <t>091</t>
  </si>
  <si>
    <t>754</t>
  </si>
  <si>
    <t xml:space="preserve">NATAN MOREIRA </t>
  </si>
  <si>
    <t>101</t>
  </si>
  <si>
    <t>758</t>
  </si>
  <si>
    <t>FERNANDA OLIVEIRA</t>
  </si>
  <si>
    <t>076</t>
  </si>
  <si>
    <t>742</t>
  </si>
  <si>
    <t>RICARDO AZEREDO</t>
  </si>
  <si>
    <t>075</t>
  </si>
  <si>
    <t>744</t>
  </si>
  <si>
    <t>CARLA SEABRA</t>
  </si>
  <si>
    <t>074</t>
  </si>
  <si>
    <t>760</t>
  </si>
  <si>
    <t>GAVA</t>
  </si>
  <si>
    <t xml:space="preserve">24B3HMF2 </t>
  </si>
  <si>
    <t>129</t>
  </si>
  <si>
    <t xml:space="preserve">1OVP9XA000805 </t>
  </si>
  <si>
    <t>135</t>
  </si>
  <si>
    <t xml:space="preserve">748 </t>
  </si>
  <si>
    <t>MONTADO</t>
  </si>
  <si>
    <t>3750</t>
  </si>
  <si>
    <t>3835</t>
  </si>
  <si>
    <t>3853</t>
  </si>
  <si>
    <t>3823</t>
  </si>
  <si>
    <t>3837</t>
  </si>
  <si>
    <t>MONTADO ADMIN</t>
  </si>
  <si>
    <t>D8147L1</t>
  </si>
  <si>
    <t>MONTADO LOCADO</t>
  </si>
  <si>
    <t>nº 0611</t>
  </si>
  <si>
    <t>MONTADO RPOA_099</t>
  </si>
  <si>
    <t>BYP23P1</t>
  </si>
  <si>
    <t>3001</t>
  </si>
  <si>
    <t>Latitude 3420</t>
  </si>
  <si>
    <t>15QD804</t>
  </si>
  <si>
    <t>ALAN CAMPOS DE FREITAS</t>
  </si>
  <si>
    <t>I5</t>
  </si>
  <si>
    <t>128 GB</t>
  </si>
  <si>
    <t xml:space="preserve">4GB </t>
  </si>
  <si>
    <t>Windows 10 Pro</t>
  </si>
  <si>
    <t>55QD804</t>
  </si>
  <si>
    <t>MARCELO SILVEIRA GOEBEL</t>
  </si>
  <si>
    <t>B5QD804</t>
  </si>
  <si>
    <t>ANA LUIZA CORREA</t>
  </si>
  <si>
    <t>C4QD804</t>
  </si>
  <si>
    <t>MARCIA MACHADO DAUDT</t>
  </si>
  <si>
    <t>14QD804</t>
  </si>
  <si>
    <t>153</t>
  </si>
  <si>
    <t>C5QD804</t>
  </si>
  <si>
    <t>157</t>
  </si>
  <si>
    <t>Sem bateria</t>
  </si>
  <si>
    <t>Vostro 3300</t>
  </si>
  <si>
    <t>CY1N6Q1</t>
  </si>
  <si>
    <t>Latitude 3480</t>
  </si>
  <si>
    <t>FSFTDN2</t>
  </si>
  <si>
    <t>8GB</t>
  </si>
  <si>
    <t>FSGYDN2</t>
  </si>
  <si>
    <t>FSH1FN2</t>
  </si>
  <si>
    <t>4GB</t>
  </si>
  <si>
    <t>FSHYDN2</t>
  </si>
  <si>
    <t>Sem memória RAM</t>
  </si>
  <si>
    <t>FSJZDN2</t>
  </si>
  <si>
    <t>FSK2FN2</t>
  </si>
  <si>
    <t>MacBook 6,1</t>
  </si>
  <si>
    <t>FSK0FN2</t>
  </si>
  <si>
    <t>84QD804</t>
  </si>
  <si>
    <t>WELLINGTON ALMEIDA MACHADO</t>
  </si>
  <si>
    <t>FSD0FN2</t>
  </si>
  <si>
    <t>LUIZ FERNANDO DA SILVA DE NASCIMENTO</t>
  </si>
  <si>
    <t>FSKYDN2</t>
  </si>
  <si>
    <t>Não encontrado</t>
  </si>
  <si>
    <t>Dell Vostro 3300</t>
  </si>
  <si>
    <t>RPOA_N004</t>
  </si>
  <si>
    <t>297 GB</t>
  </si>
  <si>
    <t>Windows 7</t>
  </si>
  <si>
    <t>RPOA_N001</t>
  </si>
  <si>
    <t>I3</t>
  </si>
  <si>
    <t>698 GB</t>
  </si>
  <si>
    <t>Windows 8</t>
  </si>
  <si>
    <t>Telefone Fixo</t>
  </si>
  <si>
    <t>1630</t>
  </si>
  <si>
    <t>1625</t>
  </si>
  <si>
    <t>1610</t>
  </si>
  <si>
    <t>ALMOXARIFADO</t>
  </si>
  <si>
    <t>///</t>
  </si>
  <si>
    <t xml:space="preserve">Contabilidade </t>
  </si>
  <si>
    <t xml:space="preserve">Controladoria </t>
  </si>
  <si>
    <t>DIVA DOS SANTOS RODRIGUES</t>
  </si>
  <si>
    <t>1450</t>
  </si>
  <si>
    <t>Status: Caixa</t>
  </si>
  <si>
    <t>sem telefone</t>
  </si>
  <si>
    <t xml:space="preserve">2170 </t>
  </si>
  <si>
    <t xml:space="preserve">Diretoria Comercial </t>
  </si>
  <si>
    <t>2170</t>
  </si>
  <si>
    <t>RODRIGO OLIVEIRA DA CRUZ</t>
  </si>
  <si>
    <t>JESSICA WEBER MEDEIROS</t>
  </si>
  <si>
    <t>REGINALDO NUNES DA SILVA</t>
  </si>
  <si>
    <t xml:space="preserve">NUCLEOS ESPECIAIS </t>
  </si>
  <si>
    <t>1628</t>
  </si>
  <si>
    <t>LUIS FABIANO DA SILVA</t>
  </si>
  <si>
    <t xml:space="preserve">Sala de Áudio </t>
  </si>
  <si>
    <t>USUÁRIO SALA DE AUDIO</t>
  </si>
  <si>
    <t>2500</t>
  </si>
  <si>
    <t xml:space="preserve">Secretaria de Diretoria </t>
  </si>
  <si>
    <t>CP20</t>
  </si>
  <si>
    <t>Configurações</t>
  </si>
  <si>
    <t>Numero</t>
  </si>
  <si>
    <t>Patrimonio</t>
  </si>
  <si>
    <t>Nomes</t>
  </si>
  <si>
    <t>TIAGO NARDON</t>
  </si>
  <si>
    <t>Dell P2317H</t>
  </si>
  <si>
    <t>DIOGENES MORAES</t>
  </si>
  <si>
    <t xml:space="preserve">VINICIOS SILVA </t>
  </si>
  <si>
    <t>JÊRONIMO PINHEIRO</t>
  </si>
  <si>
    <t>NOME</t>
  </si>
  <si>
    <t>CARGO</t>
  </si>
  <si>
    <t>SETOR</t>
  </si>
  <si>
    <t>PATRICIA INES BALDASSO</t>
  </si>
  <si>
    <t>Advogado</t>
  </si>
  <si>
    <t>Juridico</t>
  </si>
  <si>
    <t>LEANDRO MARTINS BONES</t>
  </si>
  <si>
    <t>Almoxarife Técnico</t>
  </si>
  <si>
    <t>Operacional</t>
  </si>
  <si>
    <t>MAURECI FERREIRA PIRES</t>
  </si>
  <si>
    <t>PAULO DA SILVA BANDEIRA</t>
  </si>
  <si>
    <t>Analista Administrativo(a)</t>
  </si>
  <si>
    <t>Analista Comercial</t>
  </si>
  <si>
    <t>Analista Contábil</t>
  </si>
  <si>
    <t>Analista de Criação</t>
  </si>
  <si>
    <t>Analista de Depto Pessoal</t>
  </si>
  <si>
    <t>ANALISTA DE MARKETING</t>
  </si>
  <si>
    <t>Analista Financeiro</t>
  </si>
  <si>
    <t>Aprendiz</t>
  </si>
  <si>
    <t>GIOVANA GOULARTE PADILHA</t>
  </si>
  <si>
    <t>ALCEU SAMUEL VETTORI</t>
  </si>
  <si>
    <t>Apresentador</t>
  </si>
  <si>
    <t>LEONARDO BARCELOS LARA</t>
  </si>
  <si>
    <t>VANESSA DE ALMEIDA PIRES</t>
  </si>
  <si>
    <t>Apresentadora</t>
  </si>
  <si>
    <t>CHARLES RENAN FALERO FERREIRA</t>
  </si>
  <si>
    <t>Arquivista de Tapes</t>
  </si>
  <si>
    <t>JOSENILDE DE LIMA GOMES</t>
  </si>
  <si>
    <t>Assistente Comercial</t>
  </si>
  <si>
    <t>Assistente de Diretoria</t>
  </si>
  <si>
    <t>Diretoria</t>
  </si>
  <si>
    <t>Assistente de Marketing</t>
  </si>
  <si>
    <t>MARCO ANTONIO RODRIGUES BREGON</t>
  </si>
  <si>
    <t>Assistente de Produção</t>
  </si>
  <si>
    <t>VAGNER MACHADO HANAUER</t>
  </si>
  <si>
    <t>Assistente de Suporte</t>
  </si>
  <si>
    <t>TI - Tecnologia da Informação</t>
  </si>
  <si>
    <t>CRISTIANO SILVA D OLIVEIRA</t>
  </si>
  <si>
    <t>Auxiliar Camera U.P.E.</t>
  </si>
  <si>
    <t>EDSON DA ROSA</t>
  </si>
  <si>
    <t>ELIZEU ROGERIO XAVIER DO CANTO</t>
  </si>
  <si>
    <t>JOAO BATISTA VERZANI LAUD</t>
  </si>
  <si>
    <t>JOSEMAR BRITTO DO CARMO</t>
  </si>
  <si>
    <t>LIDIO GILBERTO QUINTANA MARQUES</t>
  </si>
  <si>
    <t>MARIO JORGE VIANA DE LIMA</t>
  </si>
  <si>
    <t>VALDIR GOMES DE FREITAS JUNIOR</t>
  </si>
  <si>
    <t>WILSON BAPTISTA JUNIOR</t>
  </si>
  <si>
    <t>RODRIGO SCURSEL BETTIO</t>
  </si>
  <si>
    <t>Auxiliar Comercial</t>
  </si>
  <si>
    <t>CRISTIANE GONÇALVES DA SILVA BORGES</t>
  </si>
  <si>
    <t>Auxiliar de Limpeza</t>
  </si>
  <si>
    <t>ELIANE DA SILVA TATSCH</t>
  </si>
  <si>
    <t>SUELEN AJARDO</t>
  </si>
  <si>
    <t>Auxiliar de Mídias Sociais</t>
  </si>
  <si>
    <t>Auxiliar de Opec</t>
  </si>
  <si>
    <t>Operações Comerciais</t>
  </si>
  <si>
    <t>CAROLINA MONTEIRO LOPES</t>
  </si>
  <si>
    <t>Auxiliar de Recursos Humanos</t>
  </si>
  <si>
    <t>Auxiliar Financeiro</t>
  </si>
  <si>
    <t>Auxiliar Técnico</t>
  </si>
  <si>
    <t>Chefe de Produção</t>
  </si>
  <si>
    <t>Chefe de Redação</t>
  </si>
  <si>
    <t>Chefe de Reportagem</t>
  </si>
  <si>
    <t>ANA LUISA PROCOPIO CORREA</t>
  </si>
  <si>
    <t>VIVIAN LEAL DA SILVEIRA</t>
  </si>
  <si>
    <t>ADILSON LUIS ROSA CORREA</t>
  </si>
  <si>
    <t>Cinegrafista</t>
  </si>
  <si>
    <t>DIEGO DA CRUZ VIEIRA</t>
  </si>
  <si>
    <t>DIEGO FRANTZ MEDEIROS</t>
  </si>
  <si>
    <t>FLAVIO LUIS DOS SANTOS DA SILVA</t>
  </si>
  <si>
    <t>FRANCISCO DOS ANJOS RODRIGUES</t>
  </si>
  <si>
    <t>GERSON LUIS GUIMARAES ANTUNES</t>
  </si>
  <si>
    <t>GERSON PAZ DE OLIVEIRA</t>
  </si>
  <si>
    <t>HUGO ROGERIO RAMIRES DE SOUZA</t>
  </si>
  <si>
    <t>JORGE LUIS DA SILVA</t>
  </si>
  <si>
    <t>LEONARDO RICARDO AGUIAR</t>
  </si>
  <si>
    <t>LUIZ HENRIQUE BARCELLOS DOS SANTOS</t>
  </si>
  <si>
    <t>MAURICIO DA SILVA SILVA</t>
  </si>
  <si>
    <t>RAFAEL GOMES BAPTISTA</t>
  </si>
  <si>
    <t>SANDRO BARZI</t>
  </si>
  <si>
    <t>EVERTON ANDRE BATISTA LOPES</t>
  </si>
  <si>
    <t>Comunicador</t>
  </si>
  <si>
    <t>Contador</t>
  </si>
  <si>
    <t>Coordenador (a) de Marketing</t>
  </si>
  <si>
    <t>Coordenador (a) de Opec</t>
  </si>
  <si>
    <t>Coordenadora de Controladoria</t>
  </si>
  <si>
    <t>Copeira</t>
  </si>
  <si>
    <t>Diretor Administrativo</t>
  </si>
  <si>
    <t>Diretor Comercial</t>
  </si>
  <si>
    <t>FILIPE MOLL KONIG</t>
  </si>
  <si>
    <t>Diretor de Imagens</t>
  </si>
  <si>
    <t>GILSON ADEMIR SCHNEIDER JAQUES</t>
  </si>
  <si>
    <t>Diretor de Programação</t>
  </si>
  <si>
    <t>Programa</t>
  </si>
  <si>
    <t xml:space="preserve">Diretor Institucional </t>
  </si>
  <si>
    <t>Diretor Superintendente</t>
  </si>
  <si>
    <t>JERONIMO PINHEIRO PIRES</t>
  </si>
  <si>
    <t>Editor Chefe</t>
  </si>
  <si>
    <t>VINICIUS MAESTRI DE OLIVEIRA FREIRE</t>
  </si>
  <si>
    <t>CRISTIANO LESZCZYNSKI SOUTO</t>
  </si>
  <si>
    <t>Editor de VT</t>
  </si>
  <si>
    <t>GERSON LUIS VIEIRA LOPES</t>
  </si>
  <si>
    <t>GIOVANE ALVES DA SILVA</t>
  </si>
  <si>
    <t>JOSE LUIS VILLAR CARDOSO JUNIOR</t>
  </si>
  <si>
    <t>MARCO ANTONIO FARIAS OLIVEIRA JUNIOR</t>
  </si>
  <si>
    <t>MARLUANA ROSPA FERNANDES</t>
  </si>
  <si>
    <t>NEI EPIFANIO PEREIRA</t>
  </si>
  <si>
    <t>RAFAEL SILVEIRA DE AZEVEDO</t>
  </si>
  <si>
    <t>WAGNER BELLOLI PORTO</t>
  </si>
  <si>
    <t>Editor Executivo</t>
  </si>
  <si>
    <t>VINICIUS FARIAS DA SILVA</t>
  </si>
  <si>
    <t>Editora Chefe</t>
  </si>
  <si>
    <t>ALDREY DORNELES BARBOSA</t>
  </si>
  <si>
    <t>Editora de Texto</t>
  </si>
  <si>
    <t>LUISA CRISTINA MEIMES</t>
  </si>
  <si>
    <t>ANA JULIA ISSE</t>
  </si>
  <si>
    <t>EditoraChefe</t>
  </si>
  <si>
    <t>Eletricista</t>
  </si>
  <si>
    <t>Encarregado de Transporte</t>
  </si>
  <si>
    <t>Transportes</t>
  </si>
  <si>
    <t>Estagiário</t>
  </si>
  <si>
    <t>JOÃO VICTOR FREITAS BATISTELA TRINDADE DA SILVA</t>
  </si>
  <si>
    <t>MELISSA SILVEIRA PAZ</t>
  </si>
  <si>
    <t>Executivo (a) de Contas</t>
  </si>
  <si>
    <t>Comercial Vale dos Sinos/Serra</t>
  </si>
  <si>
    <t>Executivo de Contas</t>
  </si>
  <si>
    <t>comercial</t>
  </si>
  <si>
    <t>PEDRO HENRIQUE DA SILVA STEFANELLO</t>
  </si>
  <si>
    <t>FIGURINISTA</t>
  </si>
  <si>
    <t>Gerente de Jornalismo</t>
  </si>
  <si>
    <t>Gerente de Operações e Engenharia</t>
  </si>
  <si>
    <t>Gerente de Recursos Humanos</t>
  </si>
  <si>
    <t>Gerente Financeiro</t>
  </si>
  <si>
    <t>Locutor Apresentador Animador</t>
  </si>
  <si>
    <t>CRISTIANA BEATRIZ BARBOZA DE JESUS JARDIM</t>
  </si>
  <si>
    <t>Maquiadora</t>
  </si>
  <si>
    <t>PAOLA BUENO SOARES</t>
  </si>
  <si>
    <t>ALEXANDRE FRANCA TELLES</t>
  </si>
  <si>
    <t>Motorista Executivo</t>
  </si>
  <si>
    <t>Operador de Áudio</t>
  </si>
  <si>
    <t>GUILHERME SILVEIRA DA SILVA</t>
  </si>
  <si>
    <t>CAIO CESAR ARAUJO RODRIGUES</t>
  </si>
  <si>
    <t>Operador de Caracteres</t>
  </si>
  <si>
    <t>WILZA GABRIELA CANTO DOS SANTOS</t>
  </si>
  <si>
    <t>Wilza Gabriela Canto dos Santos</t>
  </si>
  <si>
    <t>FERNANDO CESAR VIANNA</t>
  </si>
  <si>
    <t>Operador de Controle Mestre</t>
  </si>
  <si>
    <t>FILIPE SELISTER E SILVA</t>
  </si>
  <si>
    <t>JULIO CESAR DA SILVA CUNHA</t>
  </si>
  <si>
    <t>BRUNA JAQUES E SILVA XAVIER</t>
  </si>
  <si>
    <t>Operador de VT</t>
  </si>
  <si>
    <t>EDUARDO RODRIGUES DE SOUZA</t>
  </si>
  <si>
    <t>ELISANGELA DE ANDRADE</t>
  </si>
  <si>
    <t>Pauteira</t>
  </si>
  <si>
    <t>Pauteiro</t>
  </si>
  <si>
    <t>TIAGO PICOLOTTO MARTINEZ</t>
  </si>
  <si>
    <t>TOBIAS GANCEDO DE ARAUJO</t>
  </si>
  <si>
    <t>Produtor Executivo</t>
  </si>
  <si>
    <t>ISRAEL ALVES CORREA</t>
  </si>
  <si>
    <t>Produtora Executiva</t>
  </si>
  <si>
    <t>LUMA PIRES DE OLIVEIRA</t>
  </si>
  <si>
    <t>Recepcionista</t>
  </si>
  <si>
    <t>DAIANE DALLE TESE NUNES</t>
  </si>
  <si>
    <t>Repórter</t>
  </si>
  <si>
    <t>EDUARDO AUGUSTO LORO PINZON</t>
  </si>
  <si>
    <t>FELIPE BUENO DA ROSA</t>
  </si>
  <si>
    <t>JONATHA GRUTZMANN BITTENCOURT</t>
  </si>
  <si>
    <t>LILIANE DIAS PEREIRA</t>
  </si>
  <si>
    <t>MARCELI DUTRA DA SILVA</t>
  </si>
  <si>
    <t>VANESSA SCHABBACH FELIPPE</t>
  </si>
  <si>
    <t>VITOR LUIZ DA COSTA</t>
  </si>
  <si>
    <t>VITORIA LEDUR MATOS</t>
  </si>
  <si>
    <t>FELIPE FONSECA MACHADO</t>
  </si>
  <si>
    <t>Repórter Mojo</t>
  </si>
  <si>
    <t>GABRIEL COSTA SILVEIRA</t>
  </si>
  <si>
    <t>LAURA ROLIM DA SILVA</t>
  </si>
  <si>
    <t>MARRONE GONÇALVES DA SILVA</t>
  </si>
  <si>
    <t>RODRIGO DOS SANTOS OLIVEIRA</t>
  </si>
  <si>
    <t>ALEXANDRE SOARES MARQUES</t>
  </si>
  <si>
    <t>Supervisor de Operações</t>
  </si>
  <si>
    <t>Supervisor de Programação</t>
  </si>
  <si>
    <t>Supervisor Técnico</t>
  </si>
  <si>
    <t>Supervisor(a) de T.I.</t>
  </si>
  <si>
    <t>SUPERVISORA COMERCIAL</t>
  </si>
  <si>
    <t>Técnico de Estação RRT</t>
  </si>
  <si>
    <t>CARLOS ALBERTO GRUBEL</t>
  </si>
  <si>
    <t>Técnico de Manutenção TV</t>
  </si>
  <si>
    <t>RES</t>
  </si>
  <si>
    <t>PROCESSADOR</t>
  </si>
  <si>
    <t>CAMERA</t>
  </si>
  <si>
    <t>TELA</t>
  </si>
  <si>
    <t>SISTEMA</t>
  </si>
  <si>
    <t>ESTADO</t>
  </si>
  <si>
    <t>AVARIA</t>
  </si>
  <si>
    <t>BATERIA</t>
  </si>
  <si>
    <t xml:space="preserve">M/ BATERIA </t>
  </si>
  <si>
    <t>VOLTAGEM</t>
  </si>
  <si>
    <t>CAPACIDADE</t>
  </si>
  <si>
    <t>Imagem</t>
  </si>
  <si>
    <t>LINK</t>
  </si>
  <si>
    <t>LG-M2-2</t>
  </si>
  <si>
    <t>HD (1280 x 720p)</t>
  </si>
  <si>
    <t>MediaTek MT6753</t>
  </si>
  <si>
    <t>1GB</t>
  </si>
  <si>
    <t>16GB</t>
  </si>
  <si>
    <t>13MP</t>
  </si>
  <si>
    <t>5,3 polegadas, IPS LCD, resolução HD (1280 x 720 pixels), 277 ppi</t>
  </si>
  <si>
    <t>Android 6.0</t>
  </si>
  <si>
    <t>alguns arranhões na tela</t>
  </si>
  <si>
    <t>BL - 45A1H</t>
  </si>
  <si>
    <t>3.8V</t>
  </si>
  <si>
    <t>2220mAh(8.5Wh)</t>
  </si>
  <si>
    <t>https://kommodo.ai/i/8tgS2SIJc8RnlNsSLG6I</t>
  </si>
  <si>
    <t>Imagem inserida</t>
  </si>
  <si>
    <t>2.220mAh(8.5Wh)</t>
  </si>
  <si>
    <t>M250</t>
  </si>
  <si>
    <t>HD (720 x 1280 pixels)</t>
  </si>
  <si>
    <t>MediaTek MT6750 Octa- Core (4x 1.5GHz + 4x 1.0 GHz)</t>
  </si>
  <si>
    <t>2GB</t>
  </si>
  <si>
    <t>32GB</t>
  </si>
  <si>
    <t>13MP (Abertura f/2.2) com Flash LED</t>
  </si>
  <si>
    <t>5.3 polegadas, IPS LCD ,Resolução HD (1280 x 720 pixels)</t>
  </si>
  <si>
    <t>Android 7.0 Nouat</t>
  </si>
  <si>
    <t xml:space="preserve">RUIM </t>
  </si>
  <si>
    <t xml:space="preserve">amarelamento tela quebrada varias partes lascadas </t>
  </si>
  <si>
    <t>BL-46G1F</t>
  </si>
  <si>
    <t>3.85V</t>
  </si>
  <si>
    <t>2700mAh</t>
  </si>
  <si>
    <t>https://kommodo.ai/i/nHaPLmGBovJMLHLOUKfH</t>
  </si>
  <si>
    <t>XT2019-2</t>
  </si>
  <si>
    <t>FULL HD+ ( 1080 x 2280 pixels)</t>
  </si>
  <si>
    <t>Qualcomm Snapdragon 665 (Octa-Core até 2.0GHz)</t>
  </si>
  <si>
    <t>64GB</t>
  </si>
  <si>
    <t>Tripla: 48Mp (principal) + 16Mp ( Câmera de ação ultrawide) + 5MP(profundidade)</t>
  </si>
  <si>
    <t xml:space="preserve">IPS LCD de 6,3 polegadas </t>
  </si>
  <si>
    <t>Android 9.0 Pie (atualizável para Android 10)</t>
  </si>
  <si>
    <t xml:space="preserve">amarelamento tela quebrada camera quebrada muitas partes lascadas </t>
  </si>
  <si>
    <t>fundo não abre</t>
  </si>
  <si>
    <t>https://kommodo.ai/i/8Ya9extv8J2wcSP7yTkq</t>
  </si>
  <si>
    <t xml:space="preserve">Nokia </t>
  </si>
  <si>
    <t xml:space="preserve">C2-01.5 </t>
  </si>
  <si>
    <t>QVGA (240 x 320 pixels)</t>
  </si>
  <si>
    <t>235 MHz ARM9</t>
  </si>
  <si>
    <t>64 MB</t>
  </si>
  <si>
    <t>45 a 65 MB internos, expansivel com microSD</t>
  </si>
  <si>
    <t>3.2 Megapixels com zoom digital de 4x(sem flash)</t>
  </si>
  <si>
    <t>LCD TFT de 2.8 polegadas (Resolução: 240 x 320 pixels)</t>
  </si>
  <si>
    <t>Plataforma Symbian Series 40 (S40)</t>
  </si>
  <si>
    <t>partes lascadas partes desgastadas e muitos arranhões</t>
  </si>
  <si>
    <t>BL-5C</t>
  </si>
  <si>
    <t>3.7V</t>
  </si>
  <si>
    <t>2.8Wh</t>
  </si>
  <si>
    <t>https://kommodo.ai/i/YhK1Vlol0LJVDobuZAFH</t>
  </si>
  <si>
    <t>1334 x 750 pixels a 326 ppi (Resolução Retina HD).</t>
  </si>
  <si>
    <t>Apple A10 Fusion (Quad-core)</t>
  </si>
  <si>
    <t>2 GB</t>
  </si>
  <si>
    <t>12 MP (Abertura f/1.8) com Estabilização Óptica (OIS)</t>
  </si>
  <si>
    <t>Retina HD de 4,7 polegadas com tecnologia IPS</t>
  </si>
  <si>
    <t>iOS 10</t>
  </si>
  <si>
    <t>sem avarias aparentes</t>
  </si>
  <si>
    <t>1.960 mAh</t>
  </si>
  <si>
    <t>https://kommodo.ai/i/PfWLMPq5pvjbYT4p38G4</t>
  </si>
  <si>
    <t>POTÊNCIA</t>
  </si>
  <si>
    <t>TEN/E (IN)</t>
  </si>
  <si>
    <t>TEN/S (OUT)</t>
  </si>
  <si>
    <t>N/DP</t>
  </si>
  <si>
    <t>FAMILIA ADP</t>
  </si>
  <si>
    <t>FABRICANTE</t>
  </si>
  <si>
    <t>OBS</t>
  </si>
  <si>
    <t>IMAGEM</t>
  </si>
  <si>
    <t>65W</t>
  </si>
  <si>
    <t>100-240V~1.6A/50-60Hz (bivolt)</t>
  </si>
  <si>
    <t>19.5V ~ 3.34A</t>
  </si>
  <si>
    <t>LA65NS2-01</t>
  </si>
  <si>
    <t>06TM1C</t>
  </si>
  <si>
    <t>PA-12 FAMILY</t>
  </si>
  <si>
    <t>LITE-ON TECHNOLOGY CORPORATION</t>
  </si>
  <si>
    <t>1 carregador completo</t>
  </si>
  <si>
    <t xml:space="preserve">BOM </t>
  </si>
  <si>
    <t>Sem avarias aparentes</t>
  </si>
  <si>
    <t>Sem cabo de força</t>
  </si>
  <si>
    <t xml:space="preserve">1 carregador completo - c/adaptador </t>
  </si>
  <si>
    <t>Bastante arranhado</t>
  </si>
  <si>
    <t>100-240V~1.5A/50-60Hz (bivolt)</t>
  </si>
  <si>
    <t>DA65PM111</t>
  </si>
  <si>
    <t>MK947</t>
  </si>
  <si>
    <t>CA Dell</t>
  </si>
  <si>
    <t>DELL Inc.</t>
  </si>
  <si>
    <t>Bivolt automatico (100-240V ~ 1.6A)</t>
  </si>
  <si>
    <t>01N1FJ</t>
  </si>
  <si>
    <t>1 carregador COMPLETO</t>
  </si>
  <si>
    <t>100-240V ~ 50/60Hz 0.5A(Bivolt)</t>
  </si>
  <si>
    <t>12V - 1.0A</t>
  </si>
  <si>
    <t>MU12-2120100-A1</t>
  </si>
  <si>
    <t>1 fonte de alimentação</t>
  </si>
  <si>
    <t>100-240V(Bivolt)</t>
  </si>
  <si>
    <t>MU12-2120100-C5</t>
  </si>
  <si>
    <t>DC 12V E 1000mA(1A)</t>
  </si>
  <si>
    <t>Adaptador de energia</t>
  </si>
  <si>
    <t xml:space="preserve">OK </t>
  </si>
  <si>
    <t xml:space="preserve">bastante sujo e com marcas de amarelamento </t>
  </si>
  <si>
    <t>15W</t>
  </si>
  <si>
    <t>9,0V-1,67A</t>
  </si>
  <si>
    <t xml:space="preserve">Carregador COMPLETO cabo USB-C e adapatador sansung </t>
  </si>
  <si>
    <t xml:space="preserve">sem avarias aparentes </t>
  </si>
  <si>
    <t>100-240V~, 50/60Hz, 0.2A(Bivolt)</t>
  </si>
  <si>
    <t>5.0V-0.6A</t>
  </si>
  <si>
    <t>NBS05B050060VB</t>
  </si>
  <si>
    <t xml:space="preserve">Adaptador de tomada </t>
  </si>
  <si>
    <t xml:space="preserve">Vasata </t>
  </si>
  <si>
    <t>100-240V~50/60Hz 0.3A(Bivolt)</t>
  </si>
  <si>
    <t>9.0V-0.6A (5.4W)</t>
  </si>
  <si>
    <t>P090060-2C1</t>
  </si>
  <si>
    <t>Alimentação/Carregador</t>
  </si>
  <si>
    <t>100-240V</t>
  </si>
  <si>
    <t>12V em Corrente Contínua (DC)</t>
  </si>
  <si>
    <t>FC 12 02SI</t>
  </si>
  <si>
    <t>fonte de alimentação</t>
  </si>
  <si>
    <t>Padrão Wi-Fi</t>
  </si>
  <si>
    <t>Velocidade Max</t>
  </si>
  <si>
    <t xml:space="preserve">Frequência </t>
  </si>
  <si>
    <t xml:space="preserve">Recursos extras </t>
  </si>
  <si>
    <t>Tec/REDE</t>
  </si>
  <si>
    <t>INTERFACE</t>
  </si>
  <si>
    <t>WiFi6-1300M (SKU: FY-01076)</t>
  </si>
  <si>
    <t>Wi-Fi 6</t>
  </si>
  <si>
    <t>1300Mbps</t>
  </si>
  <si>
    <t>Banda Dupla (2.4 GHz e 5.0 GHz)</t>
  </si>
  <si>
    <t>Conectividade Bluetooth(BT) integrada</t>
  </si>
  <si>
    <t>MU-MIMO</t>
  </si>
  <si>
    <t>Conexão USB</t>
  </si>
  <si>
    <t>Tipo de Dispositivo</t>
  </si>
  <si>
    <t>Interface/Rede</t>
  </si>
  <si>
    <t>Recursos/Segurança</t>
  </si>
  <si>
    <t>Suporte/VPN</t>
  </si>
  <si>
    <t>Alime/Elétrica</t>
  </si>
  <si>
    <t>Homologação</t>
  </si>
  <si>
    <t>WRVS4400N V2</t>
  </si>
  <si>
    <t>IEEE 802.11n</t>
  </si>
  <si>
    <t>Roteador de Segurança Gigabit Wireless-N com VPN</t>
  </si>
  <si>
    <t>4 portas LAN Gigabit(10/100/1000 Mbps) 1 porta WAN Gigabit (10/100/1000 Mbps)</t>
  </si>
  <si>
    <t>Firewall SPI, Prevenção de Dos, Filtro de URL/Palavras-chave</t>
  </si>
  <si>
    <t>IPsec VPN (até 32 túneis simultaneos), QuickVPN</t>
  </si>
  <si>
    <t>12V DC, 1A</t>
  </si>
  <si>
    <t>Certificado Anatel</t>
  </si>
  <si>
    <t>Alguns arranhões estado OK</t>
  </si>
  <si>
    <t>Cisco Aironet 1602I</t>
  </si>
  <si>
    <t>IEEE 802.11a, 802.11b, 802.11g e 802.11n</t>
  </si>
  <si>
    <t>Ponto de acesso corporativo indoor dual-band, com antenas internas</t>
  </si>
  <si>
    <t>1 porta 10/100/1000BASE-T (RJ-45) + porta de console (RJ-45)</t>
  </si>
  <si>
    <t>WPA/WPA2, 802.1X, AES/TKIP; detecção de AP não autorizado e proteção de quadros de gerenciamento</t>
  </si>
  <si>
    <t>Sem VPN integrada; operação por controladora Cisco ou autônoma, conforme a versão</t>
  </si>
  <si>
    <t>44–57 V DC; PoE IEEE 802.3af; consumo de 12,95 W</t>
  </si>
  <si>
    <t>Homologação Anatel não confirmada; verificar a etiqueta e o número do equipamento</t>
  </si>
  <si>
    <t>Amarelado e alguns arranhões estado Ok</t>
  </si>
  <si>
    <t>Área Ativa (Diagonal)</t>
  </si>
  <si>
    <t>Dimensões da Área Ativa</t>
  </si>
  <si>
    <t>Alimentação da Mesa</t>
  </si>
  <si>
    <t>Código de Barras (EAN)/FCC</t>
  </si>
  <si>
    <t>Alimentação da Caneta</t>
  </si>
  <si>
    <t>Níveis de Pressão da Caneta</t>
  </si>
  <si>
    <t>Resolução</t>
  </si>
  <si>
    <t>País de Fabricação</t>
  </si>
  <si>
    <t>Media Tablet 14.1" Prata (TB141)</t>
  </si>
  <si>
    <t>14.1 Polegadas</t>
  </si>
  <si>
    <t>Aproximadamente 30,4 cm x 19,0 cm</t>
  </si>
  <si>
    <t>USB DC 5V - 40mA (Consumo elétrico ultra baixo)</t>
  </si>
  <si>
    <t>1 Pilha AAA (Palito)</t>
  </si>
  <si>
    <t>1024 níveis de sensibilidade</t>
  </si>
  <si>
    <t>Até 4000 LPI (Linhas por polegada)</t>
  </si>
  <si>
    <t>w</t>
  </si>
  <si>
    <t>Intuos4 Large (PTK-840)</t>
  </si>
  <si>
    <t>15,1 polegadas (383,5 mm)</t>
  </si>
  <si>
    <t>325,1 x 203,2 mm</t>
  </si>
  <si>
    <t>5V ⎓ 300mA (Via USB)</t>
  </si>
  <si>
    <t>HV4PTK</t>
  </si>
  <si>
    <t>Ressonância Eletromagnética (Sem fio e sem bateria)</t>
  </si>
  <si>
    <t>2.048 níveis</t>
  </si>
  <si>
    <t>5.080 lpi (Linhas por polegada)</t>
  </si>
  <si>
    <t>China</t>
  </si>
  <si>
    <t>COMPONENTE</t>
  </si>
  <si>
    <t>FORMATO</t>
  </si>
  <si>
    <t>TIPO</t>
  </si>
  <si>
    <t>QUANT</t>
  </si>
  <si>
    <t>OBSERVAÇÃO</t>
  </si>
  <si>
    <t>imagem</t>
  </si>
  <si>
    <t>UDIMM/DIMM</t>
  </si>
  <si>
    <t>DDR</t>
  </si>
  <si>
    <t xml:space="preserve">PLACA DE VIDEO </t>
  </si>
  <si>
    <t>baixo perfil</t>
  </si>
  <si>
    <t>ATI/AMD RADEON</t>
  </si>
  <si>
    <t>PLACA PCI</t>
  </si>
  <si>
    <t>Pinnacle Systems</t>
  </si>
  <si>
    <t>Placa de Rede Sem Fio (Wi-Fi)</t>
  </si>
  <si>
    <t>D-Link DWA-525 Wireless N 150</t>
  </si>
  <si>
    <t>Circuito verde, etiqueta branca grande, grafismo laranja e preto com detalhes em triângulo.</t>
  </si>
  <si>
    <t>Placa Controladora / Interface</t>
  </si>
  <si>
    <t>PCI Padrão ou PCIe x1</t>
  </si>
  <si>
    <t>Genérica / Antiga</t>
  </si>
  <si>
    <t>Placa pequena escura (preta) com conectores externos no espelho (pode ser USB ou Som).</t>
  </si>
  <si>
    <t>Placa de Vídeo ou Rede de Servidor</t>
  </si>
  <si>
    <t>PCI / AGP ou PCIe</t>
  </si>
  <si>
    <t>PCI com porta paralela DB25 (ou serial/paralela),</t>
  </si>
  <si>
    <t>Modelo com refrigeração passiva (Ex: GPU básica antiga ou placa de rede dedicada)</t>
  </si>
  <si>
    <t>Placa de circuito verde comprida com um grande dissipador de calor preto passivo.</t>
  </si>
  <si>
    <t>Placa de Expansão / Interface</t>
  </si>
  <si>
    <t>Placa vertical estreita com circuito escuro/preto e conexão traseira (provável controladora).</t>
  </si>
  <si>
    <t>Genérica</t>
  </si>
  <si>
    <t>Corsair</t>
  </si>
  <si>
    <t>DIMM</t>
  </si>
  <si>
    <t>Corsair Value Select DDR3</t>
  </si>
  <si>
    <t>Indicado para motherboards (placas-mãe) de PCs de escritório ou computadores desktop mais antigos compatíveis com tecnologia DDR3.</t>
  </si>
  <si>
    <t>Tecnologias mais antigas como SDRAM, DDR1 ou DDR2</t>
  </si>
  <si>
    <t>computadores de secretária (desktop)</t>
  </si>
  <si>
    <t>dependendo do formato exato (DIMM/RDIMM)</t>
  </si>
  <si>
    <t>DDR3</t>
  </si>
  <si>
    <t>Pentes de memória RAM UDIMM/DIMM de 240 pinos para PC de secretária</t>
  </si>
  <si>
    <t>SO-DIMM</t>
  </si>
  <si>
    <t>chips de memória soldados à placa de circuito impresso (PCB) verde, com contactos dourados na parte inferior e etiquetas autocolantes brancas com códigos de barras e especificações técnicas de fábrica.</t>
  </si>
  <si>
    <t>Família</t>
  </si>
  <si>
    <t>Departamento normalizado</t>
  </si>
  <si>
    <t>Desktops/Micros</t>
  </si>
  <si>
    <t>Monitores</t>
  </si>
  <si>
    <t>Notebooks</t>
  </si>
  <si>
    <t>Impressoras</t>
  </si>
  <si>
    <t>Outros</t>
  </si>
  <si>
    <t>DEPÓSITO RH</t>
  </si>
  <si>
    <t>JORNALISMO</t>
  </si>
  <si>
    <t>MARKETING</t>
  </si>
  <si>
    <t>SWITCHER</t>
  </si>
  <si>
    <t>COMERCIAL</t>
  </si>
  <si>
    <t>TÉCNICA</t>
  </si>
  <si>
    <t>ADMINISTRATIVO</t>
  </si>
  <si>
    <t>FINANCEIRO</t>
  </si>
  <si>
    <t>CONTABILIDADE</t>
  </si>
  <si>
    <t>DEMAIS DEPARTAMENTOS</t>
  </si>
  <si>
    <t>SEM DEPARTAMENTO</t>
  </si>
  <si>
    <t>Condição</t>
  </si>
  <si>
    <t>Marca normalizada</t>
  </si>
  <si>
    <t>Quantidade</t>
  </si>
  <si>
    <t>Ranking Departamento</t>
  </si>
  <si>
    <t>Ranking Marca</t>
  </si>
  <si>
    <t>Bom/OK</t>
  </si>
  <si>
    <t>Descarte</t>
  </si>
  <si>
    <t>Inativo</t>
  </si>
  <si>
    <t>OUTRAS</t>
  </si>
  <si>
    <t>NÃO INFORMADO</t>
  </si>
  <si>
    <t>Aba</t>
  </si>
  <si>
    <t>Célula</t>
  </si>
  <si>
    <t>Campo</t>
  </si>
  <si>
    <t>Conteúdo</t>
  </si>
  <si>
    <t>CENTRAL</t>
  </si>
  <si>
    <t>A1</t>
  </si>
  <si>
    <t>Coluna A</t>
  </si>
  <si>
    <t>A4</t>
  </si>
  <si>
    <t>Listas</t>
  </si>
  <si>
    <t>D4</t>
  </si>
  <si>
    <t>Coluna D</t>
  </si>
  <si>
    <t>G4</t>
  </si>
  <si>
    <t>Coluna G</t>
  </si>
  <si>
    <t>J4</t>
  </si>
  <si>
    <t>Coluna J</t>
  </si>
  <si>
    <t xml:space="preserve">celular </t>
  </si>
  <si>
    <t>A5</t>
  </si>
  <si>
    <t xml:space="preserve">conectores </t>
  </si>
  <si>
    <t>D5</t>
  </si>
  <si>
    <t>A+</t>
  </si>
  <si>
    <t>G5</t>
  </si>
  <si>
    <t>Dados Gráfico</t>
  </si>
  <si>
    <t>J5</t>
  </si>
  <si>
    <t>Dados Dashboard</t>
  </si>
  <si>
    <t>TESTE</t>
  </si>
  <si>
    <t>B1</t>
  </si>
  <si>
    <t>C1</t>
  </si>
  <si>
    <t>D1</t>
  </si>
  <si>
    <t>E1</t>
  </si>
  <si>
    <t>F1</t>
  </si>
  <si>
    <t>G1</t>
  </si>
  <si>
    <t>H1</t>
  </si>
  <si>
    <t>I1</t>
  </si>
  <si>
    <t>J1</t>
  </si>
  <si>
    <t>K1</t>
  </si>
  <si>
    <t>L1</t>
  </si>
  <si>
    <t>M1</t>
  </si>
  <si>
    <t>N1</t>
  </si>
  <si>
    <t>O1</t>
  </si>
  <si>
    <t>P1</t>
  </si>
  <si>
    <t>Q1</t>
  </si>
  <si>
    <t>R1</t>
  </si>
  <si>
    <t>S1</t>
  </si>
  <si>
    <t>Coluna S</t>
  </si>
  <si>
    <t>A2</t>
  </si>
  <si>
    <t>B2</t>
  </si>
  <si>
    <t>C2</t>
  </si>
  <si>
    <t>D2</t>
  </si>
  <si>
    <t>E2</t>
  </si>
  <si>
    <t>F2</t>
  </si>
  <si>
    <t>G2</t>
  </si>
  <si>
    <t>K2</t>
  </si>
  <si>
    <t>L2</t>
  </si>
  <si>
    <t>M2</t>
  </si>
  <si>
    <t>N2</t>
  </si>
  <si>
    <t>P2</t>
  </si>
  <si>
    <t>Q2</t>
  </si>
  <si>
    <t>R2</t>
  </si>
  <si>
    <t>A3</t>
  </si>
  <si>
    <t>B3</t>
  </si>
  <si>
    <t>C3</t>
  </si>
  <si>
    <t>D3</t>
  </si>
  <si>
    <t>E3</t>
  </si>
  <si>
    <t>F3</t>
  </si>
  <si>
    <t>G3</t>
  </si>
  <si>
    <t>K3</t>
  </si>
  <si>
    <t>L3</t>
  </si>
  <si>
    <t>M3</t>
  </si>
  <si>
    <t>N3</t>
  </si>
  <si>
    <t>P3</t>
  </si>
  <si>
    <t>Q3</t>
  </si>
  <si>
    <t>R3</t>
  </si>
  <si>
    <t>B4</t>
  </si>
  <si>
    <t>C4</t>
  </si>
  <si>
    <t>E4</t>
  </si>
  <si>
    <t>F4</t>
  </si>
  <si>
    <t>K4</t>
  </si>
  <si>
    <t>L4</t>
  </si>
  <si>
    <t>M4</t>
  </si>
  <si>
    <t>N4</t>
  </si>
  <si>
    <t>P4</t>
  </si>
  <si>
    <t>Q4</t>
  </si>
  <si>
    <t>R4</t>
  </si>
  <si>
    <t>B5</t>
  </si>
  <si>
    <t>E5</t>
  </si>
  <si>
    <t>H5</t>
  </si>
  <si>
    <t>K5</t>
  </si>
  <si>
    <t>P5</t>
  </si>
  <si>
    <t>Q5</t>
  </si>
  <si>
    <t>R5</t>
  </si>
  <si>
    <t>A6</t>
  </si>
  <si>
    <t>B6</t>
  </si>
  <si>
    <t>C6</t>
  </si>
  <si>
    <t>D6</t>
  </si>
  <si>
    <t>E6</t>
  </si>
  <si>
    <t>F6</t>
  </si>
  <si>
    <t>G6</t>
  </si>
  <si>
    <t>K6</t>
  </si>
  <si>
    <t>L6</t>
  </si>
  <si>
    <t>M6</t>
  </si>
  <si>
    <t>N6</t>
  </si>
  <si>
    <t>P6</t>
  </si>
  <si>
    <t>Q6</t>
  </si>
  <si>
    <t>R6</t>
  </si>
  <si>
    <t>A7</t>
  </si>
  <si>
    <t>B7</t>
  </si>
  <si>
    <t>C7</t>
  </si>
  <si>
    <t>D7</t>
  </si>
  <si>
    <t>E7</t>
  </si>
  <si>
    <t>F7</t>
  </si>
  <si>
    <t>G7</t>
  </si>
  <si>
    <t>K7</t>
  </si>
  <si>
    <t>P7</t>
  </si>
  <si>
    <t>Q7</t>
  </si>
  <si>
    <t>R7</t>
  </si>
  <si>
    <t>A8</t>
  </si>
  <si>
    <t>B8</t>
  </si>
  <si>
    <t>C8</t>
  </si>
  <si>
    <t>D8</t>
  </si>
  <si>
    <t>E8</t>
  </si>
  <si>
    <t>F8</t>
  </si>
  <si>
    <t>G8</t>
  </si>
  <si>
    <t>K8</t>
  </si>
  <si>
    <t>P8</t>
  </si>
  <si>
    <t>Q8</t>
  </si>
  <si>
    <t>R8</t>
  </si>
  <si>
    <t>A9</t>
  </si>
  <si>
    <t>B9</t>
  </si>
  <si>
    <t>C9</t>
  </si>
  <si>
    <t>D9</t>
  </si>
  <si>
    <t>E9</t>
  </si>
  <si>
    <t>F9</t>
  </si>
  <si>
    <t>G9</t>
  </si>
  <si>
    <t>K9</t>
  </si>
  <si>
    <t>P9</t>
  </si>
  <si>
    <t>Q9</t>
  </si>
  <si>
    <t>R9</t>
  </si>
  <si>
    <t>A10</t>
  </si>
  <si>
    <t>B10</t>
  </si>
  <si>
    <t>C10</t>
  </si>
  <si>
    <t>D10</t>
  </si>
  <si>
    <t>E10</t>
  </si>
  <si>
    <t>F10</t>
  </si>
  <si>
    <t>G10</t>
  </si>
  <si>
    <t>K10</t>
  </si>
  <si>
    <t>P10</t>
  </si>
  <si>
    <t>Q10</t>
  </si>
  <si>
    <t>R10</t>
  </si>
  <si>
    <t>A11</t>
  </si>
  <si>
    <t>B11</t>
  </si>
  <si>
    <t>C11</t>
  </si>
  <si>
    <t>D11</t>
  </si>
  <si>
    <t>E11</t>
  </si>
  <si>
    <t>F11</t>
  </si>
  <si>
    <t>G11</t>
  </si>
  <si>
    <t>K11</t>
  </si>
  <si>
    <t>P11</t>
  </si>
  <si>
    <t>Q11</t>
  </si>
  <si>
    <t>R11</t>
  </si>
  <si>
    <t>A12</t>
  </si>
  <si>
    <t>B12</t>
  </si>
  <si>
    <t>C12</t>
  </si>
  <si>
    <t>D12</t>
  </si>
  <si>
    <t>E12</t>
  </si>
  <si>
    <t>F12</t>
  </si>
  <si>
    <t>G12</t>
  </si>
  <si>
    <t>K12</t>
  </si>
  <si>
    <t>P12</t>
  </si>
  <si>
    <t>Q12</t>
  </si>
  <si>
    <t>R12</t>
  </si>
  <si>
    <t>A13</t>
  </si>
  <si>
    <t>B13</t>
  </si>
  <si>
    <t>C13</t>
  </si>
  <si>
    <t>D13</t>
  </si>
  <si>
    <t>E13</t>
  </si>
  <si>
    <t>F13</t>
  </si>
  <si>
    <t>G13</t>
  </si>
  <si>
    <t>K13</t>
  </si>
  <si>
    <t>P13</t>
  </si>
  <si>
    <t>Q13</t>
  </si>
  <si>
    <t>R13</t>
  </si>
  <si>
    <t>A14</t>
  </si>
  <si>
    <t>B14</t>
  </si>
  <si>
    <t>C14</t>
  </si>
  <si>
    <t>D14</t>
  </si>
  <si>
    <t>E14</t>
  </si>
  <si>
    <t>F14</t>
  </si>
  <si>
    <t>G14</t>
  </si>
  <si>
    <t>K14</t>
  </si>
  <si>
    <t>P14</t>
  </si>
  <si>
    <t>Q14</t>
  </si>
  <si>
    <t>R14</t>
  </si>
  <si>
    <t>A15</t>
  </si>
  <si>
    <t>B15</t>
  </si>
  <si>
    <t>E15</t>
  </si>
  <si>
    <t>F15</t>
  </si>
  <si>
    <t>G15</t>
  </si>
  <si>
    <t>I15</t>
  </si>
  <si>
    <t>K15</t>
  </si>
  <si>
    <t>P15</t>
  </si>
  <si>
    <t>Q15</t>
  </si>
  <si>
    <t>R15</t>
  </si>
  <si>
    <t>A16</t>
  </si>
  <si>
    <t>B16</t>
  </si>
  <si>
    <t>E16</t>
  </si>
  <si>
    <t>F16</t>
  </si>
  <si>
    <t>G16</t>
  </si>
  <si>
    <t>I16</t>
  </si>
  <si>
    <t>K16</t>
  </si>
  <si>
    <t>P16</t>
  </si>
  <si>
    <t>Q16</t>
  </si>
  <si>
    <t>R16</t>
  </si>
  <si>
    <t>A17</t>
  </si>
  <si>
    <t>B17</t>
  </si>
  <si>
    <t>E17</t>
  </si>
  <si>
    <t>F17</t>
  </si>
  <si>
    <t>G17</t>
  </si>
  <si>
    <t>I17</t>
  </si>
  <si>
    <t>K17</t>
  </si>
  <si>
    <t>P17</t>
  </si>
  <si>
    <t>Q17</t>
  </si>
  <si>
    <t>R17</t>
  </si>
  <si>
    <t>A18</t>
  </si>
  <si>
    <t>B18</t>
  </si>
  <si>
    <t>C18</t>
  </si>
  <si>
    <t>D18</t>
  </si>
  <si>
    <t>E18</t>
  </si>
  <si>
    <t>G18</t>
  </si>
  <si>
    <t>K18</t>
  </si>
  <si>
    <t>L18</t>
  </si>
  <si>
    <t>M18</t>
  </si>
  <si>
    <t>N18</t>
  </si>
  <si>
    <t>P18</t>
  </si>
  <si>
    <t>Q18</t>
  </si>
  <si>
    <t>R18</t>
  </si>
  <si>
    <t>A19</t>
  </si>
  <si>
    <t>B19</t>
  </si>
  <si>
    <t>C19</t>
  </si>
  <si>
    <t>D19</t>
  </si>
  <si>
    <t>E19</t>
  </si>
  <si>
    <t>G19</t>
  </si>
  <si>
    <t>K19</t>
  </si>
  <si>
    <t>P19</t>
  </si>
  <si>
    <t>Q19</t>
  </si>
  <si>
    <t>R19</t>
  </si>
  <si>
    <t>A20</t>
  </si>
  <si>
    <t>B20</t>
  </si>
  <si>
    <t>E20</t>
  </si>
  <si>
    <t>F20</t>
  </si>
  <si>
    <t>G20</t>
  </si>
  <si>
    <t>I20</t>
  </si>
  <si>
    <t>K20</t>
  </si>
  <si>
    <t>P20</t>
  </si>
  <si>
    <t>Q20</t>
  </si>
  <si>
    <t>R20</t>
  </si>
  <si>
    <t>A21</t>
  </si>
  <si>
    <t>B21</t>
  </si>
  <si>
    <t>C21</t>
  </si>
  <si>
    <t>D21</t>
  </si>
  <si>
    <t>E21</t>
  </si>
  <si>
    <t>F21</t>
  </si>
  <si>
    <t>ÁUDIO</t>
  </si>
  <si>
    <t>G21</t>
  </si>
  <si>
    <t>K21</t>
  </si>
  <si>
    <t>L21</t>
  </si>
  <si>
    <t>M21</t>
  </si>
  <si>
    <t>N21</t>
  </si>
  <si>
    <t>P21</t>
  </si>
  <si>
    <t>Q21</t>
  </si>
  <si>
    <t>R21</t>
  </si>
  <si>
    <t>A22</t>
  </si>
  <si>
    <t>B22</t>
  </si>
  <si>
    <t>C22</t>
  </si>
  <si>
    <t>D22</t>
  </si>
  <si>
    <t>E22</t>
  </si>
  <si>
    <t>G22</t>
  </si>
  <si>
    <t>K22</t>
  </si>
  <si>
    <t>P22</t>
  </si>
  <si>
    <t>Q22</t>
  </si>
  <si>
    <t>R22</t>
  </si>
  <si>
    <t>A23</t>
  </si>
  <si>
    <t>B23</t>
  </si>
  <si>
    <t>C23</t>
  </si>
  <si>
    <t>D23</t>
  </si>
  <si>
    <t>E23</t>
  </si>
  <si>
    <t>G23</t>
  </si>
  <si>
    <t>K23</t>
  </si>
  <si>
    <t>P23</t>
  </si>
  <si>
    <t>Q23</t>
  </si>
  <si>
    <t>R23</t>
  </si>
  <si>
    <t>A24</t>
  </si>
  <si>
    <t>B24</t>
  </si>
  <si>
    <t>C24</t>
  </si>
  <si>
    <t>D24</t>
  </si>
  <si>
    <t>E24</t>
  </si>
  <si>
    <t>G24</t>
  </si>
  <si>
    <t>K24</t>
  </si>
  <si>
    <t>P24</t>
  </si>
  <si>
    <t>Q24</t>
  </si>
  <si>
    <t>R24</t>
  </si>
  <si>
    <t>A25</t>
  </si>
  <si>
    <t>B25</t>
  </si>
  <si>
    <t>E25</t>
  </si>
  <si>
    <t>F25</t>
  </si>
  <si>
    <t>G25</t>
  </si>
  <si>
    <t>I25</t>
  </si>
  <si>
    <t>K25</t>
  </si>
  <si>
    <t>P25</t>
  </si>
  <si>
    <t>Q25</t>
  </si>
  <si>
    <t>R25</t>
  </si>
  <si>
    <t>A26</t>
  </si>
  <si>
    <t>B26</t>
  </si>
  <si>
    <t>C26</t>
  </si>
  <si>
    <t>D26</t>
  </si>
  <si>
    <t>E26</t>
  </si>
  <si>
    <t>F26</t>
  </si>
  <si>
    <t>CABINE OFF</t>
  </si>
  <si>
    <t>G26</t>
  </si>
  <si>
    <t>K26</t>
  </si>
  <si>
    <t>L26</t>
  </si>
  <si>
    <t>M26</t>
  </si>
  <si>
    <t>N26</t>
  </si>
  <si>
    <t>P26</t>
  </si>
  <si>
    <t>Q26</t>
  </si>
  <si>
    <t>R26</t>
  </si>
  <si>
    <t>A27</t>
  </si>
  <si>
    <t>B27</t>
  </si>
  <si>
    <t>C27</t>
  </si>
  <si>
    <t>D27</t>
  </si>
  <si>
    <t>E27</t>
  </si>
  <si>
    <t>G27</t>
  </si>
  <si>
    <t>K27</t>
  </si>
  <si>
    <t>P27</t>
  </si>
  <si>
    <t>Q27</t>
  </si>
  <si>
    <t>R27</t>
  </si>
  <si>
    <t>A28</t>
  </si>
  <si>
    <t>B28</t>
  </si>
  <si>
    <t>C28</t>
  </si>
  <si>
    <t>D28</t>
  </si>
  <si>
    <t>E28</t>
  </si>
  <si>
    <t>F28</t>
  </si>
  <si>
    <t>CAMARIM</t>
  </si>
  <si>
    <t>G28</t>
  </si>
  <si>
    <t>K28</t>
  </si>
  <si>
    <t>L28</t>
  </si>
  <si>
    <t>M28</t>
  </si>
  <si>
    <t>N28</t>
  </si>
  <si>
    <t>P28</t>
  </si>
  <si>
    <t>Q28</t>
  </si>
  <si>
    <t>R28</t>
  </si>
  <si>
    <t>A29</t>
  </si>
  <si>
    <t>B29</t>
  </si>
  <si>
    <t>C29</t>
  </si>
  <si>
    <t>D29</t>
  </si>
  <si>
    <t>E29</t>
  </si>
  <si>
    <t>G29</t>
  </si>
  <si>
    <t>K29</t>
  </si>
  <si>
    <t>P29</t>
  </si>
  <si>
    <t>Q29</t>
  </si>
  <si>
    <t>R29</t>
  </si>
  <si>
    <t>A30</t>
  </si>
  <si>
    <t>B30</t>
  </si>
  <si>
    <t>E30</t>
  </si>
  <si>
    <t>G30</t>
  </si>
  <si>
    <t>I30</t>
  </si>
  <si>
    <t>K30</t>
  </si>
  <si>
    <t>P30</t>
  </si>
  <si>
    <t>Q30</t>
  </si>
  <si>
    <t>R30</t>
  </si>
  <si>
    <t>A31</t>
  </si>
  <si>
    <t>B31</t>
  </si>
  <si>
    <t>C31</t>
  </si>
  <si>
    <t>D31</t>
  </si>
  <si>
    <t>E31</t>
  </si>
  <si>
    <t>F31</t>
  </si>
  <si>
    <t>G31</t>
  </si>
  <si>
    <t>K31</t>
  </si>
  <si>
    <t>L31</t>
  </si>
  <si>
    <t>M31</t>
  </si>
  <si>
    <t>N31</t>
  </si>
  <si>
    <t>P31</t>
  </si>
  <si>
    <t>Q31</t>
  </si>
  <si>
    <t>R31</t>
  </si>
  <si>
    <t>A32</t>
  </si>
  <si>
    <t>B32</t>
  </si>
  <si>
    <t>C32</t>
  </si>
  <si>
    <t>D32</t>
  </si>
  <si>
    <t>E32</t>
  </si>
  <si>
    <t>F32</t>
  </si>
  <si>
    <t>G32</t>
  </si>
  <si>
    <t>K32</t>
  </si>
  <si>
    <t>L32</t>
  </si>
  <si>
    <t>M32</t>
  </si>
  <si>
    <t>N32</t>
  </si>
  <si>
    <t>P32</t>
  </si>
  <si>
    <t>Q32</t>
  </si>
  <si>
    <t>R32</t>
  </si>
  <si>
    <t>A33</t>
  </si>
  <si>
    <t>B33</t>
  </si>
  <si>
    <t>C33</t>
  </si>
  <si>
    <t>D33</t>
  </si>
  <si>
    <t>E33</t>
  </si>
  <si>
    <t>F33</t>
  </si>
  <si>
    <t>G33</t>
  </si>
  <si>
    <t>K33</t>
  </si>
  <si>
    <t>L33</t>
  </si>
  <si>
    <t>M33</t>
  </si>
  <si>
    <t>N33</t>
  </si>
  <si>
    <t>P33</t>
  </si>
  <si>
    <t>Q33</t>
  </si>
  <si>
    <t>R33</t>
  </si>
  <si>
    <t>A34</t>
  </si>
  <si>
    <t>B34</t>
  </si>
  <si>
    <t>C34</t>
  </si>
  <si>
    <t>D34</t>
  </si>
  <si>
    <t>E34</t>
  </si>
  <si>
    <t>F34</t>
  </si>
  <si>
    <t>G34</t>
  </si>
  <si>
    <t>K34</t>
  </si>
  <si>
    <t>L34</t>
  </si>
  <si>
    <t>M34</t>
  </si>
  <si>
    <t>N34</t>
  </si>
  <si>
    <t>P34</t>
  </si>
  <si>
    <t>Q34</t>
  </si>
  <si>
    <t>R34</t>
  </si>
  <si>
    <t>A35</t>
  </si>
  <si>
    <t>B35</t>
  </si>
  <si>
    <t>C35</t>
  </si>
  <si>
    <t>D35</t>
  </si>
  <si>
    <t>E35</t>
  </si>
  <si>
    <t>F35</t>
  </si>
  <si>
    <t>G35</t>
  </si>
  <si>
    <t>K35</t>
  </si>
  <si>
    <t>P35</t>
  </si>
  <si>
    <t>Q35</t>
  </si>
  <si>
    <t>R35</t>
  </si>
  <si>
    <t>A36</t>
  </si>
  <si>
    <t>B36</t>
  </si>
  <si>
    <t>C36</t>
  </si>
  <si>
    <t>D36</t>
  </si>
  <si>
    <t>E36</t>
  </si>
  <si>
    <t>F36</t>
  </si>
  <si>
    <t>G36</t>
  </si>
  <si>
    <t>K36</t>
  </si>
  <si>
    <t>P36</t>
  </si>
  <si>
    <t>Q36</t>
  </si>
  <si>
    <t>R36</t>
  </si>
  <si>
    <t>A37</t>
  </si>
  <si>
    <t>B37</t>
  </si>
  <si>
    <t>C37</t>
  </si>
  <si>
    <t>D37</t>
  </si>
  <si>
    <t>E37</t>
  </si>
  <si>
    <t>F37</t>
  </si>
  <si>
    <t>G37</t>
  </si>
  <si>
    <t>K37</t>
  </si>
  <si>
    <t>P37</t>
  </si>
  <si>
    <t>Q37</t>
  </si>
  <si>
    <t>R37</t>
  </si>
  <si>
    <t>A38</t>
  </si>
  <si>
    <t>B38</t>
  </si>
  <si>
    <t>C38</t>
  </si>
  <si>
    <t>D38</t>
  </si>
  <si>
    <t>E38</t>
  </si>
  <si>
    <t>F38</t>
  </si>
  <si>
    <t>G38</t>
  </si>
  <si>
    <t>K38</t>
  </si>
  <si>
    <t>P38</t>
  </si>
  <si>
    <t>Q38</t>
  </si>
  <si>
    <t>R38</t>
  </si>
  <si>
    <t>A39</t>
  </si>
  <si>
    <t>B39</t>
  </si>
  <si>
    <t>C39</t>
  </si>
  <si>
    <t>D39</t>
  </si>
  <si>
    <t>E39</t>
  </si>
  <si>
    <t>F39</t>
  </si>
  <si>
    <t>G39</t>
  </si>
  <si>
    <t>K39</t>
  </si>
  <si>
    <t>P39</t>
  </si>
  <si>
    <t>Q39</t>
  </si>
  <si>
    <t>R39</t>
  </si>
  <si>
    <t>A40</t>
  </si>
  <si>
    <t>B40</t>
  </si>
  <si>
    <t>C40</t>
  </si>
  <si>
    <t>D40</t>
  </si>
  <si>
    <t>E40</t>
  </si>
  <si>
    <t>F40</t>
  </si>
  <si>
    <t>G40</t>
  </si>
  <si>
    <t>K40</t>
  </si>
  <si>
    <t>P40</t>
  </si>
  <si>
    <t>Q40</t>
  </si>
  <si>
    <t>R40</t>
  </si>
  <si>
    <t>A41</t>
  </si>
  <si>
    <t>B41</t>
  </si>
  <si>
    <t>C41</t>
  </si>
  <si>
    <t>E41</t>
  </si>
  <si>
    <t>F41</t>
  </si>
  <si>
    <t>G41</t>
  </si>
  <si>
    <t>K41</t>
  </si>
  <si>
    <t>P41</t>
  </si>
  <si>
    <t>Q41</t>
  </si>
  <si>
    <t>R41</t>
  </si>
  <si>
    <t>A42</t>
  </si>
  <si>
    <t>B42</t>
  </si>
  <si>
    <t>C42</t>
  </si>
  <si>
    <t>E42</t>
  </si>
  <si>
    <t>F42</t>
  </si>
  <si>
    <t>G42</t>
  </si>
  <si>
    <t>K42</t>
  </si>
  <si>
    <t>P42</t>
  </si>
  <si>
    <t>Q42</t>
  </si>
  <si>
    <t>R42</t>
  </si>
  <si>
    <t>A43</t>
  </si>
  <si>
    <t>B43</t>
  </si>
  <si>
    <t>C43</t>
  </si>
  <si>
    <t>E43</t>
  </si>
  <si>
    <t>F43</t>
  </si>
  <si>
    <t>G43</t>
  </si>
  <si>
    <t>K43</t>
  </si>
  <si>
    <t>P43</t>
  </si>
  <si>
    <t>Q43</t>
  </si>
  <si>
    <t>R43</t>
  </si>
  <si>
    <t>A44</t>
  </si>
  <si>
    <t>B44</t>
  </si>
  <si>
    <t>C44</t>
  </si>
  <si>
    <t>E44</t>
  </si>
  <si>
    <t>F44</t>
  </si>
  <si>
    <t>G44</t>
  </si>
  <si>
    <t>K44</t>
  </si>
  <si>
    <t>P44</t>
  </si>
  <si>
    <t>Q44</t>
  </si>
  <si>
    <t>R44</t>
  </si>
  <si>
    <t>A45</t>
  </si>
  <si>
    <t>B45</t>
  </si>
  <si>
    <t>E45</t>
  </si>
  <si>
    <t>F45</t>
  </si>
  <si>
    <t>G45</t>
  </si>
  <si>
    <t>I45</t>
  </si>
  <si>
    <t>K45</t>
  </si>
  <si>
    <t>P45</t>
  </si>
  <si>
    <t>Q45</t>
  </si>
  <si>
    <t>R45</t>
  </si>
  <si>
    <t>A46</t>
  </si>
  <si>
    <t>B46</t>
  </si>
  <si>
    <t>E46</t>
  </si>
  <si>
    <t>F46</t>
  </si>
  <si>
    <t>G46</t>
  </si>
  <si>
    <t>I46</t>
  </si>
  <si>
    <t>K46</t>
  </si>
  <si>
    <t>P46</t>
  </si>
  <si>
    <t>Q46</t>
  </si>
  <si>
    <t>R46</t>
  </si>
  <si>
    <t>A47</t>
  </si>
  <si>
    <t>B47</t>
  </si>
  <si>
    <t>C47</t>
  </si>
  <si>
    <t>D47</t>
  </si>
  <si>
    <t>E47</t>
  </si>
  <si>
    <t>F47</t>
  </si>
  <si>
    <t>G47</t>
  </si>
  <si>
    <t>K47</t>
  </si>
  <si>
    <t>L47</t>
  </si>
  <si>
    <t>M47</t>
  </si>
  <si>
    <t>N47</t>
  </si>
  <si>
    <t>P47</t>
  </si>
  <si>
    <t>Q47</t>
  </si>
  <si>
    <t>R47</t>
  </si>
  <si>
    <t>A48</t>
  </si>
  <si>
    <t>B48</t>
  </si>
  <si>
    <t>C48</t>
  </si>
  <si>
    <t>D48</t>
  </si>
  <si>
    <t>E48</t>
  </si>
  <si>
    <t>F48</t>
  </si>
  <si>
    <t>G48</t>
  </si>
  <si>
    <t>K48</t>
  </si>
  <si>
    <t>L48</t>
  </si>
  <si>
    <t>M48</t>
  </si>
  <si>
    <t>N48</t>
  </si>
  <si>
    <t>P48</t>
  </si>
  <si>
    <t>Q48</t>
  </si>
  <si>
    <t>R48</t>
  </si>
  <si>
    <t>A49</t>
  </si>
  <si>
    <t>B49</t>
  </si>
  <si>
    <t>C49</t>
  </si>
  <si>
    <t>D49</t>
  </si>
  <si>
    <t>E49</t>
  </si>
  <si>
    <t>F49</t>
  </si>
  <si>
    <t>G49</t>
  </si>
  <si>
    <t>K49</t>
  </si>
  <si>
    <t>P49</t>
  </si>
  <si>
    <t>Q49</t>
  </si>
  <si>
    <t>R49</t>
  </si>
  <si>
    <t>A50</t>
  </si>
  <si>
    <t>B50</t>
  </si>
  <si>
    <t>C50</t>
  </si>
  <si>
    <t>D50</t>
  </si>
  <si>
    <t>E50</t>
  </si>
  <si>
    <t>F50</t>
  </si>
  <si>
    <t>G50</t>
  </si>
  <si>
    <t>K50</t>
  </si>
  <si>
    <t>P50</t>
  </si>
  <si>
    <t>Q50</t>
  </si>
  <si>
    <t>R50</t>
  </si>
  <si>
    <t>A51</t>
  </si>
  <si>
    <t>B51</t>
  </si>
  <si>
    <t>C51</t>
  </si>
  <si>
    <t>D51</t>
  </si>
  <si>
    <t>E51</t>
  </si>
  <si>
    <t>F51</t>
  </si>
  <si>
    <t>G51</t>
  </si>
  <si>
    <t>K51</t>
  </si>
  <si>
    <t>P51</t>
  </si>
  <si>
    <t>Q51</t>
  </si>
  <si>
    <t>R51</t>
  </si>
  <si>
    <t>A52</t>
  </si>
  <si>
    <t>B52</t>
  </si>
  <si>
    <t>C52</t>
  </si>
  <si>
    <t>D52</t>
  </si>
  <si>
    <t>E52</t>
  </si>
  <si>
    <t>F52</t>
  </si>
  <si>
    <t>G52</t>
  </si>
  <si>
    <t>K52</t>
  </si>
  <si>
    <t>P52</t>
  </si>
  <si>
    <t>Q52</t>
  </si>
  <si>
    <t>R52</t>
  </si>
  <si>
    <t>A53</t>
  </si>
  <si>
    <t>B53</t>
  </si>
  <si>
    <t>E53</t>
  </si>
  <si>
    <t>F53</t>
  </si>
  <si>
    <t>G53</t>
  </si>
  <si>
    <t>I53</t>
  </si>
  <si>
    <t>K53</t>
  </si>
  <si>
    <t>P53</t>
  </si>
  <si>
    <t>Q53</t>
  </si>
  <si>
    <t>R53</t>
  </si>
  <si>
    <t>A54</t>
  </si>
  <si>
    <t>B54</t>
  </si>
  <si>
    <t>E54</t>
  </si>
  <si>
    <t>F54</t>
  </si>
  <si>
    <t>G54</t>
  </si>
  <si>
    <t>I54</t>
  </si>
  <si>
    <t>K54</t>
  </si>
  <si>
    <t>P54</t>
  </si>
  <si>
    <t>Q54</t>
  </si>
  <si>
    <t>R54</t>
  </si>
  <si>
    <t>A55</t>
  </si>
  <si>
    <t>B55</t>
  </si>
  <si>
    <t>C55</t>
  </si>
  <si>
    <t>D55</t>
  </si>
  <si>
    <t>E55</t>
  </si>
  <si>
    <t>F55</t>
  </si>
  <si>
    <t>G55</t>
  </si>
  <si>
    <t>K55</t>
  </si>
  <si>
    <t>L55</t>
  </si>
  <si>
    <t>M55</t>
  </si>
  <si>
    <t>N55</t>
  </si>
  <si>
    <t>P55</t>
  </si>
  <si>
    <t>Q55</t>
  </si>
  <si>
    <t>R55</t>
  </si>
  <si>
    <t>A56</t>
  </si>
  <si>
    <t>B56</t>
  </si>
  <si>
    <t>C56</t>
  </si>
  <si>
    <t>D56</t>
  </si>
  <si>
    <t>E56</t>
  </si>
  <si>
    <t>F56</t>
  </si>
  <si>
    <t>G56</t>
  </si>
  <si>
    <t>K56</t>
  </si>
  <si>
    <t>P56</t>
  </si>
  <si>
    <t>Q56</t>
  </si>
  <si>
    <t>R56</t>
  </si>
  <si>
    <t>A57</t>
  </si>
  <si>
    <t>B57</t>
  </si>
  <si>
    <t>C57</t>
  </si>
  <si>
    <t>D57</t>
  </si>
  <si>
    <t>E57</t>
  </si>
  <si>
    <t>F57</t>
  </si>
  <si>
    <t>G57</t>
  </si>
  <si>
    <t>K57</t>
  </si>
  <si>
    <t>P57</t>
  </si>
  <si>
    <t>Q57</t>
  </si>
  <si>
    <t>R57</t>
  </si>
  <si>
    <t>A58</t>
  </si>
  <si>
    <t>B58</t>
  </si>
  <si>
    <t>E58</t>
  </si>
  <si>
    <t>F58</t>
  </si>
  <si>
    <t>G58</t>
  </si>
  <si>
    <t>I58</t>
  </si>
  <si>
    <t>K58</t>
  </si>
  <si>
    <t>P58</t>
  </si>
  <si>
    <t>Q58</t>
  </si>
  <si>
    <t>R58</t>
  </si>
  <si>
    <t>A59</t>
  </si>
  <si>
    <t>B59</t>
  </si>
  <si>
    <t>E59</t>
  </si>
  <si>
    <t>F59</t>
  </si>
  <si>
    <t>G59</t>
  </si>
  <si>
    <t>I59</t>
  </si>
  <si>
    <t>K59</t>
  </si>
  <si>
    <t>P59</t>
  </si>
  <si>
    <t>Q59</t>
  </si>
  <si>
    <t>R59</t>
  </si>
  <si>
    <t>A60</t>
  </si>
  <si>
    <t>B60</t>
  </si>
  <si>
    <t>C60</t>
  </si>
  <si>
    <t>D60</t>
  </si>
  <si>
    <t>E60</t>
  </si>
  <si>
    <t>F60</t>
  </si>
  <si>
    <t>G60</t>
  </si>
  <si>
    <t>K60</t>
  </si>
  <si>
    <t>L60</t>
  </si>
  <si>
    <t>M60</t>
  </si>
  <si>
    <t>N60</t>
  </si>
  <si>
    <t>P60</t>
  </si>
  <si>
    <t>Q60</t>
  </si>
  <si>
    <t>R60</t>
  </si>
  <si>
    <t>A61</t>
  </si>
  <si>
    <t>B61</t>
  </si>
  <si>
    <t>C61</t>
  </si>
  <si>
    <t>D61</t>
  </si>
  <si>
    <t>E61</t>
  </si>
  <si>
    <t>F61</t>
  </si>
  <si>
    <t>G61</t>
  </si>
  <si>
    <t>K61</t>
  </si>
  <si>
    <t>P61</t>
  </si>
  <si>
    <t>Q61</t>
  </si>
  <si>
    <t>R61</t>
  </si>
  <si>
    <t>A62</t>
  </si>
  <si>
    <t>B62</t>
  </si>
  <si>
    <t>C62</t>
  </si>
  <si>
    <t>D62</t>
  </si>
  <si>
    <t>E62</t>
  </si>
  <si>
    <t>F62</t>
  </si>
  <si>
    <t>G62</t>
  </si>
  <si>
    <t>K62</t>
  </si>
  <si>
    <t>P62</t>
  </si>
  <si>
    <t>Q62</t>
  </si>
  <si>
    <t>R62</t>
  </si>
  <si>
    <t>A63</t>
  </si>
  <si>
    <t>B63</t>
  </si>
  <si>
    <t>E63</t>
  </si>
  <si>
    <t>F63</t>
  </si>
  <si>
    <t>G63</t>
  </si>
  <si>
    <t>I63</t>
  </si>
  <si>
    <t>K63</t>
  </si>
  <si>
    <t>P63</t>
  </si>
  <si>
    <t>Q63</t>
  </si>
  <si>
    <t>R63</t>
  </si>
  <si>
    <t>A64</t>
  </si>
  <si>
    <t>B64</t>
  </si>
  <si>
    <t>C64</t>
  </si>
  <si>
    <t>E64</t>
  </si>
  <si>
    <t>F64</t>
  </si>
  <si>
    <t>G64</t>
  </si>
  <si>
    <t>K64</t>
  </si>
  <si>
    <t>L64</t>
  </si>
  <si>
    <t>M64</t>
  </si>
  <si>
    <t>N64</t>
  </si>
  <si>
    <t>O64</t>
  </si>
  <si>
    <t>P64</t>
  </si>
  <si>
    <t>Q64</t>
  </si>
  <si>
    <t>R64</t>
  </si>
  <si>
    <t>A65</t>
  </si>
  <si>
    <t>B65</t>
  </si>
  <si>
    <t>C65</t>
  </si>
  <si>
    <t>E65</t>
  </si>
  <si>
    <t>F65</t>
  </si>
  <si>
    <t>G65</t>
  </si>
  <si>
    <t>K65</t>
  </si>
  <si>
    <t>L65</t>
  </si>
  <si>
    <t>M65</t>
  </si>
  <si>
    <t>N65</t>
  </si>
  <si>
    <t>O65</t>
  </si>
  <si>
    <t>P65</t>
  </si>
  <si>
    <t>Q65</t>
  </si>
  <si>
    <t>R65</t>
  </si>
  <si>
    <t>A66</t>
  </si>
  <si>
    <t>B66</t>
  </si>
  <si>
    <t>C66</t>
  </si>
  <si>
    <t>E66</t>
  </si>
  <si>
    <t>F66</t>
  </si>
  <si>
    <t>G66</t>
  </si>
  <si>
    <t>K66</t>
  </si>
  <si>
    <t>L66</t>
  </si>
  <si>
    <t>M66</t>
  </si>
  <si>
    <t>N66</t>
  </si>
  <si>
    <t>O66</t>
  </si>
  <si>
    <t>P66</t>
  </si>
  <si>
    <t>Q66</t>
  </si>
  <si>
    <t>R66</t>
  </si>
  <si>
    <t>A67</t>
  </si>
  <si>
    <t>B67</t>
  </si>
  <si>
    <t>C67</t>
  </si>
  <si>
    <t>E67</t>
  </si>
  <si>
    <t>F67</t>
  </si>
  <si>
    <t>G67</t>
  </si>
  <si>
    <t>K67</t>
  </si>
  <si>
    <t>L67</t>
  </si>
  <si>
    <t>M67</t>
  </si>
  <si>
    <t>N67</t>
  </si>
  <si>
    <t>O67</t>
  </si>
  <si>
    <t>P67</t>
  </si>
  <si>
    <t>Q67</t>
  </si>
  <si>
    <t>R67</t>
  </si>
  <si>
    <t>A68</t>
  </si>
  <si>
    <t>B68</t>
  </si>
  <si>
    <t>C68</t>
  </si>
  <si>
    <t>E68</t>
  </si>
  <si>
    <t>F68</t>
  </si>
  <si>
    <t>G68</t>
  </si>
  <si>
    <t>K68</t>
  </si>
  <si>
    <t>L68</t>
  </si>
  <si>
    <t>M68</t>
  </si>
  <si>
    <t>N68</t>
  </si>
  <si>
    <t>O68</t>
  </si>
  <si>
    <t>P68</t>
  </si>
  <si>
    <t>Q68</t>
  </si>
  <si>
    <t>R68</t>
  </si>
  <si>
    <t>A69</t>
  </si>
  <si>
    <t>B69</t>
  </si>
  <si>
    <t>C69</t>
  </si>
  <si>
    <t>E69</t>
  </si>
  <si>
    <t>F69</t>
  </si>
  <si>
    <t>G69</t>
  </si>
  <si>
    <t>K69</t>
  </si>
  <si>
    <t>L69</t>
  </si>
  <si>
    <t>M69</t>
  </si>
  <si>
    <t>N69</t>
  </si>
  <si>
    <t>O69</t>
  </si>
  <si>
    <t>P69</t>
  </si>
  <si>
    <t>Q69</t>
  </si>
  <si>
    <t>R69</t>
  </si>
  <si>
    <t>A70</t>
  </si>
  <si>
    <t>B70</t>
  </si>
  <si>
    <t>C70</t>
  </si>
  <si>
    <t>E70</t>
  </si>
  <si>
    <t>F70</t>
  </si>
  <si>
    <t>G70</t>
  </si>
  <si>
    <t>K70</t>
  </si>
  <si>
    <t>L70</t>
  </si>
  <si>
    <t>M70</t>
  </si>
  <si>
    <t>N70</t>
  </si>
  <si>
    <t>O70</t>
  </si>
  <si>
    <t>P70</t>
  </si>
  <si>
    <t>Q70</t>
  </si>
  <si>
    <t>R70</t>
  </si>
  <si>
    <t>A71</t>
  </si>
  <si>
    <t>B71</t>
  </si>
  <si>
    <t>C71</t>
  </si>
  <si>
    <t>E71</t>
  </si>
  <si>
    <t>F71</t>
  </si>
  <si>
    <t>G71</t>
  </si>
  <si>
    <t>K71</t>
  </si>
  <si>
    <t>L71</t>
  </si>
  <si>
    <t>M71</t>
  </si>
  <si>
    <t>N71</t>
  </si>
  <si>
    <t>O71</t>
  </si>
  <si>
    <t>P71</t>
  </si>
  <si>
    <t>Q71</t>
  </si>
  <si>
    <t>R71</t>
  </si>
  <si>
    <t>A72</t>
  </si>
  <si>
    <t>B72</t>
  </si>
  <si>
    <t>C72</t>
  </si>
  <si>
    <t>E72</t>
  </si>
  <si>
    <t>F72</t>
  </si>
  <si>
    <t>G72</t>
  </si>
  <si>
    <t>K72</t>
  </si>
  <si>
    <t>L72</t>
  </si>
  <si>
    <t>M72</t>
  </si>
  <si>
    <t>N72</t>
  </si>
  <si>
    <t>O72</t>
  </si>
  <si>
    <t>P72</t>
  </si>
  <si>
    <t>Q72</t>
  </si>
  <si>
    <t>R72</t>
  </si>
  <si>
    <t>A73</t>
  </si>
  <si>
    <t>B73</t>
  </si>
  <si>
    <t>C73</t>
  </si>
  <si>
    <t>E73</t>
  </si>
  <si>
    <t>F73</t>
  </si>
  <si>
    <t>G73</t>
  </si>
  <si>
    <t>K73</t>
  </si>
  <si>
    <t>L73</t>
  </si>
  <si>
    <t>M73</t>
  </si>
  <si>
    <t>N73</t>
  </si>
  <si>
    <t>O73</t>
  </si>
  <si>
    <t>P73</t>
  </si>
  <si>
    <t>Q73</t>
  </si>
  <si>
    <t>R73</t>
  </si>
  <si>
    <t>A74</t>
  </si>
  <si>
    <t>B74</t>
  </si>
  <si>
    <t>C74</t>
  </si>
  <si>
    <t>E74</t>
  </si>
  <si>
    <t>F74</t>
  </si>
  <si>
    <t>G74</t>
  </si>
  <si>
    <t>K74</t>
  </si>
  <si>
    <t>L74</t>
  </si>
  <si>
    <t>M74</t>
  </si>
  <si>
    <t>N74</t>
  </si>
  <si>
    <t>O74</t>
  </si>
  <si>
    <t>P74</t>
  </si>
  <si>
    <t>Q74</t>
  </si>
  <si>
    <t>R74</t>
  </si>
  <si>
    <t>A75</t>
  </si>
  <si>
    <t>B75</t>
  </si>
  <si>
    <t>C75</t>
  </si>
  <si>
    <t>E75</t>
  </si>
  <si>
    <t>F75</t>
  </si>
  <si>
    <t>G75</t>
  </si>
  <si>
    <t>K75</t>
  </si>
  <si>
    <t>L75</t>
  </si>
  <si>
    <t>M75</t>
  </si>
  <si>
    <t>N75</t>
  </si>
  <si>
    <t>O75</t>
  </si>
  <si>
    <t>P75</t>
  </si>
  <si>
    <t>Q75</t>
  </si>
  <si>
    <t>R75</t>
  </si>
  <si>
    <t>A76</t>
  </si>
  <si>
    <t>B76</t>
  </si>
  <si>
    <t>C76</t>
  </si>
  <si>
    <t>E76</t>
  </si>
  <si>
    <t>F76</t>
  </si>
  <si>
    <t>G76</t>
  </si>
  <si>
    <t>K76</t>
  </si>
  <si>
    <t>L76</t>
  </si>
  <si>
    <t>M76</t>
  </si>
  <si>
    <t>N76</t>
  </si>
  <si>
    <t>O76</t>
  </si>
  <si>
    <t>P76</t>
  </si>
  <si>
    <t>Q76</t>
  </si>
  <si>
    <t>R76</t>
  </si>
  <si>
    <t>A77</t>
  </si>
  <si>
    <t>B77</t>
  </si>
  <si>
    <t>C77</t>
  </si>
  <si>
    <t>E77</t>
  </si>
  <si>
    <t>F77</t>
  </si>
  <si>
    <t>G77</t>
  </si>
  <si>
    <t>K77</t>
  </si>
  <si>
    <t>L77</t>
  </si>
  <si>
    <t>M77</t>
  </si>
  <si>
    <t>N77</t>
  </si>
  <si>
    <t>O77</t>
  </si>
  <si>
    <t>P77</t>
  </si>
  <si>
    <t>Q77</t>
  </si>
  <si>
    <t>R77</t>
  </si>
  <si>
    <t>A78</t>
  </si>
  <si>
    <t>B78</t>
  </si>
  <si>
    <t>C78</t>
  </si>
  <si>
    <t>E78</t>
  </si>
  <si>
    <t>F78</t>
  </si>
  <si>
    <t>G78</t>
  </si>
  <si>
    <t>K78</t>
  </si>
  <si>
    <t>L78</t>
  </si>
  <si>
    <t>M78</t>
  </si>
  <si>
    <t>N78</t>
  </si>
  <si>
    <t>O78</t>
  </si>
  <si>
    <t>P78</t>
  </si>
  <si>
    <t>Q78</t>
  </si>
  <si>
    <t>R78</t>
  </si>
  <si>
    <t>A79</t>
  </si>
  <si>
    <t>B79</t>
  </si>
  <si>
    <t>C79</t>
  </si>
  <si>
    <t>E79</t>
  </si>
  <si>
    <t>F79</t>
  </si>
  <si>
    <t>G79</t>
  </si>
  <si>
    <t>K79</t>
  </si>
  <si>
    <t>L79</t>
  </si>
  <si>
    <t>M79</t>
  </si>
  <si>
    <t>N79</t>
  </si>
  <si>
    <t>O79</t>
  </si>
  <si>
    <t>P79</t>
  </si>
  <si>
    <t>Q79</t>
  </si>
  <si>
    <t>R79</t>
  </si>
  <si>
    <t>A80</t>
  </si>
  <si>
    <t>B80</t>
  </si>
  <si>
    <t>C80</t>
  </si>
  <si>
    <t>E80</t>
  </si>
  <si>
    <t>F80</t>
  </si>
  <si>
    <t>G80</t>
  </si>
  <si>
    <t>K80</t>
  </si>
  <si>
    <t>L80</t>
  </si>
  <si>
    <t>M80</t>
  </si>
  <si>
    <t>N80</t>
  </si>
  <si>
    <t>O80</t>
  </si>
  <si>
    <t>P80</t>
  </si>
  <si>
    <t>Q80</t>
  </si>
  <si>
    <t>R80</t>
  </si>
  <si>
    <t>A81</t>
  </si>
  <si>
    <t>B81</t>
  </si>
  <si>
    <t>C81</t>
  </si>
  <si>
    <t>E81</t>
  </si>
  <si>
    <t>F81</t>
  </si>
  <si>
    <t>G81</t>
  </si>
  <si>
    <t>K81</t>
  </si>
  <si>
    <t>CARTUCHEIRA</t>
  </si>
  <si>
    <t>L81</t>
  </si>
  <si>
    <t>M81</t>
  </si>
  <si>
    <t>N81</t>
  </si>
  <si>
    <t>O81</t>
  </si>
  <si>
    <t>P81</t>
  </si>
  <si>
    <t>Q81</t>
  </si>
  <si>
    <t>R81</t>
  </si>
  <si>
    <t>A82</t>
  </si>
  <si>
    <t>B82</t>
  </si>
  <si>
    <t>C82</t>
  </si>
  <si>
    <t>E82</t>
  </si>
  <si>
    <t>F82</t>
  </si>
  <si>
    <t>G82</t>
  </si>
  <si>
    <t>K82</t>
  </si>
  <si>
    <t>L82</t>
  </si>
  <si>
    <t>M82</t>
  </si>
  <si>
    <t>N82</t>
  </si>
  <si>
    <t>O82</t>
  </si>
  <si>
    <t>P82</t>
  </si>
  <si>
    <t>Q82</t>
  </si>
  <si>
    <t>R82</t>
  </si>
  <si>
    <t>A83</t>
  </si>
  <si>
    <t>B83</t>
  </si>
  <si>
    <t>C83</t>
  </si>
  <si>
    <t>E83</t>
  </si>
  <si>
    <t>F83</t>
  </si>
  <si>
    <t>G83</t>
  </si>
  <si>
    <t>K83</t>
  </si>
  <si>
    <t>L83</t>
  </si>
  <si>
    <t>M83</t>
  </si>
  <si>
    <t>N83</t>
  </si>
  <si>
    <t>O83</t>
  </si>
  <si>
    <t>P83</t>
  </si>
  <si>
    <t>Q83</t>
  </si>
  <si>
    <t>R83</t>
  </si>
  <si>
    <t>A84</t>
  </si>
  <si>
    <t>B84</t>
  </si>
  <si>
    <t>C84</t>
  </si>
  <si>
    <t>E84</t>
  </si>
  <si>
    <t>F84</t>
  </si>
  <si>
    <t>G84</t>
  </si>
  <si>
    <t>K84</t>
  </si>
  <si>
    <t>L84</t>
  </si>
  <si>
    <t>M84</t>
  </si>
  <si>
    <t>N84</t>
  </si>
  <si>
    <t>O84</t>
  </si>
  <si>
    <t>P84</t>
  </si>
  <si>
    <t>Q84</t>
  </si>
  <si>
    <t>R84</t>
  </si>
  <si>
    <t>A85</t>
  </si>
  <si>
    <t>B85</t>
  </si>
  <si>
    <t>C85</t>
  </si>
  <si>
    <t>E85</t>
  </si>
  <si>
    <t>F85</t>
  </si>
  <si>
    <t>G85</t>
  </si>
  <si>
    <t>K85</t>
  </si>
  <si>
    <t>L85</t>
  </si>
  <si>
    <t>M85</t>
  </si>
  <si>
    <t>N85</t>
  </si>
  <si>
    <t>O85</t>
  </si>
  <si>
    <t>P85</t>
  </si>
  <si>
    <t>Q85</t>
  </si>
  <si>
    <t>R85</t>
  </si>
  <si>
    <t>A86</t>
  </si>
  <si>
    <t>B86</t>
  </si>
  <si>
    <t>C86</t>
  </si>
  <si>
    <t>E86</t>
  </si>
  <si>
    <t>F86</t>
  </si>
  <si>
    <t>G86</t>
  </si>
  <si>
    <t>K86</t>
  </si>
  <si>
    <t>L86</t>
  </si>
  <si>
    <t>M86</t>
  </si>
  <si>
    <t>N86</t>
  </si>
  <si>
    <t>O86</t>
  </si>
  <si>
    <t>P86</t>
  </si>
  <si>
    <t>Q86</t>
  </si>
  <si>
    <t>R86</t>
  </si>
  <si>
    <t>A87</t>
  </si>
  <si>
    <t>B87</t>
  </si>
  <si>
    <t>C87</t>
  </si>
  <si>
    <t>E87</t>
  </si>
  <si>
    <t>F87</t>
  </si>
  <si>
    <t>G87</t>
  </si>
  <si>
    <t>K87</t>
  </si>
  <si>
    <t>L87</t>
  </si>
  <si>
    <t>M87</t>
  </si>
  <si>
    <t>N87</t>
  </si>
  <si>
    <t>O87</t>
  </si>
  <si>
    <t>P87</t>
  </si>
  <si>
    <t>Q87</t>
  </si>
  <si>
    <t>R87</t>
  </si>
  <si>
    <t>A88</t>
  </si>
  <si>
    <t>B88</t>
  </si>
  <si>
    <t>C88</t>
  </si>
  <si>
    <t>E88</t>
  </si>
  <si>
    <t>F88</t>
  </si>
  <si>
    <t>G88</t>
  </si>
  <si>
    <t>K88</t>
  </si>
  <si>
    <t>L88</t>
  </si>
  <si>
    <t>M88</t>
  </si>
  <si>
    <t>N88</t>
  </si>
  <si>
    <t>O88</t>
  </si>
  <si>
    <t>P88</t>
  </si>
  <si>
    <t>Q88</t>
  </si>
  <si>
    <t>R88</t>
  </si>
  <si>
    <t>A89</t>
  </si>
  <si>
    <t>B89</t>
  </si>
  <si>
    <t>C89</t>
  </si>
  <si>
    <t>E89</t>
  </si>
  <si>
    <t>F89</t>
  </si>
  <si>
    <t>G89</t>
  </si>
  <si>
    <t>K89</t>
  </si>
  <si>
    <t>L89</t>
  </si>
  <si>
    <t>M89</t>
  </si>
  <si>
    <t>N89</t>
  </si>
  <si>
    <t>O89</t>
  </si>
  <si>
    <t>P89</t>
  </si>
  <si>
    <t>Q89</t>
  </si>
  <si>
    <t>R89</t>
  </si>
  <si>
    <t>A90</t>
  </si>
  <si>
    <t>B90</t>
  </si>
  <si>
    <t>C90</t>
  </si>
  <si>
    <t>E90</t>
  </si>
  <si>
    <t>F90</t>
  </si>
  <si>
    <t>G90</t>
  </si>
  <si>
    <t>K90</t>
  </si>
  <si>
    <t>L90</t>
  </si>
  <si>
    <t>M90</t>
  </si>
  <si>
    <t>N90</t>
  </si>
  <si>
    <t>O90</t>
  </si>
  <si>
    <t>P90</t>
  </si>
  <si>
    <t>Q90</t>
  </si>
  <si>
    <t>R90</t>
  </si>
  <si>
    <t>A91</t>
  </si>
  <si>
    <t>B91</t>
  </si>
  <si>
    <t>C91</t>
  </si>
  <si>
    <t>E91</t>
  </si>
  <si>
    <t>F91</t>
  </si>
  <si>
    <t>G91</t>
  </si>
  <si>
    <t>K91</t>
  </si>
  <si>
    <t>L91</t>
  </si>
  <si>
    <t>M91</t>
  </si>
  <si>
    <t>N91</t>
  </si>
  <si>
    <t>O91</t>
  </si>
  <si>
    <t>P91</t>
  </si>
  <si>
    <t>Q91</t>
  </si>
  <si>
    <t>R91</t>
  </si>
  <si>
    <t>A92</t>
  </si>
  <si>
    <t>B92</t>
  </si>
  <si>
    <t>C92</t>
  </si>
  <si>
    <t>E92</t>
  </si>
  <si>
    <t>F92</t>
  </si>
  <si>
    <t>G92</t>
  </si>
  <si>
    <t>K92</t>
  </si>
  <si>
    <t>L92</t>
  </si>
  <si>
    <t>M92</t>
  </si>
  <si>
    <t>N92</t>
  </si>
  <si>
    <t>O92</t>
  </si>
  <si>
    <t>P92</t>
  </si>
  <si>
    <t>Q92</t>
  </si>
  <si>
    <t>R92</t>
  </si>
  <si>
    <t>A93</t>
  </si>
  <si>
    <t>B93</t>
  </si>
  <si>
    <t>C93</t>
  </si>
  <si>
    <t>E93</t>
  </si>
  <si>
    <t>F93</t>
  </si>
  <si>
    <t>G93</t>
  </si>
  <si>
    <t>K93</t>
  </si>
  <si>
    <t>L93</t>
  </si>
  <si>
    <t>M93</t>
  </si>
  <si>
    <t>N93</t>
  </si>
  <si>
    <t>O93</t>
  </si>
  <si>
    <t>P93</t>
  </si>
  <si>
    <t>Q93</t>
  </si>
  <si>
    <t>R93</t>
  </si>
  <si>
    <t>A94</t>
  </si>
  <si>
    <t>B94</t>
  </si>
  <si>
    <t>C94</t>
  </si>
  <si>
    <t>E94</t>
  </si>
  <si>
    <t>F94</t>
  </si>
  <si>
    <t>G94</t>
  </si>
  <si>
    <t>K94</t>
  </si>
  <si>
    <t>L94</t>
  </si>
  <si>
    <t>M94</t>
  </si>
  <si>
    <t>N94</t>
  </si>
  <si>
    <t>O94</t>
  </si>
  <si>
    <t>P94</t>
  </si>
  <si>
    <t>Q94</t>
  </si>
  <si>
    <t>R94</t>
  </si>
  <si>
    <t>A95</t>
  </si>
  <si>
    <t>B95</t>
  </si>
  <si>
    <t>C95</t>
  </si>
  <si>
    <t>E95</t>
  </si>
  <si>
    <t>F95</t>
  </si>
  <si>
    <t>G95</t>
  </si>
  <si>
    <t>K95</t>
  </si>
  <si>
    <t>L95</t>
  </si>
  <si>
    <t>M95</t>
  </si>
  <si>
    <t>N95</t>
  </si>
  <si>
    <t>O95</t>
  </si>
  <si>
    <t>P95</t>
  </si>
  <si>
    <t>Q95</t>
  </si>
  <si>
    <t>R95</t>
  </si>
  <si>
    <t>A96</t>
  </si>
  <si>
    <t>B96</t>
  </si>
  <si>
    <t>C96</t>
  </si>
  <si>
    <t>E96</t>
  </si>
  <si>
    <t>F96</t>
  </si>
  <si>
    <t>G96</t>
  </si>
  <si>
    <t>K96</t>
  </si>
  <si>
    <t>L96</t>
  </si>
  <si>
    <t>M96</t>
  </si>
  <si>
    <t>N96</t>
  </si>
  <si>
    <t>O96</t>
  </si>
  <si>
    <t>P96</t>
  </si>
  <si>
    <t>Q96</t>
  </si>
  <si>
    <t>R96</t>
  </si>
  <si>
    <t>A97</t>
  </si>
  <si>
    <t>B97</t>
  </si>
  <si>
    <t>C97</t>
  </si>
  <si>
    <t>E97</t>
  </si>
  <si>
    <t>F97</t>
  </si>
  <si>
    <t>G97</t>
  </si>
  <si>
    <t>K97</t>
  </si>
  <si>
    <t>L97</t>
  </si>
  <si>
    <t>M97</t>
  </si>
  <si>
    <t>N97</t>
  </si>
  <si>
    <t>O97</t>
  </si>
  <si>
    <t>P97</t>
  </si>
  <si>
    <t>Q97</t>
  </si>
  <si>
    <t>R97</t>
  </si>
  <si>
    <t>A98</t>
  </si>
  <si>
    <t>B98</t>
  </si>
  <si>
    <t>C98</t>
  </si>
  <si>
    <t>E98</t>
  </si>
  <si>
    <t>F98</t>
  </si>
  <si>
    <t>G98</t>
  </si>
  <si>
    <t>K98</t>
  </si>
  <si>
    <t>L98</t>
  </si>
  <si>
    <t>M98</t>
  </si>
  <si>
    <t>N98</t>
  </si>
  <si>
    <t>O98</t>
  </si>
  <si>
    <t>P98</t>
  </si>
  <si>
    <t>Q98</t>
  </si>
  <si>
    <t>R98</t>
  </si>
  <si>
    <t>A99</t>
  </si>
  <si>
    <t>B99</t>
  </si>
  <si>
    <t>C99</t>
  </si>
  <si>
    <t>E99</t>
  </si>
  <si>
    <t>F99</t>
  </si>
  <si>
    <t>G99</t>
  </si>
  <si>
    <t>K99</t>
  </si>
  <si>
    <t>L99</t>
  </si>
  <si>
    <t>M99</t>
  </si>
  <si>
    <t>N99</t>
  </si>
  <si>
    <t>O99</t>
  </si>
  <si>
    <t>P99</t>
  </si>
  <si>
    <t>Q99</t>
  </si>
  <si>
    <t>R99</t>
  </si>
  <si>
    <t>A100</t>
  </si>
  <si>
    <t>B100</t>
  </si>
  <si>
    <t>C100</t>
  </si>
  <si>
    <t>E100</t>
  </si>
  <si>
    <t>F100</t>
  </si>
  <si>
    <t>G100</t>
  </si>
  <si>
    <t>K100</t>
  </si>
  <si>
    <t>L100</t>
  </si>
  <si>
    <t>M100</t>
  </si>
  <si>
    <t>N100</t>
  </si>
  <si>
    <t>O100</t>
  </si>
  <si>
    <t>P100</t>
  </si>
  <si>
    <t>Q100</t>
  </si>
  <si>
    <t>R100</t>
  </si>
  <si>
    <t>A101</t>
  </si>
  <si>
    <t>B101</t>
  </si>
  <si>
    <t>C101</t>
  </si>
  <si>
    <t>E101</t>
  </si>
  <si>
    <t>F101</t>
  </si>
  <si>
    <t>G101</t>
  </si>
  <si>
    <t>K101</t>
  </si>
  <si>
    <t>L101</t>
  </si>
  <si>
    <t>M101</t>
  </si>
  <si>
    <t>N101</t>
  </si>
  <si>
    <t>O101</t>
  </si>
  <si>
    <t>P101</t>
  </si>
  <si>
    <t>Q101</t>
  </si>
  <si>
    <t>R101</t>
  </si>
  <si>
    <t>A102</t>
  </si>
  <si>
    <t>B102</t>
  </si>
  <si>
    <t>C102</t>
  </si>
  <si>
    <t>E102</t>
  </si>
  <si>
    <t>F102</t>
  </si>
  <si>
    <t>G102</t>
  </si>
  <si>
    <t>K102</t>
  </si>
  <si>
    <t>L102</t>
  </si>
  <si>
    <t>M102</t>
  </si>
  <si>
    <t>N102</t>
  </si>
  <si>
    <t>O102</t>
  </si>
  <si>
    <t>P102</t>
  </si>
  <si>
    <t>Q102</t>
  </si>
  <si>
    <t>R102</t>
  </si>
  <si>
    <t>A103</t>
  </si>
  <si>
    <t>B103</t>
  </si>
  <si>
    <t>C103</t>
  </si>
  <si>
    <t>E103</t>
  </si>
  <si>
    <t>F103</t>
  </si>
  <si>
    <t>G103</t>
  </si>
  <si>
    <t>K103</t>
  </si>
  <si>
    <t>L103</t>
  </si>
  <si>
    <t>M103</t>
  </si>
  <si>
    <t>N103</t>
  </si>
  <si>
    <t>O103</t>
  </si>
  <si>
    <t>P103</t>
  </si>
  <si>
    <t>Q103</t>
  </si>
  <si>
    <t>R103</t>
  </si>
  <si>
    <t>A104</t>
  </si>
  <si>
    <t>B104</t>
  </si>
  <si>
    <t>C104</t>
  </si>
  <si>
    <t>E104</t>
  </si>
  <si>
    <t>F104</t>
  </si>
  <si>
    <t>G104</t>
  </si>
  <si>
    <t>K104</t>
  </si>
  <si>
    <t>L104</t>
  </si>
  <si>
    <t>M104</t>
  </si>
  <si>
    <t>N104</t>
  </si>
  <si>
    <t>O104</t>
  </si>
  <si>
    <t>P104</t>
  </si>
  <si>
    <t>Q104</t>
  </si>
  <si>
    <t>R104</t>
  </si>
  <si>
    <t>A105</t>
  </si>
  <si>
    <t>B105</t>
  </si>
  <si>
    <t>C105</t>
  </si>
  <si>
    <t>E105</t>
  </si>
  <si>
    <t>F105</t>
  </si>
  <si>
    <t>G105</t>
  </si>
  <si>
    <t>K105</t>
  </si>
  <si>
    <t>L105</t>
  </si>
  <si>
    <t>M105</t>
  </si>
  <si>
    <t>N105</t>
  </si>
  <si>
    <t>O105</t>
  </si>
  <si>
    <t>P105</t>
  </si>
  <si>
    <t>Q105</t>
  </si>
  <si>
    <t>R105</t>
  </si>
  <si>
    <t>A106</t>
  </si>
  <si>
    <t>B106</t>
  </si>
  <si>
    <t>C106</t>
  </si>
  <si>
    <t>E106</t>
  </si>
  <si>
    <t>F106</t>
  </si>
  <si>
    <t>G106</t>
  </si>
  <si>
    <t>K106</t>
  </si>
  <si>
    <t>L106</t>
  </si>
  <si>
    <t>M106</t>
  </si>
  <si>
    <t>N106</t>
  </si>
  <si>
    <t>O106</t>
  </si>
  <si>
    <t>P106</t>
  </si>
  <si>
    <t>Q106</t>
  </si>
  <si>
    <t>R106</t>
  </si>
  <si>
    <t>A107</t>
  </si>
  <si>
    <t>B107</t>
  </si>
  <si>
    <t>C107</t>
  </si>
  <si>
    <t>E107</t>
  </si>
  <si>
    <t>F107</t>
  </si>
  <si>
    <t>G107</t>
  </si>
  <si>
    <t>K107</t>
  </si>
  <si>
    <t>L107</t>
  </si>
  <si>
    <t>M107</t>
  </si>
  <si>
    <t>N107</t>
  </si>
  <si>
    <t>O107</t>
  </si>
  <si>
    <t>P107</t>
  </si>
  <si>
    <t>Q107</t>
  </si>
  <si>
    <t>R107</t>
  </si>
  <si>
    <t>A108</t>
  </si>
  <si>
    <t>B108</t>
  </si>
  <si>
    <t>C108</t>
  </si>
  <si>
    <t>E108</t>
  </si>
  <si>
    <t>F108</t>
  </si>
  <si>
    <t>G108</t>
  </si>
  <si>
    <t>K108</t>
  </si>
  <si>
    <t>L108</t>
  </si>
  <si>
    <t>M108</t>
  </si>
  <si>
    <t>N108</t>
  </si>
  <si>
    <t>O108</t>
  </si>
  <si>
    <t>P108</t>
  </si>
  <si>
    <t>Q108</t>
  </si>
  <si>
    <t>R108</t>
  </si>
  <si>
    <t>A109</t>
  </si>
  <si>
    <t>B109</t>
  </si>
  <si>
    <t>C109</t>
  </si>
  <si>
    <t>E109</t>
  </si>
  <si>
    <t>F109</t>
  </si>
  <si>
    <t>G109</t>
  </si>
  <si>
    <t>K109</t>
  </si>
  <si>
    <t>L109</t>
  </si>
  <si>
    <t>M109</t>
  </si>
  <si>
    <t>N109</t>
  </si>
  <si>
    <t>O109</t>
  </si>
  <si>
    <t>P109</t>
  </si>
  <si>
    <t>Q109</t>
  </si>
  <si>
    <t>R109</t>
  </si>
  <si>
    <t>A110</t>
  </si>
  <si>
    <t>B110</t>
  </si>
  <si>
    <t>C110</t>
  </si>
  <si>
    <t>E110</t>
  </si>
  <si>
    <t>F110</t>
  </si>
  <si>
    <t>G110</t>
  </si>
  <si>
    <t>K110</t>
  </si>
  <si>
    <t>L110</t>
  </si>
  <si>
    <t>M110</t>
  </si>
  <si>
    <t>N110</t>
  </si>
  <si>
    <t>O110</t>
  </si>
  <si>
    <t>P110</t>
  </si>
  <si>
    <t>Q110</t>
  </si>
  <si>
    <t>R110</t>
  </si>
  <si>
    <t>A111</t>
  </si>
  <si>
    <t>B111</t>
  </si>
  <si>
    <t>C111</t>
  </si>
  <si>
    <t>E111</t>
  </si>
  <si>
    <t>F111</t>
  </si>
  <si>
    <t>G111</t>
  </si>
  <si>
    <t>K111</t>
  </si>
  <si>
    <t>L111</t>
  </si>
  <si>
    <t>M111</t>
  </si>
  <si>
    <t>N111</t>
  </si>
  <si>
    <t>O111</t>
  </si>
  <si>
    <t>P111</t>
  </si>
  <si>
    <t>Q111</t>
  </si>
  <si>
    <t>R111</t>
  </si>
  <si>
    <t>A112</t>
  </si>
  <si>
    <t>B112</t>
  </si>
  <si>
    <t>C112</t>
  </si>
  <si>
    <t>E112</t>
  </si>
  <si>
    <t>F112</t>
  </si>
  <si>
    <t>G112</t>
  </si>
  <si>
    <t>K112</t>
  </si>
  <si>
    <t>L112</t>
  </si>
  <si>
    <t>M112</t>
  </si>
  <si>
    <t>N112</t>
  </si>
  <si>
    <t>O112</t>
  </si>
  <si>
    <t>P112</t>
  </si>
  <si>
    <t>Q112</t>
  </si>
  <si>
    <t>R112</t>
  </si>
  <si>
    <t>A113</t>
  </si>
  <si>
    <t>B113</t>
  </si>
  <si>
    <t>C113</t>
  </si>
  <si>
    <t>E113</t>
  </si>
  <si>
    <t>F113</t>
  </si>
  <si>
    <t>G113</t>
  </si>
  <si>
    <t>K113</t>
  </si>
  <si>
    <t>L113</t>
  </si>
  <si>
    <t>M113</t>
  </si>
  <si>
    <t>N113</t>
  </si>
  <si>
    <t>O113</t>
  </si>
  <si>
    <t>P113</t>
  </si>
  <si>
    <t>Q113</t>
  </si>
  <si>
    <t>R113</t>
  </si>
  <si>
    <t>A114</t>
  </si>
  <si>
    <t>B114</t>
  </si>
  <si>
    <t>C114</t>
  </si>
  <si>
    <t>E114</t>
  </si>
  <si>
    <t>F114</t>
  </si>
  <si>
    <t>G114</t>
  </si>
  <si>
    <t>K114</t>
  </si>
  <si>
    <t>L114</t>
  </si>
  <si>
    <t>M114</t>
  </si>
  <si>
    <t>N114</t>
  </si>
  <si>
    <t>O114</t>
  </si>
  <si>
    <t>P114</t>
  </si>
  <si>
    <t>Q114</t>
  </si>
  <si>
    <t>R114</t>
  </si>
  <si>
    <t>A115</t>
  </si>
  <si>
    <t>B115</t>
  </si>
  <si>
    <t>C115</t>
  </si>
  <si>
    <t>E115</t>
  </si>
  <si>
    <t>F115</t>
  </si>
  <si>
    <t>G115</t>
  </si>
  <si>
    <t>K115</t>
  </si>
  <si>
    <t>L115</t>
  </si>
  <si>
    <t>M115</t>
  </si>
  <si>
    <t>N115</t>
  </si>
  <si>
    <t>O115</t>
  </si>
  <si>
    <t>P115</t>
  </si>
  <si>
    <t>Q115</t>
  </si>
  <si>
    <t>R115</t>
  </si>
  <si>
    <t>A116</t>
  </si>
  <si>
    <t>B116</t>
  </si>
  <si>
    <t>C116</t>
  </si>
  <si>
    <t>E116</t>
  </si>
  <si>
    <t>F116</t>
  </si>
  <si>
    <t>G116</t>
  </si>
  <si>
    <t>K116</t>
  </si>
  <si>
    <t>L116</t>
  </si>
  <si>
    <t>M116</t>
  </si>
  <si>
    <t>N116</t>
  </si>
  <si>
    <t>O116</t>
  </si>
  <si>
    <t>P116</t>
  </si>
  <si>
    <t>Q116</t>
  </si>
  <si>
    <t>R116</t>
  </si>
  <si>
    <t>A117</t>
  </si>
  <si>
    <t>B117</t>
  </si>
  <si>
    <t>C117</t>
  </si>
  <si>
    <t>E117</t>
  </si>
  <si>
    <t>F117</t>
  </si>
  <si>
    <t>G117</t>
  </si>
  <si>
    <t>K117</t>
  </si>
  <si>
    <t>L117</t>
  </si>
  <si>
    <t>M117</t>
  </si>
  <si>
    <t>N117</t>
  </si>
  <si>
    <t>O117</t>
  </si>
  <si>
    <t>P117</t>
  </si>
  <si>
    <t>Q117</t>
  </si>
  <si>
    <t>R117</t>
  </si>
  <si>
    <t>A118</t>
  </si>
  <si>
    <t>B118</t>
  </si>
  <si>
    <t>C118</t>
  </si>
  <si>
    <t>E118</t>
  </si>
  <si>
    <t>F118</t>
  </si>
  <si>
    <t>G118</t>
  </si>
  <si>
    <t>K118</t>
  </si>
  <si>
    <t>L118</t>
  </si>
  <si>
    <t>M118</t>
  </si>
  <si>
    <t>N118</t>
  </si>
  <si>
    <t>O118</t>
  </si>
  <si>
    <t>P118</t>
  </si>
  <si>
    <t>Q118</t>
  </si>
  <si>
    <t>R118</t>
  </si>
  <si>
    <t>A119</t>
  </si>
  <si>
    <t>B119</t>
  </si>
  <si>
    <t>C119</t>
  </si>
  <si>
    <t>E119</t>
  </si>
  <si>
    <t>F119</t>
  </si>
  <si>
    <t>G119</t>
  </si>
  <si>
    <t>K119</t>
  </si>
  <si>
    <t>L119</t>
  </si>
  <si>
    <t>M119</t>
  </si>
  <si>
    <t>N119</t>
  </si>
  <si>
    <t>O119</t>
  </si>
  <si>
    <t>P119</t>
  </si>
  <si>
    <t>Q119</t>
  </si>
  <si>
    <t>R119</t>
  </si>
  <si>
    <t>A120</t>
  </si>
  <si>
    <t>B120</t>
  </si>
  <si>
    <t>C120</t>
  </si>
  <si>
    <t>E120</t>
  </si>
  <si>
    <t>F120</t>
  </si>
  <si>
    <t>G120</t>
  </si>
  <si>
    <t>K120</t>
  </si>
  <si>
    <t>L120</t>
  </si>
  <si>
    <t>M120</t>
  </si>
  <si>
    <t>N120</t>
  </si>
  <si>
    <t>O120</t>
  </si>
  <si>
    <t>P120</t>
  </si>
  <si>
    <t>Q120</t>
  </si>
  <si>
    <t>R120</t>
  </si>
  <si>
    <t>A121</t>
  </si>
  <si>
    <t>B121</t>
  </si>
  <si>
    <t>C121</t>
  </si>
  <si>
    <t>E121</t>
  </si>
  <si>
    <t>F121</t>
  </si>
  <si>
    <t>G121</t>
  </si>
  <si>
    <t>K121</t>
  </si>
  <si>
    <t>L121</t>
  </si>
  <si>
    <t>M121</t>
  </si>
  <si>
    <t>N121</t>
  </si>
  <si>
    <t>O121</t>
  </si>
  <si>
    <t>P121</t>
  </si>
  <si>
    <t>Q121</t>
  </si>
  <si>
    <t>R121</t>
  </si>
  <si>
    <t>A122</t>
  </si>
  <si>
    <t>B122</t>
  </si>
  <si>
    <t>C122</t>
  </si>
  <si>
    <t>E122</t>
  </si>
  <si>
    <t>F122</t>
  </si>
  <si>
    <t>G122</t>
  </si>
  <si>
    <t>K122</t>
  </si>
  <si>
    <t>L122</t>
  </si>
  <si>
    <t>M122</t>
  </si>
  <si>
    <t>N122</t>
  </si>
  <si>
    <t>O122</t>
  </si>
  <si>
    <t>P122</t>
  </si>
  <si>
    <t>Q122</t>
  </si>
  <si>
    <t>R122</t>
  </si>
  <si>
    <t>A123</t>
  </si>
  <si>
    <t>B123</t>
  </si>
  <si>
    <t>C123</t>
  </si>
  <si>
    <t>E123</t>
  </si>
  <si>
    <t>F123</t>
  </si>
  <si>
    <t>G123</t>
  </si>
  <si>
    <t>K123</t>
  </si>
  <si>
    <t>L123</t>
  </si>
  <si>
    <t>M123</t>
  </si>
  <si>
    <t>N123</t>
  </si>
  <si>
    <t>O123</t>
  </si>
  <si>
    <t>P123</t>
  </si>
  <si>
    <t>Q123</t>
  </si>
  <si>
    <t>R123</t>
  </si>
  <si>
    <t>A124</t>
  </si>
  <si>
    <t>B124</t>
  </si>
  <si>
    <t>C124</t>
  </si>
  <si>
    <t>E124</t>
  </si>
  <si>
    <t>F124</t>
  </si>
  <si>
    <t>G124</t>
  </si>
  <si>
    <t>K124</t>
  </si>
  <si>
    <t>L124</t>
  </si>
  <si>
    <t>M124</t>
  </si>
  <si>
    <t>N124</t>
  </si>
  <si>
    <t>O124</t>
  </si>
  <si>
    <t>P124</t>
  </si>
  <si>
    <t>Q124</t>
  </si>
  <si>
    <t>R124</t>
  </si>
  <si>
    <t>A125</t>
  </si>
  <si>
    <t>B125</t>
  </si>
  <si>
    <t>C125</t>
  </si>
  <si>
    <t>E125</t>
  </si>
  <si>
    <t>G125</t>
  </si>
  <si>
    <t>K125</t>
  </si>
  <si>
    <t>L125</t>
  </si>
  <si>
    <t>M125</t>
  </si>
  <si>
    <t>N125</t>
  </si>
  <si>
    <t>O125</t>
  </si>
  <si>
    <t>P125</t>
  </si>
  <si>
    <t>Q125</t>
  </si>
  <si>
    <t>R125</t>
  </si>
  <si>
    <t>A126</t>
  </si>
  <si>
    <t>B126</t>
  </si>
  <si>
    <t>C126</t>
  </si>
  <si>
    <t>E126</t>
  </si>
  <si>
    <t>F126</t>
  </si>
  <si>
    <t>G126</t>
  </si>
  <si>
    <t>K126</t>
  </si>
  <si>
    <t>L126</t>
  </si>
  <si>
    <t>M126</t>
  </si>
  <si>
    <t>N126</t>
  </si>
  <si>
    <t>O126</t>
  </si>
  <si>
    <t>P126</t>
  </si>
  <si>
    <t>Q126</t>
  </si>
  <si>
    <t>R126</t>
  </si>
  <si>
    <t>A127</t>
  </si>
  <si>
    <t>B127</t>
  </si>
  <si>
    <t>C127</t>
  </si>
  <si>
    <t>E127</t>
  </si>
  <si>
    <t>F127</t>
  </si>
  <si>
    <t>G127</t>
  </si>
  <si>
    <t>K127</t>
  </si>
  <si>
    <t>L127</t>
  </si>
  <si>
    <t>M127</t>
  </si>
  <si>
    <t>N127</t>
  </si>
  <si>
    <t>O127</t>
  </si>
  <si>
    <t>P127</t>
  </si>
  <si>
    <t>Q127</t>
  </si>
  <si>
    <t>R127</t>
  </si>
  <si>
    <t>A128</t>
  </si>
  <si>
    <t>B128</t>
  </si>
  <si>
    <t>C128</t>
  </si>
  <si>
    <t>E128</t>
  </si>
  <si>
    <t>F128</t>
  </si>
  <si>
    <t>G128</t>
  </si>
  <si>
    <t>K128</t>
  </si>
  <si>
    <t>L128</t>
  </si>
  <si>
    <t>M128</t>
  </si>
  <si>
    <t>N128</t>
  </si>
  <si>
    <t>O128</t>
  </si>
  <si>
    <t>P128</t>
  </si>
  <si>
    <t>Q128</t>
  </si>
  <si>
    <t>R128</t>
  </si>
  <si>
    <t>A129</t>
  </si>
  <si>
    <t>B129</t>
  </si>
  <si>
    <t>C129</t>
  </si>
  <si>
    <t>E129</t>
  </si>
  <si>
    <t>F129</t>
  </si>
  <si>
    <t>G129</t>
  </si>
  <si>
    <t>K129</t>
  </si>
  <si>
    <t>L129</t>
  </si>
  <si>
    <t>M129</t>
  </si>
  <si>
    <t>N129</t>
  </si>
  <si>
    <t>O129</t>
  </si>
  <si>
    <t>P129</t>
  </si>
  <si>
    <t>Q129</t>
  </si>
  <si>
    <t>R129</t>
  </si>
  <si>
    <t>A130</t>
  </si>
  <si>
    <t>B130</t>
  </si>
  <si>
    <t>C130</t>
  </si>
  <si>
    <t>E130</t>
  </si>
  <si>
    <t>F130</t>
  </si>
  <si>
    <t>G130</t>
  </si>
  <si>
    <t>K130</t>
  </si>
  <si>
    <t>L130</t>
  </si>
  <si>
    <t>M130</t>
  </si>
  <si>
    <t>N130</t>
  </si>
  <si>
    <t>O130</t>
  </si>
  <si>
    <t>P130</t>
  </si>
  <si>
    <t>Q130</t>
  </si>
  <si>
    <t>R130</t>
  </si>
  <si>
    <t>A131</t>
  </si>
  <si>
    <t>B131</t>
  </si>
  <si>
    <t>C131</t>
  </si>
  <si>
    <t>E131</t>
  </si>
  <si>
    <t>F131</t>
  </si>
  <si>
    <t>G131</t>
  </si>
  <si>
    <t>K131</t>
  </si>
  <si>
    <t>L131</t>
  </si>
  <si>
    <t>M131</t>
  </si>
  <si>
    <t>N131</t>
  </si>
  <si>
    <t>O131</t>
  </si>
  <si>
    <t>P131</t>
  </si>
  <si>
    <t>Q131</t>
  </si>
  <si>
    <t>R131</t>
  </si>
  <si>
    <t>A132</t>
  </si>
  <si>
    <t>B132</t>
  </si>
  <si>
    <t>C132</t>
  </si>
  <si>
    <t>E132</t>
  </si>
  <si>
    <t>F132</t>
  </si>
  <si>
    <t>G132</t>
  </si>
  <si>
    <t>K132</t>
  </si>
  <si>
    <t>L132</t>
  </si>
  <si>
    <t>M132</t>
  </si>
  <si>
    <t>N132</t>
  </si>
  <si>
    <t>O132</t>
  </si>
  <si>
    <t>P132</t>
  </si>
  <si>
    <t>Q132</t>
  </si>
  <si>
    <t>R132</t>
  </si>
  <si>
    <t>A133</t>
  </si>
  <si>
    <t>B133</t>
  </si>
  <si>
    <t>C133</t>
  </si>
  <si>
    <t>E133</t>
  </si>
  <si>
    <t>F133</t>
  </si>
  <si>
    <t>G133</t>
  </si>
  <si>
    <t>K133</t>
  </si>
  <si>
    <t>Status : inativo/DEF</t>
  </si>
  <si>
    <t>L133</t>
  </si>
  <si>
    <t>M133</t>
  </si>
  <si>
    <t>N133</t>
  </si>
  <si>
    <t>O133</t>
  </si>
  <si>
    <t>P133</t>
  </si>
  <si>
    <t>Q133</t>
  </si>
  <si>
    <t>R133</t>
  </si>
  <si>
    <t>A134</t>
  </si>
  <si>
    <t>B134</t>
  </si>
  <si>
    <t>C134</t>
  </si>
  <si>
    <t>E134</t>
  </si>
  <si>
    <t>F134</t>
  </si>
  <si>
    <t>G134</t>
  </si>
  <si>
    <t>K134</t>
  </si>
  <si>
    <t>L134</t>
  </si>
  <si>
    <t>M134</t>
  </si>
  <si>
    <t>N134</t>
  </si>
  <si>
    <t>O134</t>
  </si>
  <si>
    <t>P134</t>
  </si>
  <si>
    <t>Q134</t>
  </si>
  <si>
    <t>R134</t>
  </si>
  <si>
    <t>A135</t>
  </si>
  <si>
    <t>B135</t>
  </si>
  <si>
    <t>C135</t>
  </si>
  <si>
    <t>E135</t>
  </si>
  <si>
    <t>F135</t>
  </si>
  <si>
    <t>G135</t>
  </si>
  <si>
    <t>K135</t>
  </si>
  <si>
    <t>L135</t>
  </si>
  <si>
    <t>M135</t>
  </si>
  <si>
    <t>N135</t>
  </si>
  <si>
    <t>O135</t>
  </si>
  <si>
    <t>P135</t>
  </si>
  <si>
    <t>Q135</t>
  </si>
  <si>
    <t>R135</t>
  </si>
  <si>
    <t>A136</t>
  </si>
  <si>
    <t>B136</t>
  </si>
  <si>
    <t>C136</t>
  </si>
  <si>
    <t>E136</t>
  </si>
  <si>
    <t>G136</t>
  </si>
  <si>
    <t>K136</t>
  </si>
  <si>
    <t>P136</t>
  </si>
  <si>
    <t>Q136</t>
  </si>
  <si>
    <t>R136</t>
  </si>
  <si>
    <t>A137</t>
  </si>
  <si>
    <t>B137</t>
  </si>
  <si>
    <t>C137</t>
  </si>
  <si>
    <t>E137</t>
  </si>
  <si>
    <t>G137</t>
  </si>
  <si>
    <t>K137</t>
  </si>
  <si>
    <t>P137</t>
  </si>
  <si>
    <t>Q137</t>
  </si>
  <si>
    <t>R137</t>
  </si>
  <si>
    <t>A138</t>
  </si>
  <si>
    <t>B138</t>
  </si>
  <si>
    <t>C138</t>
  </si>
  <si>
    <t>E138</t>
  </si>
  <si>
    <t>G138</t>
  </si>
  <si>
    <t>K138</t>
  </si>
  <si>
    <t>P138</t>
  </si>
  <si>
    <t>Q138</t>
  </si>
  <si>
    <t>R138</t>
  </si>
  <si>
    <t>A139</t>
  </si>
  <si>
    <t>B139</t>
  </si>
  <si>
    <t>C139</t>
  </si>
  <si>
    <t>E139</t>
  </si>
  <si>
    <t>G139</t>
  </si>
  <si>
    <t>K139</t>
  </si>
  <si>
    <t>P139</t>
  </si>
  <si>
    <t>Q139</t>
  </si>
  <si>
    <t>R139</t>
  </si>
  <si>
    <t>A140</t>
  </si>
  <si>
    <t>B140</t>
  </si>
  <si>
    <t>C140</t>
  </si>
  <si>
    <t>D140</t>
  </si>
  <si>
    <t>E140</t>
  </si>
  <si>
    <t>G140</t>
  </si>
  <si>
    <t>K140</t>
  </si>
  <si>
    <t>L140</t>
  </si>
  <si>
    <t>M140</t>
  </si>
  <si>
    <t>N140</t>
  </si>
  <si>
    <t>P140</t>
  </si>
  <si>
    <t>Q140</t>
  </si>
  <si>
    <t>R140</t>
  </si>
  <si>
    <t>A141</t>
  </si>
  <si>
    <t>B141</t>
  </si>
  <si>
    <t>C141</t>
  </si>
  <si>
    <t>D141</t>
  </si>
  <si>
    <t>E141</t>
  </si>
  <si>
    <t>G141</t>
  </si>
  <si>
    <t>K141</t>
  </si>
  <si>
    <t>L141</t>
  </si>
  <si>
    <t>M141</t>
  </si>
  <si>
    <t>N141</t>
  </si>
  <si>
    <t>P141</t>
  </si>
  <si>
    <t>Q141</t>
  </si>
  <si>
    <t>R141</t>
  </si>
  <si>
    <t>A142</t>
  </si>
  <si>
    <t>B142</t>
  </si>
  <si>
    <t>C142</t>
  </si>
  <si>
    <t>D142</t>
  </si>
  <si>
    <t>E142</t>
  </si>
  <si>
    <t>G142</t>
  </si>
  <si>
    <t>K142</t>
  </si>
  <si>
    <t>L142</t>
  </si>
  <si>
    <t>M142</t>
  </si>
  <si>
    <t>N142</t>
  </si>
  <si>
    <t>P142</t>
  </si>
  <si>
    <t>Q142</t>
  </si>
  <si>
    <t>R142</t>
  </si>
  <si>
    <t>A143</t>
  </si>
  <si>
    <t>B143</t>
  </si>
  <si>
    <t>C143</t>
  </si>
  <si>
    <t>D143</t>
  </si>
  <si>
    <t>E143</t>
  </si>
  <si>
    <t>F143</t>
  </si>
  <si>
    <t>G143</t>
  </si>
  <si>
    <t>K143</t>
  </si>
  <si>
    <t>L143</t>
  </si>
  <si>
    <t>M143</t>
  </si>
  <si>
    <t>N143</t>
  </si>
  <si>
    <t>P143</t>
  </si>
  <si>
    <t>Q143</t>
  </si>
  <si>
    <t>R143</t>
  </si>
  <si>
    <t>A144</t>
  </si>
  <si>
    <t>B144</t>
  </si>
  <si>
    <t>C144</t>
  </si>
  <si>
    <t>D144</t>
  </si>
  <si>
    <t>E144</t>
  </si>
  <si>
    <t>F144</t>
  </si>
  <si>
    <t>G144</t>
  </si>
  <si>
    <t>K144</t>
  </si>
  <si>
    <t>L144</t>
  </si>
  <si>
    <t>M144</t>
  </si>
  <si>
    <t>N144</t>
  </si>
  <si>
    <t>P144</t>
  </si>
  <si>
    <t>Q144</t>
  </si>
  <si>
    <t>R144</t>
  </si>
  <si>
    <t>A145</t>
  </si>
  <si>
    <t>B145</t>
  </si>
  <si>
    <t>C145</t>
  </si>
  <si>
    <t>E145</t>
  </si>
  <si>
    <t>G145</t>
  </si>
  <si>
    <t>K145</t>
  </si>
  <si>
    <t>L145</t>
  </si>
  <si>
    <t>M145</t>
  </si>
  <si>
    <t>N145</t>
  </si>
  <si>
    <t>P145</t>
  </si>
  <si>
    <t>Q145</t>
  </si>
  <si>
    <t>R145</t>
  </si>
  <si>
    <t>A146</t>
  </si>
  <si>
    <t>D146</t>
  </si>
  <si>
    <t>E146</t>
  </si>
  <si>
    <t>F146</t>
  </si>
  <si>
    <t>G146</t>
  </si>
  <si>
    <t>K146</t>
  </si>
  <si>
    <t>P146</t>
  </si>
  <si>
    <t>Q146</t>
  </si>
  <si>
    <t>R146</t>
  </si>
  <si>
    <t>A147</t>
  </si>
  <si>
    <t>E147</t>
  </si>
  <si>
    <t>F147</t>
  </si>
  <si>
    <t>G147</t>
  </si>
  <si>
    <t>K147</t>
  </si>
  <si>
    <t>P147</t>
  </si>
  <si>
    <t>Q147</t>
  </si>
  <si>
    <t>R147</t>
  </si>
  <si>
    <t>A148</t>
  </si>
  <si>
    <t>E148</t>
  </si>
  <si>
    <t>F148</t>
  </si>
  <si>
    <t>G148</t>
  </si>
  <si>
    <t>K148</t>
  </si>
  <si>
    <t>P148</t>
  </si>
  <si>
    <t>Q148</t>
  </si>
  <si>
    <t>R148</t>
  </si>
  <si>
    <t>A149</t>
  </si>
  <si>
    <t>E149</t>
  </si>
  <si>
    <t>F149</t>
  </si>
  <si>
    <t>G149</t>
  </si>
  <si>
    <t>K149</t>
  </si>
  <si>
    <t>P149</t>
  </si>
  <si>
    <t>Q149</t>
  </si>
  <si>
    <t>R149</t>
  </si>
  <si>
    <t>A150</t>
  </si>
  <si>
    <t>E150</t>
  </si>
  <si>
    <t>F150</t>
  </si>
  <si>
    <t>G150</t>
  </si>
  <si>
    <t>K150</t>
  </si>
  <si>
    <t>P150</t>
  </si>
  <si>
    <t>Q150</t>
  </si>
  <si>
    <t>R150</t>
  </si>
  <si>
    <t>A151</t>
  </si>
  <si>
    <t>E151</t>
  </si>
  <si>
    <t>F151</t>
  </si>
  <si>
    <t>G151</t>
  </si>
  <si>
    <t>K151</t>
  </si>
  <si>
    <t>P151</t>
  </si>
  <si>
    <t>Q151</t>
  </si>
  <si>
    <t>R151</t>
  </si>
  <si>
    <t>A152</t>
  </si>
  <si>
    <t>D152</t>
  </si>
  <si>
    <t>E152</t>
  </si>
  <si>
    <t>F152</t>
  </si>
  <si>
    <t>G152</t>
  </si>
  <si>
    <t>K152</t>
  </si>
  <si>
    <t>P152</t>
  </si>
  <si>
    <t>Q152</t>
  </si>
  <si>
    <t>R152</t>
  </si>
  <si>
    <t>A153</t>
  </si>
  <si>
    <t>D153</t>
  </si>
  <si>
    <t>E153</t>
  </si>
  <si>
    <t>F153</t>
  </si>
  <si>
    <t>G153</t>
  </si>
  <si>
    <t>K153</t>
  </si>
  <si>
    <t>P153</t>
  </si>
  <si>
    <t>Q153</t>
  </si>
  <si>
    <t>R153</t>
  </si>
  <si>
    <t>A154</t>
  </si>
  <si>
    <t>E154</t>
  </si>
  <si>
    <t>G154</t>
  </si>
  <si>
    <t>K154</t>
  </si>
  <si>
    <t>P154</t>
  </si>
  <si>
    <t>Q154</t>
  </si>
  <si>
    <t>R154</t>
  </si>
  <si>
    <t>A155</t>
  </si>
  <si>
    <t>E155</t>
  </si>
  <si>
    <t>G155</t>
  </si>
  <si>
    <t>K155</t>
  </si>
  <si>
    <t>P155</t>
  </si>
  <si>
    <t>Q155</t>
  </si>
  <si>
    <t>R155</t>
  </si>
  <si>
    <t>A156</t>
  </si>
  <si>
    <t>D156</t>
  </si>
  <si>
    <t>E156</t>
  </si>
  <si>
    <t>G156</t>
  </si>
  <si>
    <t>K156</t>
  </si>
  <si>
    <t>P156</t>
  </si>
  <si>
    <t>Q156</t>
  </si>
  <si>
    <t>R156</t>
  </si>
  <si>
    <t>A157</t>
  </si>
  <si>
    <t>C157</t>
  </si>
  <si>
    <t>E157</t>
  </si>
  <si>
    <t>F157</t>
  </si>
  <si>
    <t>G157</t>
  </si>
  <si>
    <t>K157</t>
  </si>
  <si>
    <t>P157</t>
  </si>
  <si>
    <t>Q157</t>
  </si>
  <si>
    <t>R157</t>
  </si>
  <si>
    <t>A158</t>
  </si>
  <si>
    <t>D158</t>
  </si>
  <si>
    <t>E158</t>
  </si>
  <si>
    <t>F158</t>
  </si>
  <si>
    <t>G158</t>
  </si>
  <si>
    <t>K158</t>
  </si>
  <si>
    <t>P158</t>
  </si>
  <si>
    <t>Q158</t>
  </si>
  <si>
    <t>R158</t>
  </si>
  <si>
    <t>A159</t>
  </si>
  <si>
    <t>C159</t>
  </si>
  <si>
    <t>D159</t>
  </si>
  <si>
    <t>E159</t>
  </si>
  <si>
    <t>F159</t>
  </si>
  <si>
    <t>G159</t>
  </si>
  <si>
    <t>K159</t>
  </si>
  <si>
    <t>P159</t>
  </si>
  <si>
    <t>Q159</t>
  </si>
  <si>
    <t>R159</t>
  </si>
  <si>
    <t>A160</t>
  </si>
  <si>
    <t>B160</t>
  </si>
  <si>
    <t>C160</t>
  </si>
  <si>
    <t>D160</t>
  </si>
  <si>
    <t>E160</t>
  </si>
  <si>
    <t>F160</t>
  </si>
  <si>
    <t>G160</t>
  </si>
  <si>
    <t>K160</t>
  </si>
  <si>
    <t>N160</t>
  </si>
  <si>
    <t>P160</t>
  </si>
  <si>
    <t>Q160</t>
  </si>
  <si>
    <t>R160</t>
  </si>
  <si>
    <t>A161</t>
  </si>
  <si>
    <t>B161</t>
  </si>
  <si>
    <t>C161</t>
  </si>
  <si>
    <t>D161</t>
  </si>
  <si>
    <t>E161</t>
  </si>
  <si>
    <t>F161</t>
  </si>
  <si>
    <t>G161</t>
  </si>
  <si>
    <t>K161</t>
  </si>
  <si>
    <t>N161</t>
  </si>
  <si>
    <t>P161</t>
  </si>
  <si>
    <t>Q161</t>
  </si>
  <si>
    <t>R161</t>
  </si>
  <si>
    <t>A162</t>
  </si>
  <si>
    <t>B162</t>
  </si>
  <si>
    <t>C162</t>
  </si>
  <si>
    <t>E162</t>
  </si>
  <si>
    <t>F162</t>
  </si>
  <si>
    <t>G162</t>
  </si>
  <si>
    <t>K162</t>
  </si>
  <si>
    <t>N162</t>
  </si>
  <si>
    <t>P162</t>
  </si>
  <si>
    <t>Q162</t>
  </si>
  <si>
    <t>R162</t>
  </si>
  <si>
    <t>A163</t>
  </si>
  <si>
    <t>B163</t>
  </si>
  <si>
    <t>C163</t>
  </si>
  <si>
    <t>E163</t>
  </si>
  <si>
    <t>F163</t>
  </si>
  <si>
    <t>G163</t>
  </si>
  <si>
    <t>K163</t>
  </si>
  <si>
    <t>N163</t>
  </si>
  <si>
    <t>P163</t>
  </si>
  <si>
    <t>Q163</t>
  </si>
  <si>
    <t>R163</t>
  </si>
  <si>
    <t>A164</t>
  </si>
  <si>
    <t>B164</t>
  </si>
  <si>
    <t>C164</t>
  </si>
  <si>
    <t>E164</t>
  </si>
  <si>
    <t>F164</t>
  </si>
  <si>
    <t>G164</t>
  </si>
  <si>
    <t>K164</t>
  </si>
  <si>
    <t>N164</t>
  </si>
  <si>
    <t>P164</t>
  </si>
  <si>
    <t>Q164</t>
  </si>
  <si>
    <t>R164</t>
  </si>
  <si>
    <t>A165</t>
  </si>
  <si>
    <t>B165</t>
  </si>
  <si>
    <t>C165</t>
  </si>
  <si>
    <t>E165</t>
  </si>
  <si>
    <t>F165</t>
  </si>
  <si>
    <t>G165</t>
  </si>
  <si>
    <t>K165</t>
  </si>
  <si>
    <t>N165</t>
  </si>
  <si>
    <t>P165</t>
  </si>
  <si>
    <t>Q165</t>
  </si>
  <si>
    <t>R165</t>
  </si>
  <si>
    <t>A166</t>
  </si>
  <si>
    <t>B166</t>
  </si>
  <si>
    <t>C166</t>
  </si>
  <si>
    <t>E166</t>
  </si>
  <si>
    <t>F166</t>
  </si>
  <si>
    <t>G166</t>
  </si>
  <si>
    <t>K166</t>
  </si>
  <si>
    <t>P166</t>
  </si>
  <si>
    <t>Q166</t>
  </si>
  <si>
    <t>R166</t>
  </si>
  <si>
    <t>A167</t>
  </si>
  <si>
    <t>B167</t>
  </si>
  <si>
    <t>C167</t>
  </si>
  <si>
    <t>E167</t>
  </si>
  <si>
    <t>F167</t>
  </si>
  <si>
    <t>G167</t>
  </si>
  <si>
    <t>K167</t>
  </si>
  <si>
    <t>N167</t>
  </si>
  <si>
    <t>P167</t>
  </si>
  <si>
    <t>Q167</t>
  </si>
  <si>
    <t>R167</t>
  </si>
  <si>
    <t>A168</t>
  </si>
  <si>
    <t>B168</t>
  </si>
  <si>
    <t>C168</t>
  </si>
  <si>
    <t>E168</t>
  </si>
  <si>
    <t>F168</t>
  </si>
  <si>
    <t>G168</t>
  </si>
  <si>
    <t>K168</t>
  </si>
  <si>
    <t>N168</t>
  </si>
  <si>
    <t>P168</t>
  </si>
  <si>
    <t>Q168</t>
  </si>
  <si>
    <t>R168</t>
  </si>
  <si>
    <t>A169</t>
  </si>
  <si>
    <t>B169</t>
  </si>
  <si>
    <t>E169</t>
  </si>
  <si>
    <t>F169</t>
  </si>
  <si>
    <t>G169</t>
  </si>
  <si>
    <t>K169</t>
  </si>
  <si>
    <t>P169</t>
  </si>
  <si>
    <t>Q169</t>
  </si>
  <si>
    <t>R169</t>
  </si>
  <si>
    <t>A170</t>
  </si>
  <si>
    <t>B170</t>
  </si>
  <si>
    <t>E170</t>
  </si>
  <si>
    <t>F170</t>
  </si>
  <si>
    <t>G170</t>
  </si>
  <si>
    <t>K170</t>
  </si>
  <si>
    <t>P170</t>
  </si>
  <si>
    <t>Q170</t>
  </si>
  <si>
    <t>R170</t>
  </si>
  <si>
    <t>A171</t>
  </si>
  <si>
    <t>B171</t>
  </si>
  <si>
    <t>E171</t>
  </si>
  <si>
    <t>F171</t>
  </si>
  <si>
    <t>G171</t>
  </si>
  <si>
    <t>K171</t>
  </si>
  <si>
    <t>P171</t>
  </si>
  <si>
    <t>Q171</t>
  </si>
  <si>
    <t>R171</t>
  </si>
  <si>
    <t>A172</t>
  </si>
  <si>
    <t>B172</t>
  </si>
  <si>
    <t>E172</t>
  </si>
  <si>
    <t>F172</t>
  </si>
  <si>
    <t>G172</t>
  </si>
  <si>
    <t>K172</t>
  </si>
  <si>
    <t>P172</t>
  </si>
  <si>
    <t>Q172</t>
  </si>
  <si>
    <t>R172</t>
  </si>
  <si>
    <t>A173</t>
  </si>
  <si>
    <t>B173</t>
  </si>
  <si>
    <t>E173</t>
  </si>
  <si>
    <t>F173</t>
  </si>
  <si>
    <t>G173</t>
  </si>
  <si>
    <t>K173</t>
  </si>
  <si>
    <t>P173</t>
  </si>
  <si>
    <t>Q173</t>
  </si>
  <si>
    <t>R173</t>
  </si>
  <si>
    <t>A174</t>
  </si>
  <si>
    <t>B174</t>
  </si>
  <si>
    <t>E174</t>
  </si>
  <si>
    <t>F174</t>
  </si>
  <si>
    <t>G174</t>
  </si>
  <si>
    <t>K174</t>
  </si>
  <si>
    <t>P174</t>
  </si>
  <si>
    <t>Q174</t>
  </si>
  <si>
    <t>R174</t>
  </si>
  <si>
    <t>A175</t>
  </si>
  <si>
    <t>B175</t>
  </si>
  <si>
    <t>E175</t>
  </si>
  <si>
    <t>F175</t>
  </si>
  <si>
    <t>G175</t>
  </si>
  <si>
    <t>K175</t>
  </si>
  <si>
    <t>P175</t>
  </si>
  <si>
    <t>Q175</t>
  </si>
  <si>
    <t>R175</t>
  </si>
  <si>
    <t>A176</t>
  </si>
  <si>
    <t>B176</t>
  </si>
  <si>
    <t>E176</t>
  </si>
  <si>
    <t>F176</t>
  </si>
  <si>
    <t>G176</t>
  </si>
  <si>
    <t>K176</t>
  </si>
  <si>
    <t>P176</t>
  </si>
  <si>
    <t>Q176</t>
  </si>
  <si>
    <t>R176</t>
  </si>
  <si>
    <t>A177</t>
  </si>
  <si>
    <t>B177</t>
  </si>
  <si>
    <t>E177</t>
  </si>
  <si>
    <t>F177</t>
  </si>
  <si>
    <t>G177</t>
  </si>
  <si>
    <t>K177</t>
  </si>
  <si>
    <t>P177</t>
  </si>
  <si>
    <t>Q177</t>
  </si>
  <si>
    <t>R177</t>
  </si>
  <si>
    <t>A178</t>
  </si>
  <si>
    <t>B178</t>
  </si>
  <si>
    <t>D178</t>
  </si>
  <si>
    <t>E178</t>
  </si>
  <si>
    <t>F178</t>
  </si>
  <si>
    <t>G178</t>
  </si>
  <si>
    <t>K178</t>
  </si>
  <si>
    <t>P178</t>
  </si>
  <si>
    <t>Q178</t>
  </si>
  <si>
    <t>R178</t>
  </si>
  <si>
    <t>A179</t>
  </si>
  <si>
    <t>B179</t>
  </si>
  <si>
    <t>D179</t>
  </si>
  <si>
    <t>E179</t>
  </si>
  <si>
    <t>F179</t>
  </si>
  <si>
    <t>G179</t>
  </si>
  <si>
    <t>K179</t>
  </si>
  <si>
    <t>P179</t>
  </si>
  <si>
    <t>Q179</t>
  </si>
  <si>
    <t>R179</t>
  </si>
  <si>
    <t>A180</t>
  </si>
  <si>
    <t>B180</t>
  </si>
  <si>
    <t>D180</t>
  </si>
  <si>
    <t>E180</t>
  </si>
  <si>
    <t>F180</t>
  </si>
  <si>
    <t>G180</t>
  </si>
  <si>
    <t>K180</t>
  </si>
  <si>
    <t>P180</t>
  </si>
  <si>
    <t>Q180</t>
  </si>
  <si>
    <t>R180</t>
  </si>
  <si>
    <t>A181</t>
  </si>
  <si>
    <t>B181</t>
  </si>
  <si>
    <t>D181</t>
  </si>
  <si>
    <t>E181</t>
  </si>
  <si>
    <t>F181</t>
  </si>
  <si>
    <t>G181</t>
  </si>
  <si>
    <t>K181</t>
  </si>
  <si>
    <t>P181</t>
  </si>
  <si>
    <t>Q181</t>
  </si>
  <si>
    <t>R181</t>
  </si>
  <si>
    <t>A182</t>
  </si>
  <si>
    <t>B182</t>
  </si>
  <si>
    <t>D182</t>
  </si>
  <si>
    <t>E182</t>
  </si>
  <si>
    <t>F182</t>
  </si>
  <si>
    <t>G182</t>
  </si>
  <si>
    <t>K182</t>
  </si>
  <si>
    <t>P182</t>
  </si>
  <si>
    <t>Q182</t>
  </si>
  <si>
    <t>R182</t>
  </si>
  <si>
    <t>A183</t>
  </si>
  <si>
    <t>B183</t>
  </si>
  <si>
    <t>D183</t>
  </si>
  <si>
    <t>E183</t>
  </si>
  <si>
    <t>F183</t>
  </si>
  <si>
    <t>G183</t>
  </si>
  <si>
    <t>K183</t>
  </si>
  <si>
    <t>P183</t>
  </si>
  <si>
    <t>Q183</t>
  </si>
  <si>
    <t>R183</t>
  </si>
  <si>
    <t>A184</t>
  </si>
  <si>
    <t>B184</t>
  </si>
  <si>
    <t>D184</t>
  </si>
  <si>
    <t>E184</t>
  </si>
  <si>
    <t>F184</t>
  </si>
  <si>
    <t>G184</t>
  </si>
  <si>
    <t>K184</t>
  </si>
  <si>
    <t>P184</t>
  </si>
  <si>
    <t>Q184</t>
  </si>
  <si>
    <t>R184</t>
  </si>
  <si>
    <t>A185</t>
  </si>
  <si>
    <t>B185</t>
  </si>
  <si>
    <t>D185</t>
  </si>
  <si>
    <t>E185</t>
  </si>
  <si>
    <t>F185</t>
  </si>
  <si>
    <t>G185</t>
  </si>
  <si>
    <t>K185</t>
  </si>
  <si>
    <t>P185</t>
  </si>
  <si>
    <t>Q185</t>
  </si>
  <si>
    <t>R185</t>
  </si>
  <si>
    <t>A186</t>
  </si>
  <si>
    <t>B186</t>
  </si>
  <si>
    <t>D186</t>
  </si>
  <si>
    <t>E186</t>
  </si>
  <si>
    <t>F186</t>
  </si>
  <si>
    <t>G186</t>
  </si>
  <si>
    <t>K186</t>
  </si>
  <si>
    <t>P186</t>
  </si>
  <si>
    <t>Q186</t>
  </si>
  <si>
    <t>R186</t>
  </si>
  <si>
    <t>A187</t>
  </si>
  <si>
    <t>B187</t>
  </si>
  <si>
    <t>D187</t>
  </si>
  <si>
    <t>E187</t>
  </si>
  <si>
    <t>F187</t>
  </si>
  <si>
    <t>G187</t>
  </si>
  <si>
    <t>K187</t>
  </si>
  <si>
    <t>P187</t>
  </si>
  <si>
    <t>Q187</t>
  </si>
  <si>
    <t>R187</t>
  </si>
  <si>
    <t>A188</t>
  </si>
  <si>
    <t>B188</t>
  </si>
  <si>
    <t>D188</t>
  </si>
  <si>
    <t>E188</t>
  </si>
  <si>
    <t>F188</t>
  </si>
  <si>
    <t>G188</t>
  </si>
  <si>
    <t>K188</t>
  </si>
  <si>
    <t>P188</t>
  </si>
  <si>
    <t>Q188</t>
  </si>
  <si>
    <t>R188</t>
  </si>
  <si>
    <t>A189</t>
  </si>
  <si>
    <t>B189</t>
  </si>
  <si>
    <t>D189</t>
  </si>
  <si>
    <t>E189</t>
  </si>
  <si>
    <t>F189</t>
  </si>
  <si>
    <t>G189</t>
  </si>
  <si>
    <t>K189</t>
  </si>
  <si>
    <t>P189</t>
  </si>
  <si>
    <t>Q189</t>
  </si>
  <si>
    <t>R189</t>
  </si>
  <si>
    <t>A190</t>
  </si>
  <si>
    <t>B190</t>
  </si>
  <si>
    <t>D190</t>
  </si>
  <si>
    <t>E190</t>
  </si>
  <si>
    <t>F190</t>
  </si>
  <si>
    <t>G190</t>
  </si>
  <si>
    <t>K190</t>
  </si>
  <si>
    <t>P190</t>
  </si>
  <si>
    <t>Q190</t>
  </si>
  <si>
    <t>R190</t>
  </si>
  <si>
    <t>A191</t>
  </si>
  <si>
    <t>B191</t>
  </si>
  <si>
    <t>D191</t>
  </si>
  <si>
    <t>E191</t>
  </si>
  <si>
    <t>F191</t>
  </si>
  <si>
    <t>G191</t>
  </si>
  <si>
    <t>K191</t>
  </si>
  <si>
    <t>P191</t>
  </si>
  <si>
    <t>Q191</t>
  </si>
  <si>
    <t>R191</t>
  </si>
  <si>
    <t>A192</t>
  </si>
  <si>
    <t>B192</t>
  </si>
  <si>
    <t>D192</t>
  </si>
  <si>
    <t>E192</t>
  </si>
  <si>
    <t>F192</t>
  </si>
  <si>
    <t>G192</t>
  </si>
  <si>
    <t>K192</t>
  </si>
  <si>
    <t>P192</t>
  </si>
  <si>
    <t>Q192</t>
  </si>
  <si>
    <t>R192</t>
  </si>
  <si>
    <t>A193</t>
  </si>
  <si>
    <t>B193</t>
  </si>
  <si>
    <t>D193</t>
  </si>
  <si>
    <t>E193</t>
  </si>
  <si>
    <t>F193</t>
  </si>
  <si>
    <t>G193</t>
  </si>
  <si>
    <t>K193</t>
  </si>
  <si>
    <t>P193</t>
  </si>
  <si>
    <t>Q193</t>
  </si>
  <si>
    <t>R193</t>
  </si>
  <si>
    <t>A194</t>
  </si>
  <si>
    <t>B194</t>
  </si>
  <si>
    <t>D194</t>
  </si>
  <si>
    <t>E194</t>
  </si>
  <si>
    <t>F194</t>
  </si>
  <si>
    <t>G194</t>
  </si>
  <si>
    <t>K194</t>
  </si>
  <si>
    <t>P194</t>
  </si>
  <si>
    <t>Q194</t>
  </si>
  <si>
    <t>R194</t>
  </si>
  <si>
    <t>A195</t>
  </si>
  <si>
    <t>B195</t>
  </si>
  <si>
    <t>D195</t>
  </si>
  <si>
    <t>E195</t>
  </si>
  <si>
    <t>F195</t>
  </si>
  <si>
    <t>G195</t>
  </si>
  <si>
    <t>K195</t>
  </si>
  <si>
    <t>P195</t>
  </si>
  <si>
    <t>Q195</t>
  </si>
  <si>
    <t>R195</t>
  </si>
  <si>
    <t>A196</t>
  </si>
  <si>
    <t>B196</t>
  </si>
  <si>
    <t>D196</t>
  </si>
  <si>
    <t>E196</t>
  </si>
  <si>
    <t>F196</t>
  </si>
  <si>
    <t>G196</t>
  </si>
  <si>
    <t>K196</t>
  </si>
  <si>
    <t>P196</t>
  </si>
  <si>
    <t>Q196</t>
  </si>
  <si>
    <t>R196</t>
  </si>
  <si>
    <t>A197</t>
  </si>
  <si>
    <t>B197</t>
  </si>
  <si>
    <t>D197</t>
  </si>
  <si>
    <t>E197</t>
  </si>
  <si>
    <t>F197</t>
  </si>
  <si>
    <t>G197</t>
  </si>
  <si>
    <t>K197</t>
  </si>
  <si>
    <t>P197</t>
  </si>
  <si>
    <t>Q197</t>
  </si>
  <si>
    <t>R197</t>
  </si>
  <si>
    <t>A198</t>
  </si>
  <si>
    <t>B198</t>
  </si>
  <si>
    <t>D198</t>
  </si>
  <si>
    <t>E198</t>
  </si>
  <si>
    <t>F198</t>
  </si>
  <si>
    <t>G198</t>
  </si>
  <si>
    <t>K198</t>
  </si>
  <si>
    <t>P198</t>
  </si>
  <si>
    <t>Q198</t>
  </si>
  <si>
    <t>R198</t>
  </si>
  <si>
    <t>A199</t>
  </si>
  <si>
    <t>B199</t>
  </si>
  <si>
    <t>D199</t>
  </si>
  <si>
    <t>E199</t>
  </si>
  <si>
    <t>F199</t>
  </si>
  <si>
    <t>G199</t>
  </si>
  <si>
    <t>K199</t>
  </si>
  <si>
    <t>P199</t>
  </si>
  <si>
    <t>Q199</t>
  </si>
  <si>
    <t>R199</t>
  </si>
  <si>
    <t>A200</t>
  </si>
  <si>
    <t>B200</t>
  </si>
  <si>
    <t>D200</t>
  </si>
  <si>
    <t>E200</t>
  </si>
  <si>
    <t>F200</t>
  </si>
  <si>
    <t>G200</t>
  </si>
  <si>
    <t>K200</t>
  </si>
  <si>
    <t>P200</t>
  </si>
  <si>
    <t>Q200</t>
  </si>
  <si>
    <t>R200</t>
  </si>
  <si>
    <t>A201</t>
  </si>
  <si>
    <t>B201</t>
  </si>
  <si>
    <t>D201</t>
  </si>
  <si>
    <t>E201</t>
  </si>
  <si>
    <t>F201</t>
  </si>
  <si>
    <t>G201</t>
  </si>
  <si>
    <t>K201</t>
  </si>
  <si>
    <t>P201</t>
  </si>
  <si>
    <t>Q201</t>
  </si>
  <si>
    <t>R201</t>
  </si>
  <si>
    <t>A202</t>
  </si>
  <si>
    <t>B202</t>
  </si>
  <si>
    <t>D202</t>
  </si>
  <si>
    <t>E202</t>
  </si>
  <si>
    <t>F202</t>
  </si>
  <si>
    <t>G202</t>
  </si>
  <si>
    <t>K202</t>
  </si>
  <si>
    <t>P202</t>
  </si>
  <si>
    <t>Q202</t>
  </si>
  <si>
    <t>R202</t>
  </si>
  <si>
    <t>A203</t>
  </si>
  <si>
    <t>B203</t>
  </si>
  <si>
    <t>D203</t>
  </si>
  <si>
    <t>E203</t>
  </si>
  <si>
    <t>F203</t>
  </si>
  <si>
    <t>G203</t>
  </si>
  <si>
    <t>K203</t>
  </si>
  <si>
    <t>P203</t>
  </si>
  <si>
    <t>Q203</t>
  </si>
  <si>
    <t>R203</t>
  </si>
  <si>
    <t>A204</t>
  </si>
  <si>
    <t>B204</t>
  </si>
  <si>
    <t>D204</t>
  </si>
  <si>
    <t>E204</t>
  </si>
  <si>
    <t>F204</t>
  </si>
  <si>
    <t>G204</t>
  </si>
  <si>
    <t>K204</t>
  </si>
  <si>
    <t>P204</t>
  </si>
  <si>
    <t>Q204</t>
  </si>
  <si>
    <t>R204</t>
  </si>
  <si>
    <t>A205</t>
  </si>
  <si>
    <t>B205</t>
  </si>
  <si>
    <t>D205</t>
  </si>
  <si>
    <t>E205</t>
  </si>
  <si>
    <t>F205</t>
  </si>
  <si>
    <t>G205</t>
  </si>
  <si>
    <t>K205</t>
  </si>
  <si>
    <t>P205</t>
  </si>
  <si>
    <t>Q205</t>
  </si>
  <si>
    <t>R205</t>
  </si>
  <si>
    <t>A206</t>
  </si>
  <si>
    <t>B206</t>
  </si>
  <si>
    <t>D206</t>
  </si>
  <si>
    <t>E206</t>
  </si>
  <si>
    <t>F206</t>
  </si>
  <si>
    <t>G206</t>
  </si>
  <si>
    <t>K206</t>
  </si>
  <si>
    <t>P206</t>
  </si>
  <si>
    <t>Q206</t>
  </si>
  <si>
    <t>R206</t>
  </si>
  <si>
    <t>A207</t>
  </si>
  <si>
    <t>B207</t>
  </si>
  <si>
    <t>D207</t>
  </si>
  <si>
    <t>E207</t>
  </si>
  <si>
    <t>F207</t>
  </si>
  <si>
    <t>G207</t>
  </si>
  <si>
    <t>K207</t>
  </si>
  <si>
    <t>P207</t>
  </si>
  <si>
    <t>Q207</t>
  </si>
  <si>
    <t>R207</t>
  </si>
  <si>
    <t>A208</t>
  </si>
  <si>
    <t>B208</t>
  </si>
  <si>
    <t>D208</t>
  </si>
  <si>
    <t>E208</t>
  </si>
  <si>
    <t>F208</t>
  </si>
  <si>
    <t>G208</t>
  </si>
  <si>
    <t>K208</t>
  </si>
  <si>
    <t>P208</t>
  </si>
  <si>
    <t>Q208</t>
  </si>
  <si>
    <t>R208</t>
  </si>
  <si>
    <t>A209</t>
  </si>
  <si>
    <t>B209</t>
  </si>
  <si>
    <t>D209</t>
  </si>
  <si>
    <t>E209</t>
  </si>
  <si>
    <t>F209</t>
  </si>
  <si>
    <t>G209</t>
  </si>
  <si>
    <t>K209</t>
  </si>
  <si>
    <t>P209</t>
  </si>
  <si>
    <t>Q209</t>
  </si>
  <si>
    <t>R209</t>
  </si>
  <si>
    <t>A210</t>
  </si>
  <si>
    <t>B210</t>
  </si>
  <si>
    <t>D210</t>
  </si>
  <si>
    <t>E210</t>
  </si>
  <si>
    <t>F210</t>
  </si>
  <si>
    <t>G210</t>
  </si>
  <si>
    <t>K210</t>
  </si>
  <si>
    <t>P210</t>
  </si>
  <si>
    <t>Q210</t>
  </si>
  <si>
    <t>R210</t>
  </si>
  <si>
    <t>A211</t>
  </si>
  <si>
    <t>B211</t>
  </si>
  <si>
    <t>D211</t>
  </si>
  <si>
    <t>E211</t>
  </si>
  <si>
    <t>F211</t>
  </si>
  <si>
    <t>G211</t>
  </si>
  <si>
    <t>K211</t>
  </si>
  <si>
    <t>P211</t>
  </si>
  <si>
    <t>Q211</t>
  </si>
  <si>
    <t>R211</t>
  </si>
  <si>
    <t>A212</t>
  </si>
  <si>
    <t>B212</t>
  </si>
  <si>
    <t>D212</t>
  </si>
  <si>
    <t>E212</t>
  </si>
  <si>
    <t>F212</t>
  </si>
  <si>
    <t>G212</t>
  </si>
  <si>
    <t>K212</t>
  </si>
  <si>
    <t>P212</t>
  </si>
  <si>
    <t>Q212</t>
  </si>
  <si>
    <t>R212</t>
  </si>
  <si>
    <t>A213</t>
  </si>
  <si>
    <t>B213</t>
  </si>
  <si>
    <t>D213</t>
  </si>
  <si>
    <t>E213</t>
  </si>
  <si>
    <t>F213</t>
  </si>
  <si>
    <t>G213</t>
  </si>
  <si>
    <t>K213</t>
  </si>
  <si>
    <t>P213</t>
  </si>
  <si>
    <t>Q213</t>
  </si>
  <si>
    <t>R213</t>
  </si>
  <si>
    <t>A214</t>
  </si>
  <si>
    <t>B214</t>
  </si>
  <si>
    <t>D214</t>
  </si>
  <si>
    <t>E214</t>
  </si>
  <si>
    <t>F214</t>
  </si>
  <si>
    <t>G214</t>
  </si>
  <si>
    <t>K214</t>
  </si>
  <si>
    <t>P214</t>
  </si>
  <si>
    <t>Q214</t>
  </si>
  <si>
    <t>R214</t>
  </si>
  <si>
    <t>A215</t>
  </si>
  <si>
    <t>B215</t>
  </si>
  <si>
    <t>D215</t>
  </si>
  <si>
    <t>E215</t>
  </si>
  <si>
    <t>F215</t>
  </si>
  <si>
    <t>G215</t>
  </si>
  <si>
    <t>K215</t>
  </si>
  <si>
    <t>P215</t>
  </si>
  <si>
    <t>Q215</t>
  </si>
  <si>
    <t>R215</t>
  </si>
  <si>
    <t>A216</t>
  </si>
  <si>
    <t>B216</t>
  </si>
  <si>
    <t>D216</t>
  </si>
  <si>
    <t>E216</t>
  </si>
  <si>
    <t>F216</t>
  </si>
  <si>
    <t>G216</t>
  </si>
  <si>
    <t>K216</t>
  </si>
  <si>
    <t>P216</t>
  </si>
  <si>
    <t>Q216</t>
  </si>
  <si>
    <t>R216</t>
  </si>
  <si>
    <t>A217</t>
  </si>
  <si>
    <t>B217</t>
  </si>
  <si>
    <t>D217</t>
  </si>
  <si>
    <t>E217</t>
  </si>
  <si>
    <t>F217</t>
  </si>
  <si>
    <t>G217</t>
  </si>
  <si>
    <t>K217</t>
  </si>
  <si>
    <t>P217</t>
  </si>
  <si>
    <t>Q217</t>
  </si>
  <si>
    <t>R217</t>
  </si>
  <si>
    <t>A218</t>
  </si>
  <si>
    <t>B218</t>
  </si>
  <si>
    <t>D218</t>
  </si>
  <si>
    <t>E218</t>
  </si>
  <si>
    <t>F218</t>
  </si>
  <si>
    <t>G218</t>
  </si>
  <si>
    <t>K218</t>
  </si>
  <si>
    <t>P218</t>
  </si>
  <si>
    <t>Q218</t>
  </si>
  <si>
    <t>R218</t>
  </si>
  <si>
    <t>A219</t>
  </si>
  <si>
    <t>B219</t>
  </si>
  <si>
    <t>D219</t>
  </si>
  <si>
    <t>E219</t>
  </si>
  <si>
    <t>F219</t>
  </si>
  <si>
    <t>G219</t>
  </si>
  <si>
    <t>K219</t>
  </si>
  <si>
    <t>P219</t>
  </si>
  <si>
    <t>Q219</t>
  </si>
  <si>
    <t>R219</t>
  </si>
  <si>
    <t>A220</t>
  </si>
  <si>
    <t>B220</t>
  </si>
  <si>
    <t>D220</t>
  </si>
  <si>
    <t>E220</t>
  </si>
  <si>
    <t>F220</t>
  </si>
  <si>
    <t>G220</t>
  </si>
  <si>
    <t>K220</t>
  </si>
  <si>
    <t>P220</t>
  </si>
  <si>
    <t>Q220</t>
  </si>
  <si>
    <t>R220</t>
  </si>
  <si>
    <t>A221</t>
  </si>
  <si>
    <t>B221</t>
  </si>
  <si>
    <t>D221</t>
  </si>
  <si>
    <t>E221</t>
  </si>
  <si>
    <t>F221</t>
  </si>
  <si>
    <t>G221</t>
  </si>
  <si>
    <t>K221</t>
  </si>
  <si>
    <t>P221</t>
  </si>
  <si>
    <t>Q221</t>
  </si>
  <si>
    <t>R221</t>
  </si>
  <si>
    <t>A222</t>
  </si>
  <si>
    <t>B222</t>
  </si>
  <si>
    <t>D222</t>
  </si>
  <si>
    <t>E222</t>
  </si>
  <si>
    <t>F222</t>
  </si>
  <si>
    <t>G222</t>
  </si>
  <si>
    <t>K222</t>
  </si>
  <si>
    <t>P222</t>
  </si>
  <si>
    <t>Q222</t>
  </si>
  <si>
    <t>R222</t>
  </si>
  <si>
    <t>A223</t>
  </si>
  <si>
    <t>B223</t>
  </si>
  <si>
    <t>D223</t>
  </si>
  <si>
    <t>E223</t>
  </si>
  <si>
    <t>F223</t>
  </si>
  <si>
    <t>G223</t>
  </si>
  <si>
    <t>K223</t>
  </si>
  <si>
    <t>P223</t>
  </si>
  <si>
    <t>Q223</t>
  </si>
  <si>
    <t>R223</t>
  </si>
  <si>
    <t>A224</t>
  </si>
  <si>
    <t>B224</t>
  </si>
  <si>
    <t>D224</t>
  </si>
  <si>
    <t>E224</t>
  </si>
  <si>
    <t>F224</t>
  </si>
  <si>
    <t>G224</t>
  </si>
  <si>
    <t>K224</t>
  </si>
  <si>
    <t>P224</t>
  </si>
  <si>
    <t>Q224</t>
  </si>
  <si>
    <t>R224</t>
  </si>
  <si>
    <t>A225</t>
  </si>
  <si>
    <t>B225</t>
  </si>
  <si>
    <t>D225</t>
  </si>
  <si>
    <t>E225</t>
  </si>
  <si>
    <t>F225</t>
  </si>
  <si>
    <t>G225</t>
  </si>
  <si>
    <t>K225</t>
  </si>
  <si>
    <t>P225</t>
  </si>
  <si>
    <t>Q225</t>
  </si>
  <si>
    <t>R225</t>
  </si>
  <si>
    <t>A226</t>
  </si>
  <si>
    <t>B226</t>
  </si>
  <si>
    <t>D226</t>
  </si>
  <si>
    <t>E226</t>
  </si>
  <si>
    <t>F226</t>
  </si>
  <si>
    <t>G226</t>
  </si>
  <si>
    <t>K226</t>
  </si>
  <si>
    <t>P226</t>
  </si>
  <si>
    <t>Q226</t>
  </si>
  <si>
    <t>R226</t>
  </si>
  <si>
    <t>A227</t>
  </si>
  <si>
    <t>B227</t>
  </si>
  <si>
    <t>D227</t>
  </si>
  <si>
    <t>E227</t>
  </si>
  <si>
    <t>F227</t>
  </si>
  <si>
    <t>G227</t>
  </si>
  <si>
    <t>K227</t>
  </si>
  <si>
    <t>P227</t>
  </si>
  <si>
    <t>Q227</t>
  </si>
  <si>
    <t>R227</t>
  </si>
  <si>
    <t>A228</t>
  </si>
  <si>
    <t>B228</t>
  </si>
  <si>
    <t>D228</t>
  </si>
  <si>
    <t>E228</t>
  </si>
  <si>
    <t>F228</t>
  </si>
  <si>
    <t>G228</t>
  </si>
  <si>
    <t>K228</t>
  </si>
  <si>
    <t>P228</t>
  </si>
  <si>
    <t>Q228</t>
  </si>
  <si>
    <t>R228</t>
  </si>
  <si>
    <t>A229</t>
  </si>
  <si>
    <t>B229</t>
  </si>
  <si>
    <t>D229</t>
  </si>
  <si>
    <t>E229</t>
  </si>
  <si>
    <t>F229</t>
  </si>
  <si>
    <t>G229</t>
  </si>
  <si>
    <t>K229</t>
  </si>
  <si>
    <t>P229</t>
  </si>
  <si>
    <t>Q229</t>
  </si>
  <si>
    <t>R229</t>
  </si>
  <si>
    <t>A230</t>
  </si>
  <si>
    <t>B230</t>
  </si>
  <si>
    <t>D230</t>
  </si>
  <si>
    <t>E230</t>
  </si>
  <si>
    <t>F230</t>
  </si>
  <si>
    <t>G230</t>
  </si>
  <si>
    <t>K230</t>
  </si>
  <si>
    <t>P230</t>
  </si>
  <si>
    <t>Q230</t>
  </si>
  <si>
    <t>R230</t>
  </si>
  <si>
    <t>A231</t>
  </si>
  <si>
    <t>B231</t>
  </si>
  <si>
    <t>D231</t>
  </si>
  <si>
    <t>E231</t>
  </si>
  <si>
    <t>F231</t>
  </si>
  <si>
    <t>G231</t>
  </si>
  <si>
    <t>K231</t>
  </si>
  <si>
    <t>P231</t>
  </si>
  <si>
    <t>Q231</t>
  </si>
  <si>
    <t>R231</t>
  </si>
  <si>
    <t>A232</t>
  </si>
  <si>
    <t>B232</t>
  </si>
  <si>
    <t>D232</t>
  </si>
  <si>
    <t>E232</t>
  </si>
  <si>
    <t>F232</t>
  </si>
  <si>
    <t>G232</t>
  </si>
  <si>
    <t>K232</t>
  </si>
  <si>
    <t>P232</t>
  </si>
  <si>
    <t>Q232</t>
  </si>
  <si>
    <t>R232</t>
  </si>
  <si>
    <t>A233</t>
  </si>
  <si>
    <t>B233</t>
  </si>
  <si>
    <t>D233</t>
  </si>
  <si>
    <t>E233</t>
  </si>
  <si>
    <t>F233</t>
  </si>
  <si>
    <t>G233</t>
  </si>
  <si>
    <t>K233</t>
  </si>
  <si>
    <t>P233</t>
  </si>
  <si>
    <t>Q233</t>
  </si>
  <si>
    <t>R233</t>
  </si>
  <si>
    <t>A234</t>
  </si>
  <si>
    <t>B234</t>
  </si>
  <si>
    <t>D234</t>
  </si>
  <si>
    <t>E234</t>
  </si>
  <si>
    <t>F234</t>
  </si>
  <si>
    <t>G234</t>
  </si>
  <si>
    <t>K234</t>
  </si>
  <si>
    <t>P234</t>
  </si>
  <si>
    <t>Q234</t>
  </si>
  <si>
    <t>R234</t>
  </si>
  <si>
    <t>A235</t>
  </si>
  <si>
    <t>B235</t>
  </si>
  <si>
    <t>D235</t>
  </si>
  <si>
    <t>E235</t>
  </si>
  <si>
    <t>F235</t>
  </si>
  <si>
    <t>G235</t>
  </si>
  <si>
    <t>K235</t>
  </si>
  <si>
    <t>P235</t>
  </si>
  <si>
    <t>Q235</t>
  </si>
  <si>
    <t>R235</t>
  </si>
  <si>
    <t>A236</t>
  </si>
  <si>
    <t>B236</t>
  </si>
  <si>
    <t>D236</t>
  </si>
  <si>
    <t>E236</t>
  </si>
  <si>
    <t>F236</t>
  </si>
  <si>
    <t>G236</t>
  </si>
  <si>
    <t>K236</t>
  </si>
  <si>
    <t>P236</t>
  </si>
  <si>
    <t>Q236</t>
  </si>
  <si>
    <t>R236</t>
  </si>
  <si>
    <t>A237</t>
  </si>
  <si>
    <t>B237</t>
  </si>
  <si>
    <t>D237</t>
  </si>
  <si>
    <t>E237</t>
  </si>
  <si>
    <t>F237</t>
  </si>
  <si>
    <t>G237</t>
  </si>
  <si>
    <t>K237</t>
  </si>
  <si>
    <t>P237</t>
  </si>
  <si>
    <t>Q237</t>
  </si>
  <si>
    <t>R237</t>
  </si>
  <si>
    <t>A238</t>
  </si>
  <si>
    <t>B238</t>
  </si>
  <si>
    <t>D238</t>
  </si>
  <si>
    <t>E238</t>
  </si>
  <si>
    <t>F238</t>
  </si>
  <si>
    <t>G238</t>
  </si>
  <si>
    <t>K238</t>
  </si>
  <si>
    <t>P238</t>
  </si>
  <si>
    <t>Q238</t>
  </si>
  <si>
    <t>R238</t>
  </si>
  <si>
    <t>A239</t>
  </si>
  <si>
    <t>B239</t>
  </si>
  <si>
    <t>D239</t>
  </si>
  <si>
    <t>E239</t>
  </si>
  <si>
    <t>F239</t>
  </si>
  <si>
    <t>G239</t>
  </si>
  <si>
    <t>K239</t>
  </si>
  <si>
    <t>P239</t>
  </si>
  <si>
    <t>Q239</t>
  </si>
  <si>
    <t>R239</t>
  </si>
  <si>
    <t>A240</t>
  </si>
  <si>
    <t>B240</t>
  </si>
  <si>
    <t>D240</t>
  </si>
  <si>
    <t>E240</t>
  </si>
  <si>
    <t>F240</t>
  </si>
  <si>
    <t>G240</t>
  </si>
  <si>
    <t>K240</t>
  </si>
  <si>
    <t>P240</t>
  </si>
  <si>
    <t>Q240</t>
  </si>
  <si>
    <t>R240</t>
  </si>
  <si>
    <t>A241</t>
  </si>
  <si>
    <t>B241</t>
  </si>
  <si>
    <t>D241</t>
  </si>
  <si>
    <t>E241</t>
  </si>
  <si>
    <t>F241</t>
  </si>
  <si>
    <t>G241</t>
  </si>
  <si>
    <t>K241</t>
  </si>
  <si>
    <t>P241</t>
  </si>
  <si>
    <t>Q241</t>
  </si>
  <si>
    <t>R241</t>
  </si>
  <si>
    <t>A242</t>
  </si>
  <si>
    <t>B242</t>
  </si>
  <si>
    <t>D242</t>
  </si>
  <si>
    <t>E242</t>
  </si>
  <si>
    <t>F242</t>
  </si>
  <si>
    <t>G242</t>
  </si>
  <si>
    <t>K242</t>
  </si>
  <si>
    <t>P242</t>
  </si>
  <si>
    <t>Q242</t>
  </si>
  <si>
    <t>R242</t>
  </si>
  <si>
    <t>A243</t>
  </si>
  <si>
    <t>B243</t>
  </si>
  <si>
    <t>D243</t>
  </si>
  <si>
    <t>E243</t>
  </si>
  <si>
    <t>F243</t>
  </si>
  <si>
    <t>G243</t>
  </si>
  <si>
    <t>K243</t>
  </si>
  <si>
    <t>P243</t>
  </si>
  <si>
    <t>Q243</t>
  </si>
  <si>
    <t>R243</t>
  </si>
  <si>
    <t>A244</t>
  </si>
  <si>
    <t>B244</t>
  </si>
  <si>
    <t>D244</t>
  </si>
  <si>
    <t>E244</t>
  </si>
  <si>
    <t>F244</t>
  </si>
  <si>
    <t>G244</t>
  </si>
  <si>
    <t>K244</t>
  </si>
  <si>
    <t>P244</t>
  </si>
  <si>
    <t>Q244</t>
  </si>
  <si>
    <t>R244</t>
  </si>
  <si>
    <t>A245</t>
  </si>
  <si>
    <t>B245</t>
  </si>
  <si>
    <t>D245</t>
  </si>
  <si>
    <t>E245</t>
  </si>
  <si>
    <t>F245</t>
  </si>
  <si>
    <t>G245</t>
  </si>
  <si>
    <t>K245</t>
  </si>
  <si>
    <t>P245</t>
  </si>
  <si>
    <t>Q245</t>
  </si>
  <si>
    <t>R245</t>
  </si>
  <si>
    <t>A246</t>
  </si>
  <si>
    <t>B246</t>
  </si>
  <si>
    <t>D246</t>
  </si>
  <si>
    <t>E246</t>
  </si>
  <si>
    <t>F246</t>
  </si>
  <si>
    <t>G246</t>
  </si>
  <si>
    <t>K246</t>
  </si>
  <si>
    <t>P246</t>
  </si>
  <si>
    <t>Q246</t>
  </si>
  <si>
    <t>R246</t>
  </si>
  <si>
    <t>A247</t>
  </si>
  <si>
    <t>B247</t>
  </si>
  <si>
    <t>D247</t>
  </si>
  <si>
    <t>E247</t>
  </si>
  <si>
    <t>F247</t>
  </si>
  <si>
    <t>G247</t>
  </si>
  <si>
    <t>K247</t>
  </si>
  <si>
    <t>P247</t>
  </si>
  <si>
    <t>Q247</t>
  </si>
  <si>
    <t>R247</t>
  </si>
  <si>
    <t>A248</t>
  </si>
  <si>
    <t>B248</t>
  </si>
  <si>
    <t>D248</t>
  </si>
  <si>
    <t>E248</t>
  </si>
  <si>
    <t>F248</t>
  </si>
  <si>
    <t>G248</t>
  </si>
  <si>
    <t>K248</t>
  </si>
  <si>
    <t>P248</t>
  </si>
  <si>
    <t>Q248</t>
  </si>
  <si>
    <t>R248</t>
  </si>
  <si>
    <t>A249</t>
  </si>
  <si>
    <t>B249</t>
  </si>
  <si>
    <t>D249</t>
  </si>
  <si>
    <t>E249</t>
  </si>
  <si>
    <t>F249</t>
  </si>
  <si>
    <t>G249</t>
  </si>
  <si>
    <t>K249</t>
  </si>
  <si>
    <t>P249</t>
  </si>
  <si>
    <t>Q249</t>
  </si>
  <si>
    <t>R249</t>
  </si>
  <si>
    <t>A250</t>
  </si>
  <si>
    <t>B250</t>
  </si>
  <si>
    <t>D250</t>
  </si>
  <si>
    <t>E250</t>
  </si>
  <si>
    <t>F250</t>
  </si>
  <si>
    <t>G250</t>
  </si>
  <si>
    <t>K250</t>
  </si>
  <si>
    <t>P250</t>
  </si>
  <si>
    <t>Q250</t>
  </si>
  <si>
    <t>R250</t>
  </si>
  <si>
    <t>A251</t>
  </si>
  <si>
    <t>B251</t>
  </si>
  <si>
    <t>D251</t>
  </si>
  <si>
    <t>E251</t>
  </si>
  <si>
    <t>F251</t>
  </si>
  <si>
    <t>G251</t>
  </si>
  <si>
    <t>K251</t>
  </si>
  <si>
    <t>P251</t>
  </si>
  <si>
    <t>Q251</t>
  </si>
  <si>
    <t>R251</t>
  </si>
  <si>
    <t>A252</t>
  </si>
  <si>
    <t>B252</t>
  </si>
  <si>
    <t>D252</t>
  </si>
  <si>
    <t>E252</t>
  </si>
  <si>
    <t>F252</t>
  </si>
  <si>
    <t>G252</t>
  </si>
  <si>
    <t>K252</t>
  </si>
  <si>
    <t>P252</t>
  </si>
  <si>
    <t>Q252</t>
  </si>
  <si>
    <t>R252</t>
  </si>
  <si>
    <t>A253</t>
  </si>
  <si>
    <t>B253</t>
  </si>
  <si>
    <t>D253</t>
  </si>
  <si>
    <t>E253</t>
  </si>
  <si>
    <t>F253</t>
  </si>
  <si>
    <t>G253</t>
  </si>
  <si>
    <t>K253</t>
  </si>
  <si>
    <t>P253</t>
  </si>
  <si>
    <t>Q253</t>
  </si>
  <si>
    <t>R253</t>
  </si>
  <si>
    <t>A254</t>
  </si>
  <si>
    <t>B254</t>
  </si>
  <si>
    <t>D254</t>
  </si>
  <si>
    <t>E254</t>
  </si>
  <si>
    <t>F254</t>
  </si>
  <si>
    <t>G254</t>
  </si>
  <si>
    <t>K254</t>
  </si>
  <si>
    <t>P254</t>
  </si>
  <si>
    <t>Q254</t>
  </si>
  <si>
    <t>R254</t>
  </si>
  <si>
    <t>A255</t>
  </si>
  <si>
    <t>B255</t>
  </si>
  <si>
    <t>D255</t>
  </si>
  <si>
    <t>E255</t>
  </si>
  <si>
    <t>F255</t>
  </si>
  <si>
    <t>G255</t>
  </si>
  <si>
    <t>K255</t>
  </si>
  <si>
    <t>P255</t>
  </si>
  <si>
    <t>Q255</t>
  </si>
  <si>
    <t>R255</t>
  </si>
  <si>
    <t>A256</t>
  </si>
  <si>
    <t>B256</t>
  </si>
  <si>
    <t>D256</t>
  </si>
  <si>
    <t>E256</t>
  </si>
  <si>
    <t>F256</t>
  </si>
  <si>
    <t>G256</t>
  </si>
  <si>
    <t>K256</t>
  </si>
  <si>
    <t>P256</t>
  </si>
  <si>
    <t>Q256</t>
  </si>
  <si>
    <t>R256</t>
  </si>
  <si>
    <t>A257</t>
  </si>
  <si>
    <t>B257</t>
  </si>
  <si>
    <t>D257</t>
  </si>
  <si>
    <t>E257</t>
  </si>
  <si>
    <t>F257</t>
  </si>
  <si>
    <t>G257</t>
  </si>
  <si>
    <t>K257</t>
  </si>
  <si>
    <t>P257</t>
  </si>
  <si>
    <t>Q257</t>
  </si>
  <si>
    <t>R257</t>
  </si>
  <si>
    <t>A258</t>
  </si>
  <si>
    <t>B258</t>
  </si>
  <si>
    <t>D258</t>
  </si>
  <si>
    <t>E258</t>
  </si>
  <si>
    <t>F258</t>
  </si>
  <si>
    <t>G258</t>
  </si>
  <si>
    <t>K258</t>
  </si>
  <si>
    <t>P258</t>
  </si>
  <si>
    <t>Q258</t>
  </si>
  <si>
    <t>R258</t>
  </si>
  <si>
    <t>A259</t>
  </si>
  <si>
    <t>B259</t>
  </si>
  <si>
    <t>D259</t>
  </si>
  <si>
    <t>E259</t>
  </si>
  <si>
    <t>F259</t>
  </si>
  <si>
    <t>G259</t>
  </si>
  <si>
    <t>K259</t>
  </si>
  <si>
    <t>P259</t>
  </si>
  <si>
    <t>Q259</t>
  </si>
  <si>
    <t>R259</t>
  </si>
  <si>
    <t>A260</t>
  </si>
  <si>
    <t>B260</t>
  </si>
  <si>
    <t>D260</t>
  </si>
  <si>
    <t>E260</t>
  </si>
  <si>
    <t>F260</t>
  </si>
  <si>
    <t>G260</t>
  </si>
  <si>
    <t>K260</t>
  </si>
  <si>
    <t>P260</t>
  </si>
  <si>
    <t>Q260</t>
  </si>
  <si>
    <t>R260</t>
  </si>
  <si>
    <t>A261</t>
  </si>
  <si>
    <t>B261</t>
  </si>
  <si>
    <t>D261</t>
  </si>
  <si>
    <t>E261</t>
  </si>
  <si>
    <t>F261</t>
  </si>
  <si>
    <t>G261</t>
  </si>
  <si>
    <t>K261</t>
  </si>
  <si>
    <t>P261</t>
  </si>
  <si>
    <t>Q261</t>
  </si>
  <si>
    <t>R261</t>
  </si>
  <si>
    <t>A262</t>
  </si>
  <si>
    <t>B262</t>
  </si>
  <si>
    <t>D262</t>
  </si>
  <si>
    <t>E262</t>
  </si>
  <si>
    <t>F262</t>
  </si>
  <si>
    <t>G262</t>
  </si>
  <si>
    <t>K262</t>
  </si>
  <si>
    <t>P262</t>
  </si>
  <si>
    <t>Q262</t>
  </si>
  <si>
    <t>R262</t>
  </si>
  <si>
    <t>A263</t>
  </si>
  <si>
    <t>B263</t>
  </si>
  <si>
    <t>D263</t>
  </si>
  <si>
    <t>E263</t>
  </si>
  <si>
    <t>F263</t>
  </si>
  <si>
    <t>G263</t>
  </si>
  <si>
    <t>K263</t>
  </si>
  <si>
    <t>P263</t>
  </si>
  <si>
    <t>Q263</t>
  </si>
  <si>
    <t>R263</t>
  </si>
  <si>
    <t>A264</t>
  </si>
  <si>
    <t>B264</t>
  </si>
  <si>
    <t>D264</t>
  </si>
  <si>
    <t>E264</t>
  </si>
  <si>
    <t>F264</t>
  </si>
  <si>
    <t>G264</t>
  </si>
  <si>
    <t>K264</t>
  </si>
  <si>
    <t>P264</t>
  </si>
  <si>
    <t>Q264</t>
  </si>
  <si>
    <t>R264</t>
  </si>
  <si>
    <t>A265</t>
  </si>
  <si>
    <t>B265</t>
  </si>
  <si>
    <t>D265</t>
  </si>
  <si>
    <t>E265</t>
  </si>
  <si>
    <t>F265</t>
  </si>
  <si>
    <t>G265</t>
  </si>
  <si>
    <t>K265</t>
  </si>
  <si>
    <t>P265</t>
  </si>
  <si>
    <t>Q265</t>
  </si>
  <si>
    <t>R265</t>
  </si>
  <si>
    <t>A266</t>
  </si>
  <si>
    <t>B266</t>
  </si>
  <si>
    <t>D266</t>
  </si>
  <si>
    <t>E266</t>
  </si>
  <si>
    <t>F266</t>
  </si>
  <si>
    <t>G266</t>
  </si>
  <si>
    <t>K266</t>
  </si>
  <si>
    <t>P266</t>
  </si>
  <si>
    <t>Q266</t>
  </si>
  <si>
    <t>R266</t>
  </si>
  <si>
    <t>A267</t>
  </si>
  <si>
    <t>B267</t>
  </si>
  <si>
    <t>D267</t>
  </si>
  <si>
    <t>E267</t>
  </si>
  <si>
    <t>F267</t>
  </si>
  <si>
    <t>G267</t>
  </si>
  <si>
    <t>K267</t>
  </si>
  <si>
    <t>P267</t>
  </si>
  <si>
    <t>Q267</t>
  </si>
  <si>
    <t>R267</t>
  </si>
  <si>
    <t>A268</t>
  </si>
  <si>
    <t>B268</t>
  </si>
  <si>
    <t>D268</t>
  </si>
  <si>
    <t>E268</t>
  </si>
  <si>
    <t>F268</t>
  </si>
  <si>
    <t>G268</t>
  </si>
  <si>
    <t>K268</t>
  </si>
  <si>
    <t>P268</t>
  </si>
  <si>
    <t>Q268</t>
  </si>
  <si>
    <t>R268</t>
  </si>
  <si>
    <t>A269</t>
  </si>
  <si>
    <t>B269</t>
  </si>
  <si>
    <t>D269</t>
  </si>
  <si>
    <t>E269</t>
  </si>
  <si>
    <t>F269</t>
  </si>
  <si>
    <t>G269</t>
  </si>
  <si>
    <t>K269</t>
  </si>
  <si>
    <t>P269</t>
  </si>
  <si>
    <t>Q269</t>
  </si>
  <si>
    <t>R269</t>
  </si>
  <si>
    <t>A270</t>
  </si>
  <si>
    <t>B270</t>
  </si>
  <si>
    <t>D270</t>
  </si>
  <si>
    <t>E270</t>
  </si>
  <si>
    <t>F270</t>
  </si>
  <si>
    <t>G270</t>
  </si>
  <si>
    <t>K270</t>
  </si>
  <si>
    <t>P270</t>
  </si>
  <si>
    <t>Q270</t>
  </si>
  <si>
    <t>R270</t>
  </si>
  <si>
    <t>A271</t>
  </si>
  <si>
    <t>B271</t>
  </si>
  <si>
    <t>C271</t>
  </si>
  <si>
    <t>D271</t>
  </si>
  <si>
    <t>E271</t>
  </si>
  <si>
    <t>F271</t>
  </si>
  <si>
    <t>G271</t>
  </si>
  <si>
    <t>K271</t>
  </si>
  <si>
    <t>L271</t>
  </si>
  <si>
    <t>M271</t>
  </si>
  <si>
    <t>N271</t>
  </si>
  <si>
    <t>P271</t>
  </si>
  <si>
    <t>Q271</t>
  </si>
  <si>
    <t>R271</t>
  </si>
  <si>
    <t>A272</t>
  </si>
  <si>
    <t>B272</t>
  </si>
  <si>
    <t>D272</t>
  </si>
  <si>
    <t>E272</t>
  </si>
  <si>
    <t>G272</t>
  </si>
  <si>
    <t>H272</t>
  </si>
  <si>
    <t>J272</t>
  </si>
  <si>
    <t>K272</t>
  </si>
  <si>
    <t>P272</t>
  </si>
  <si>
    <t>Q272</t>
  </si>
  <si>
    <t>R272</t>
  </si>
  <si>
    <t>A273</t>
  </si>
  <si>
    <t>B273</t>
  </si>
  <si>
    <t>C273</t>
  </si>
  <si>
    <t>D273</t>
  </si>
  <si>
    <t>E273</t>
  </si>
  <si>
    <t>F273</t>
  </si>
  <si>
    <t>G273</t>
  </si>
  <si>
    <t>K273</t>
  </si>
  <si>
    <t>P273</t>
  </si>
  <si>
    <t>Q273</t>
  </si>
  <si>
    <t>R273</t>
  </si>
  <si>
    <t>A274</t>
  </si>
  <si>
    <t>B274</t>
  </si>
  <si>
    <t>E274</t>
  </si>
  <si>
    <t>F274</t>
  </si>
  <si>
    <t>G274</t>
  </si>
  <si>
    <t>I274</t>
  </si>
  <si>
    <t>K274</t>
  </si>
  <si>
    <t>P274</t>
  </si>
  <si>
    <t>Q274</t>
  </si>
  <si>
    <t>R274</t>
  </si>
  <si>
    <t>A275</t>
  </si>
  <si>
    <t>B275</t>
  </si>
  <si>
    <t>C275</t>
  </si>
  <si>
    <t>D275</t>
  </si>
  <si>
    <t>E275</t>
  </si>
  <si>
    <t>F275</t>
  </si>
  <si>
    <t>G275</t>
  </si>
  <si>
    <t>K275</t>
  </si>
  <si>
    <t>P275</t>
  </si>
  <si>
    <t>Q275</t>
  </si>
  <si>
    <t>R275</t>
  </si>
  <si>
    <t>A276</t>
  </si>
  <si>
    <t>B276</t>
  </si>
  <si>
    <t>C276</t>
  </si>
  <si>
    <t>D276</t>
  </si>
  <si>
    <t>E276</t>
  </si>
  <si>
    <t>F276</t>
  </si>
  <si>
    <t>G276</t>
  </si>
  <si>
    <t>K276</t>
  </si>
  <si>
    <t>P276</t>
  </si>
  <si>
    <t>Q276</t>
  </si>
  <si>
    <t>R276</t>
  </si>
  <si>
    <t>A277</t>
  </si>
  <si>
    <t>B277</t>
  </si>
  <si>
    <t>C277</t>
  </si>
  <si>
    <t>D277</t>
  </si>
  <si>
    <t>E277</t>
  </si>
  <si>
    <t>F277</t>
  </si>
  <si>
    <t>G277</t>
  </si>
  <si>
    <t>K277</t>
  </si>
  <si>
    <t>P277</t>
  </si>
  <si>
    <t>Q277</t>
  </si>
  <si>
    <t>R277</t>
  </si>
  <si>
    <t>A278</t>
  </si>
  <si>
    <t>B278</t>
  </si>
  <si>
    <t>E278</t>
  </si>
  <si>
    <t>F278</t>
  </si>
  <si>
    <t>G278</t>
  </si>
  <si>
    <t>I278</t>
  </si>
  <si>
    <t>K278</t>
  </si>
  <si>
    <t>P278</t>
  </si>
  <si>
    <t>Q278</t>
  </si>
  <si>
    <t>R278</t>
  </si>
  <si>
    <t>A279</t>
  </si>
  <si>
    <t>B279</t>
  </si>
  <si>
    <t>C279</t>
  </si>
  <si>
    <t>E279</t>
  </si>
  <si>
    <t>F279</t>
  </si>
  <si>
    <t>G279</t>
  </si>
  <si>
    <t>K279</t>
  </si>
  <si>
    <t>L279</t>
  </si>
  <si>
    <t>N279</t>
  </si>
  <si>
    <t>O279</t>
  </si>
  <si>
    <t>P279</t>
  </si>
  <si>
    <t>Q279</t>
  </si>
  <si>
    <t>R279</t>
  </si>
  <si>
    <t>A280</t>
  </si>
  <si>
    <t>B280</t>
  </si>
  <si>
    <t>C280</t>
  </si>
  <si>
    <t>D280</t>
  </si>
  <si>
    <t>E280</t>
  </si>
  <si>
    <t>F280</t>
  </si>
  <si>
    <t>G280</t>
  </si>
  <si>
    <t>K280</t>
  </si>
  <si>
    <t>L280</t>
  </si>
  <si>
    <t>M280</t>
  </si>
  <si>
    <t>N280</t>
  </si>
  <si>
    <t>P280</t>
  </si>
  <si>
    <t>Q280</t>
  </si>
  <si>
    <t>R280</t>
  </si>
  <si>
    <t>A281</t>
  </si>
  <si>
    <t>B281</t>
  </si>
  <si>
    <t>D281</t>
  </si>
  <si>
    <t>E281</t>
  </si>
  <si>
    <t>F281</t>
  </si>
  <si>
    <t>G281</t>
  </si>
  <si>
    <t>J281</t>
  </si>
  <si>
    <t>K281</t>
  </si>
  <si>
    <t>P281</t>
  </si>
  <si>
    <t>Q281</t>
  </si>
  <si>
    <t>R281</t>
  </si>
  <si>
    <t>A282</t>
  </si>
  <si>
    <t>B282</t>
  </si>
  <si>
    <t>E282</t>
  </si>
  <si>
    <t>F282</t>
  </si>
  <si>
    <t>G282</t>
  </si>
  <si>
    <t>I282</t>
  </si>
  <si>
    <t>K282</t>
  </si>
  <si>
    <t>P282</t>
  </si>
  <si>
    <t>Q282</t>
  </si>
  <si>
    <t>R282</t>
  </si>
  <si>
    <t>A283</t>
  </si>
  <si>
    <t>B283</t>
  </si>
  <si>
    <t>C283</t>
  </si>
  <si>
    <t>D283</t>
  </si>
  <si>
    <t>E283</t>
  </si>
  <si>
    <t>F283</t>
  </si>
  <si>
    <t>G283</t>
  </si>
  <si>
    <t>K283</t>
  </si>
  <si>
    <t>P283</t>
  </si>
  <si>
    <t>Q283</t>
  </si>
  <si>
    <t>R283</t>
  </si>
  <si>
    <t>A284</t>
  </si>
  <si>
    <t>B284</t>
  </si>
  <si>
    <t>C284</t>
  </si>
  <si>
    <t>D284</t>
  </si>
  <si>
    <t>E284</t>
  </si>
  <si>
    <t>G284</t>
  </si>
  <si>
    <t>K284</t>
  </si>
  <si>
    <t>P284</t>
  </si>
  <si>
    <t>Q284</t>
  </si>
  <si>
    <t>R284</t>
  </si>
  <si>
    <t>A285</t>
  </si>
  <si>
    <t>B285</t>
  </si>
  <si>
    <t>C285</t>
  </si>
  <si>
    <t>D285</t>
  </si>
  <si>
    <t>E285</t>
  </si>
  <si>
    <t>G285</t>
  </si>
  <si>
    <t>K285</t>
  </si>
  <si>
    <t>P285</t>
  </si>
  <si>
    <t>Q285</t>
  </si>
  <si>
    <t>R285</t>
  </si>
  <si>
    <t>A286</t>
  </si>
  <si>
    <t>B286</t>
  </si>
  <si>
    <t>C286</t>
  </si>
  <si>
    <t>D286</t>
  </si>
  <si>
    <t>E286</t>
  </si>
  <si>
    <t>F286</t>
  </si>
  <si>
    <t>G286</t>
  </si>
  <si>
    <t>K286</t>
  </si>
  <si>
    <t>L286</t>
  </si>
  <si>
    <t>M286</t>
  </si>
  <si>
    <t>N286</t>
  </si>
  <si>
    <t>P286</t>
  </si>
  <si>
    <t>Q286</t>
  </si>
  <si>
    <t>R286</t>
  </si>
  <si>
    <t>A287</t>
  </si>
  <si>
    <t>B287</t>
  </si>
  <si>
    <t>C287</t>
  </si>
  <si>
    <t>D287</t>
  </si>
  <si>
    <t>E287</t>
  </si>
  <si>
    <t>F287</t>
  </si>
  <si>
    <t>G287</t>
  </si>
  <si>
    <t>K287</t>
  </si>
  <si>
    <t>L287</t>
  </si>
  <si>
    <t>M287</t>
  </si>
  <si>
    <t>N287</t>
  </si>
  <si>
    <t>P287</t>
  </si>
  <si>
    <t>Q287</t>
  </si>
  <si>
    <t>R287</t>
  </si>
  <si>
    <t>A288</t>
  </si>
  <si>
    <t>B288</t>
  </si>
  <si>
    <t>E288</t>
  </si>
  <si>
    <t>F288</t>
  </si>
  <si>
    <t>G288</t>
  </si>
  <si>
    <t>I288</t>
  </si>
  <si>
    <t>K288</t>
  </si>
  <si>
    <t>P288</t>
  </si>
  <si>
    <t>Q288</t>
  </si>
  <si>
    <t>R288</t>
  </si>
  <si>
    <t>A289</t>
  </si>
  <si>
    <t>B289</t>
  </si>
  <si>
    <t>E289</t>
  </si>
  <si>
    <t>F289</t>
  </si>
  <si>
    <t>G289</t>
  </si>
  <si>
    <t>I289</t>
  </si>
  <si>
    <t>K289</t>
  </si>
  <si>
    <t>P289</t>
  </si>
  <si>
    <t>Q289</t>
  </si>
  <si>
    <t>R289</t>
  </si>
  <si>
    <t>A290</t>
  </si>
  <si>
    <t>B290</t>
  </si>
  <si>
    <t>C290</t>
  </si>
  <si>
    <t>D290</t>
  </si>
  <si>
    <t>E290</t>
  </si>
  <si>
    <t>F290</t>
  </si>
  <si>
    <t>G290</t>
  </si>
  <si>
    <t>K290</t>
  </si>
  <si>
    <t>L290</t>
  </si>
  <si>
    <t>M290</t>
  </si>
  <si>
    <t>N290</t>
  </si>
  <si>
    <t>P290</t>
  </si>
  <si>
    <t>Q290</t>
  </si>
  <si>
    <t>R290</t>
  </si>
  <si>
    <t>A291</t>
  </si>
  <si>
    <t>B291</t>
  </si>
  <si>
    <t>C291</t>
  </si>
  <si>
    <t>D291</t>
  </si>
  <si>
    <t>E291</t>
  </si>
  <si>
    <t>F291</t>
  </si>
  <si>
    <t>G291</t>
  </si>
  <si>
    <t>K291</t>
  </si>
  <si>
    <t>L291</t>
  </si>
  <si>
    <t>M291</t>
  </si>
  <si>
    <t>N291</t>
  </si>
  <si>
    <t>P291</t>
  </si>
  <si>
    <t>Q291</t>
  </si>
  <si>
    <t>R291</t>
  </si>
  <si>
    <t>A292</t>
  </si>
  <si>
    <t>B292</t>
  </si>
  <si>
    <t>C292</t>
  </si>
  <si>
    <t>D292</t>
  </si>
  <si>
    <t>E292</t>
  </si>
  <si>
    <t>F292</t>
  </si>
  <si>
    <t>G292</t>
  </si>
  <si>
    <t>K292</t>
  </si>
  <si>
    <t>L292</t>
  </si>
  <si>
    <t>M292</t>
  </si>
  <si>
    <t>N292</t>
  </si>
  <si>
    <t>P292</t>
  </si>
  <si>
    <t>Q292</t>
  </si>
  <si>
    <t>R292</t>
  </si>
  <si>
    <t>A293</t>
  </si>
  <si>
    <t>B293</t>
  </si>
  <si>
    <t>C293</t>
  </si>
  <si>
    <t>D293</t>
  </si>
  <si>
    <t>E293</t>
  </si>
  <si>
    <t>F293</t>
  </si>
  <si>
    <t>G293</t>
  </si>
  <si>
    <t>K293</t>
  </si>
  <si>
    <t>P293</t>
  </si>
  <si>
    <t>Q293</t>
  </si>
  <si>
    <t>R293</t>
  </si>
  <si>
    <t>A294</t>
  </si>
  <si>
    <t>B294</t>
  </si>
  <si>
    <t>C294</t>
  </si>
  <si>
    <t>D294</t>
  </si>
  <si>
    <t>E294</t>
  </si>
  <si>
    <t>F294</t>
  </si>
  <si>
    <t>G294</t>
  </si>
  <si>
    <t>K294</t>
  </si>
  <si>
    <t>P294</t>
  </si>
  <si>
    <t>Q294</t>
  </si>
  <si>
    <t>R294</t>
  </si>
  <si>
    <t>A295</t>
  </si>
  <si>
    <t>B295</t>
  </si>
  <si>
    <t>C295</t>
  </si>
  <si>
    <t>D295</t>
  </si>
  <si>
    <t>E295</t>
  </si>
  <si>
    <t>F295</t>
  </si>
  <si>
    <t>G295</t>
  </si>
  <si>
    <t>K295</t>
  </si>
  <si>
    <t>P295</t>
  </si>
  <si>
    <t>Q295</t>
  </si>
  <si>
    <t>R295</t>
  </si>
  <si>
    <t>A296</t>
  </si>
  <si>
    <t>B296</t>
  </si>
  <si>
    <t>C296</t>
  </si>
  <si>
    <t>D296</t>
  </si>
  <si>
    <t>E296</t>
  </si>
  <si>
    <t>F296</t>
  </si>
  <si>
    <t>G296</t>
  </si>
  <si>
    <t>K296</t>
  </si>
  <si>
    <t>P296</t>
  </si>
  <si>
    <t>Q296</t>
  </si>
  <si>
    <t>R296</t>
  </si>
  <si>
    <t>A297</t>
  </si>
  <si>
    <t>B297</t>
  </si>
  <si>
    <t>C297</t>
  </si>
  <si>
    <t>D297</t>
  </si>
  <si>
    <t>E297</t>
  </si>
  <si>
    <t>F297</t>
  </si>
  <si>
    <t>G297</t>
  </si>
  <si>
    <t>K297</t>
  </si>
  <si>
    <t>P297</t>
  </si>
  <si>
    <t>Q297</t>
  </si>
  <si>
    <t>R297</t>
  </si>
  <si>
    <t>A298</t>
  </si>
  <si>
    <t>B298</t>
  </si>
  <si>
    <t>C298</t>
  </si>
  <si>
    <t>D298</t>
  </si>
  <si>
    <t>E298</t>
  </si>
  <si>
    <t>F298</t>
  </si>
  <si>
    <t>G298</t>
  </si>
  <si>
    <t>K298</t>
  </si>
  <si>
    <t>P298</t>
  </si>
  <si>
    <t>Q298</t>
  </si>
  <si>
    <t>R298</t>
  </si>
  <si>
    <t>A299</t>
  </si>
  <si>
    <t>B299</t>
  </si>
  <si>
    <t>E299</t>
  </si>
  <si>
    <t>F299</t>
  </si>
  <si>
    <t>G299</t>
  </si>
  <si>
    <t>I299</t>
  </si>
  <si>
    <t>K299</t>
  </si>
  <si>
    <t>P299</t>
  </si>
  <si>
    <t>Q299</t>
  </si>
  <si>
    <t>R299</t>
  </si>
  <si>
    <t>A300</t>
  </si>
  <si>
    <t>B300</t>
  </si>
  <si>
    <t>E300</t>
  </si>
  <si>
    <t>F300</t>
  </si>
  <si>
    <t>G300</t>
  </si>
  <si>
    <t>I300</t>
  </si>
  <si>
    <t>K300</t>
  </si>
  <si>
    <t>P300</t>
  </si>
  <si>
    <t>Q300</t>
  </si>
  <si>
    <t>R300</t>
  </si>
  <si>
    <t>A301</t>
  </si>
  <si>
    <t>B301</t>
  </si>
  <si>
    <t>C301</t>
  </si>
  <si>
    <t>E301</t>
  </si>
  <si>
    <t>G301</t>
  </si>
  <si>
    <t>K301</t>
  </si>
  <si>
    <t>P301</t>
  </si>
  <si>
    <t>Q301</t>
  </si>
  <si>
    <t>R301</t>
  </si>
  <si>
    <t>A302</t>
  </si>
  <si>
    <t>B302</t>
  </si>
  <si>
    <t>C302</t>
  </si>
  <si>
    <t>E302</t>
  </si>
  <si>
    <t>G302</t>
  </si>
  <si>
    <t>K302</t>
  </si>
  <si>
    <t>L302</t>
  </si>
  <si>
    <t>M302</t>
  </si>
  <si>
    <t>N302</t>
  </si>
  <si>
    <t>O302</t>
  </si>
  <si>
    <t>P302</t>
  </si>
  <si>
    <t>Q302</t>
  </si>
  <si>
    <t>R302</t>
  </si>
  <si>
    <t>A303</t>
  </si>
  <si>
    <t>B303</t>
  </si>
  <si>
    <t>C303</t>
  </si>
  <si>
    <t>D303</t>
  </si>
  <si>
    <t>E303</t>
  </si>
  <si>
    <t>G303</t>
  </si>
  <si>
    <t>K303</t>
  </si>
  <si>
    <t>P303</t>
  </si>
  <si>
    <t>Q303</t>
  </si>
  <si>
    <t>R303</t>
  </si>
  <si>
    <t>A304</t>
  </si>
  <si>
    <t>B304</t>
  </si>
  <si>
    <t>C304</t>
  </si>
  <si>
    <t>D304</t>
  </si>
  <si>
    <t>E304</t>
  </si>
  <si>
    <t>G304</t>
  </si>
  <si>
    <t>K304</t>
  </si>
  <si>
    <t>P304</t>
  </si>
  <si>
    <t>Q304</t>
  </si>
  <si>
    <t>R304</t>
  </si>
  <si>
    <t>A305</t>
  </si>
  <si>
    <t>B305</t>
  </si>
  <si>
    <t>C305</t>
  </si>
  <si>
    <t>D305</t>
  </si>
  <si>
    <t>E305</t>
  </si>
  <si>
    <t>G305</t>
  </si>
  <si>
    <t>K305</t>
  </si>
  <si>
    <t>P305</t>
  </si>
  <si>
    <t>Q305</t>
  </si>
  <si>
    <t>R305</t>
  </si>
  <si>
    <t>A306</t>
  </si>
  <si>
    <t>D306</t>
  </si>
  <si>
    <t>E306</t>
  </si>
  <si>
    <t>F306</t>
  </si>
  <si>
    <t>G306</t>
  </si>
  <si>
    <t>K306</t>
  </si>
  <si>
    <t>P306</t>
  </si>
  <si>
    <t>Q306</t>
  </si>
  <si>
    <t>R306</t>
  </si>
  <si>
    <t>A307</t>
  </si>
  <si>
    <t>B307</t>
  </si>
  <si>
    <t>E307</t>
  </si>
  <si>
    <t>F307</t>
  </si>
  <si>
    <t>G307</t>
  </si>
  <si>
    <t>I307</t>
  </si>
  <si>
    <t>K307</t>
  </si>
  <si>
    <t>P307</t>
  </si>
  <si>
    <t>Q307</t>
  </si>
  <si>
    <t>R307</t>
  </si>
  <si>
    <t>A308</t>
  </si>
  <si>
    <t>B308</t>
  </si>
  <si>
    <t>C308</t>
  </si>
  <si>
    <t>D308</t>
  </si>
  <si>
    <t>E308</t>
  </si>
  <si>
    <t>F308</t>
  </si>
  <si>
    <t>G308</t>
  </si>
  <si>
    <t>K308</t>
  </si>
  <si>
    <t>P308</t>
  </si>
  <si>
    <t>Q308</t>
  </si>
  <si>
    <t>R308</t>
  </si>
  <si>
    <t>A309</t>
  </si>
  <si>
    <t>B309</t>
  </si>
  <si>
    <t>E309</t>
  </si>
  <si>
    <t>F309</t>
  </si>
  <si>
    <t>G309</t>
  </si>
  <si>
    <t>I309</t>
  </si>
  <si>
    <t>K309</t>
  </si>
  <si>
    <t>P309</t>
  </si>
  <si>
    <t>Q309</t>
  </si>
  <si>
    <t>R309</t>
  </si>
  <si>
    <t>A310</t>
  </si>
  <si>
    <t>B310</t>
  </si>
  <si>
    <t>C310</t>
  </si>
  <si>
    <t>E310</t>
  </si>
  <si>
    <t>G310</t>
  </si>
  <si>
    <t>K310</t>
  </si>
  <si>
    <t>P310</t>
  </si>
  <si>
    <t>Q310</t>
  </si>
  <si>
    <t>R310</t>
  </si>
  <si>
    <t>A311</t>
  </si>
  <si>
    <t>B311</t>
  </si>
  <si>
    <t>C311</t>
  </si>
  <si>
    <t>D311</t>
  </si>
  <si>
    <t>E311</t>
  </si>
  <si>
    <t>G311</t>
  </si>
  <si>
    <t>K311</t>
  </si>
  <si>
    <t>P311</t>
  </si>
  <si>
    <t>Q311</t>
  </si>
  <si>
    <t>R311</t>
  </si>
  <si>
    <t>A312</t>
  </si>
  <si>
    <t>B312</t>
  </si>
  <si>
    <t>C312</t>
  </si>
  <si>
    <t>D312</t>
  </si>
  <si>
    <t>E312</t>
  </si>
  <si>
    <t>G312</t>
  </si>
  <si>
    <t>K312</t>
  </si>
  <si>
    <t>P312</t>
  </si>
  <si>
    <t>Q312</t>
  </si>
  <si>
    <t>R312</t>
  </si>
  <si>
    <t>A313</t>
  </si>
  <si>
    <t>B313</t>
  </si>
  <si>
    <t>C313</t>
  </si>
  <si>
    <t>E313</t>
  </si>
  <si>
    <t>G313</t>
  </si>
  <si>
    <t>K313</t>
  </si>
  <si>
    <t>P313</t>
  </si>
  <si>
    <t>Q313</t>
  </si>
  <si>
    <t>R313</t>
  </si>
  <si>
    <t>A314</t>
  </si>
  <si>
    <t>B314</t>
  </si>
  <si>
    <t>C314</t>
  </si>
  <si>
    <t>D314</t>
  </si>
  <si>
    <t>E314</t>
  </si>
  <si>
    <t>G314</t>
  </si>
  <si>
    <t>K314</t>
  </si>
  <si>
    <t>P314</t>
  </si>
  <si>
    <t>Q314</t>
  </si>
  <si>
    <t>R314</t>
  </si>
  <si>
    <t>A315</t>
  </si>
  <si>
    <t>B315</t>
  </si>
  <si>
    <t>C315</t>
  </si>
  <si>
    <t>D315</t>
  </si>
  <si>
    <t>E315</t>
  </si>
  <si>
    <t>G315</t>
  </si>
  <si>
    <t>K315</t>
  </si>
  <si>
    <t>P315</t>
  </si>
  <si>
    <t>Q315</t>
  </si>
  <si>
    <t>R315</t>
  </si>
  <si>
    <t>A316</t>
  </si>
  <si>
    <t>B316</t>
  </si>
  <si>
    <t>C316</t>
  </si>
  <si>
    <t>E316</t>
  </si>
  <si>
    <t>G316</t>
  </si>
  <si>
    <t>K316</t>
  </si>
  <si>
    <t>P316</t>
  </si>
  <si>
    <t>Q316</t>
  </si>
  <si>
    <t>R316</t>
  </si>
  <si>
    <t>A317</t>
  </si>
  <si>
    <t>B317</t>
  </si>
  <si>
    <t>C317</t>
  </si>
  <si>
    <t>D317</t>
  </si>
  <si>
    <t>E317</t>
  </si>
  <si>
    <t>G317</t>
  </si>
  <si>
    <t>K317</t>
  </si>
  <si>
    <t>P317</t>
  </si>
  <si>
    <t>Q317</t>
  </si>
  <si>
    <t>R317</t>
  </si>
  <si>
    <t>A318</t>
  </si>
  <si>
    <t>B318</t>
  </si>
  <si>
    <t>C318</t>
  </si>
  <si>
    <t>D318</t>
  </si>
  <si>
    <t>E318</t>
  </si>
  <si>
    <t>G318</t>
  </si>
  <si>
    <t>K318</t>
  </si>
  <si>
    <t>P318</t>
  </si>
  <si>
    <t>Q318</t>
  </si>
  <si>
    <t>R318</t>
  </si>
  <si>
    <t>A319</t>
  </si>
  <si>
    <t>B319</t>
  </si>
  <si>
    <t>C319</t>
  </si>
  <si>
    <t>E319</t>
  </si>
  <si>
    <t>G319</t>
  </si>
  <si>
    <t>K319</t>
  </si>
  <si>
    <t>P319</t>
  </si>
  <si>
    <t>Q319</t>
  </si>
  <si>
    <t>R319</t>
  </si>
  <si>
    <t>A320</t>
  </si>
  <si>
    <t>B320</t>
  </si>
  <si>
    <t>C320</t>
  </si>
  <si>
    <t>D320</t>
  </si>
  <si>
    <t>E320</t>
  </si>
  <si>
    <t>G320</t>
  </si>
  <si>
    <t>K320</t>
  </si>
  <si>
    <t>P320</t>
  </si>
  <si>
    <t>Q320</t>
  </si>
  <si>
    <t>R320</t>
  </si>
  <si>
    <t>A321</t>
  </si>
  <si>
    <t>B321</t>
  </si>
  <si>
    <t>C321</t>
  </si>
  <si>
    <t>D321</t>
  </si>
  <si>
    <t>E321</t>
  </si>
  <si>
    <t>G321</t>
  </si>
  <si>
    <t>K321</t>
  </si>
  <si>
    <t>P321</t>
  </si>
  <si>
    <t>Q321</t>
  </si>
  <si>
    <t>R321</t>
  </si>
  <si>
    <t>A322</t>
  </si>
  <si>
    <t>B322</t>
  </si>
  <si>
    <t>D322</t>
  </si>
  <si>
    <t>E322</t>
  </si>
  <si>
    <t>G322</t>
  </si>
  <si>
    <t>H322</t>
  </si>
  <si>
    <t>J322</t>
  </si>
  <si>
    <t>K322</t>
  </si>
  <si>
    <t>P322</t>
  </si>
  <si>
    <t>Q322</t>
  </si>
  <si>
    <t>R322</t>
  </si>
  <si>
    <t>A323</t>
  </si>
  <si>
    <t>B323</t>
  </si>
  <si>
    <t>C323</t>
  </si>
  <si>
    <t>D323</t>
  </si>
  <si>
    <t>E323</t>
  </si>
  <si>
    <t>F323</t>
  </si>
  <si>
    <t>G323</t>
  </si>
  <si>
    <t>K323</t>
  </si>
  <si>
    <t>L323</t>
  </si>
  <si>
    <t>M323</t>
  </si>
  <si>
    <t>N323</t>
  </si>
  <si>
    <t>P323</t>
  </si>
  <si>
    <t>Q323</t>
  </si>
  <si>
    <t>R323</t>
  </si>
  <si>
    <t>A324</t>
  </si>
  <si>
    <t>B324</t>
  </si>
  <si>
    <t>C324</t>
  </si>
  <si>
    <t>D324</t>
  </si>
  <si>
    <t>E324</t>
  </si>
  <si>
    <t>F324</t>
  </si>
  <si>
    <t>G324</t>
  </si>
  <si>
    <t>K324</t>
  </si>
  <si>
    <t>L324</t>
  </si>
  <si>
    <t>M324</t>
  </si>
  <si>
    <t>N324</t>
  </si>
  <si>
    <t>P324</t>
  </si>
  <si>
    <t>Q324</t>
  </si>
  <si>
    <t>R324</t>
  </si>
  <si>
    <t>A325</t>
  </si>
  <si>
    <t>B325</t>
  </si>
  <si>
    <t>C325</t>
  </si>
  <si>
    <t>D325</t>
  </si>
  <si>
    <t>E325</t>
  </si>
  <si>
    <t>F325</t>
  </si>
  <si>
    <t>G325</t>
  </si>
  <si>
    <t>K325</t>
  </si>
  <si>
    <t>L325</t>
  </si>
  <si>
    <t>M325</t>
  </si>
  <si>
    <t>N325</t>
  </si>
  <si>
    <t>P325</t>
  </si>
  <si>
    <t>Q325</t>
  </si>
  <si>
    <t>R325</t>
  </si>
  <si>
    <t>A326</t>
  </si>
  <si>
    <t>B326</t>
  </si>
  <si>
    <t>C326</t>
  </si>
  <si>
    <t>D326</t>
  </si>
  <si>
    <t>E326</t>
  </si>
  <si>
    <t>F326</t>
  </si>
  <si>
    <t>G326</t>
  </si>
  <si>
    <t>K326</t>
  </si>
  <si>
    <t>L326</t>
  </si>
  <si>
    <t>M326</t>
  </si>
  <si>
    <t>N326</t>
  </si>
  <si>
    <t>P326</t>
  </si>
  <si>
    <t>Q326</t>
  </si>
  <si>
    <t>R326</t>
  </si>
  <si>
    <t>A327</t>
  </si>
  <si>
    <t>B327</t>
  </si>
  <si>
    <t>C327</t>
  </si>
  <si>
    <t>D327</t>
  </si>
  <si>
    <t>E327</t>
  </si>
  <si>
    <t>F327</t>
  </si>
  <si>
    <t>G327</t>
  </si>
  <si>
    <t>K327</t>
  </si>
  <si>
    <t>L327</t>
  </si>
  <si>
    <t>M327</t>
  </si>
  <si>
    <t>N327</t>
  </si>
  <si>
    <t>P327</t>
  </si>
  <si>
    <t>Q327</t>
  </si>
  <si>
    <t>R327</t>
  </si>
  <si>
    <t>A328</t>
  </si>
  <si>
    <t>B328</t>
  </si>
  <si>
    <t>C328</t>
  </si>
  <si>
    <t>D328</t>
  </si>
  <si>
    <t>E328</t>
  </si>
  <si>
    <t>F328</t>
  </si>
  <si>
    <t>G328</t>
  </si>
  <si>
    <t>K328</t>
  </si>
  <si>
    <t>L328</t>
  </si>
  <si>
    <t>M328</t>
  </si>
  <si>
    <t>N328</t>
  </si>
  <si>
    <t>P328</t>
  </si>
  <si>
    <t>Q328</t>
  </si>
  <si>
    <t>R328</t>
  </si>
  <si>
    <t>A329</t>
  </si>
  <si>
    <t>B329</t>
  </si>
  <si>
    <t>C329</t>
  </si>
  <si>
    <t>D329</t>
  </si>
  <si>
    <t>E329</t>
  </si>
  <si>
    <t>F329</t>
  </si>
  <si>
    <t>G329</t>
  </si>
  <si>
    <t>K329</t>
  </si>
  <si>
    <t>L329</t>
  </si>
  <si>
    <t>M329</t>
  </si>
  <si>
    <t>N329</t>
  </si>
  <si>
    <t>P329</t>
  </si>
  <si>
    <t>Q329</t>
  </si>
  <si>
    <t>R329</t>
  </si>
  <si>
    <t>A330</t>
  </si>
  <si>
    <t>B330</t>
  </si>
  <si>
    <t>C330</t>
  </si>
  <si>
    <t>D330</t>
  </si>
  <si>
    <t>E330</t>
  </si>
  <si>
    <t>F330</t>
  </si>
  <si>
    <t>G330</t>
  </si>
  <si>
    <t>K330</t>
  </si>
  <si>
    <t>L330</t>
  </si>
  <si>
    <t>M330</t>
  </si>
  <si>
    <t>N330</t>
  </si>
  <si>
    <t>P330</t>
  </si>
  <si>
    <t>Q330</t>
  </si>
  <si>
    <t>R330</t>
  </si>
  <si>
    <t>A331</t>
  </si>
  <si>
    <t>B331</t>
  </si>
  <si>
    <t>C331</t>
  </si>
  <si>
    <t>D331</t>
  </si>
  <si>
    <t>E331</t>
  </si>
  <si>
    <t>F331</t>
  </si>
  <si>
    <t>G331</t>
  </si>
  <si>
    <t>K331</t>
  </si>
  <si>
    <t>L331</t>
  </si>
  <si>
    <t>M331</t>
  </si>
  <si>
    <t>N331</t>
  </si>
  <si>
    <t>P331</t>
  </si>
  <si>
    <t>Q331</t>
  </si>
  <si>
    <t>R331</t>
  </si>
  <si>
    <t>A332</t>
  </si>
  <si>
    <t>B332</t>
  </si>
  <si>
    <t>C332</t>
  </si>
  <si>
    <t>D332</t>
  </si>
  <si>
    <t>E332</t>
  </si>
  <si>
    <t>F332</t>
  </si>
  <si>
    <t>G332</t>
  </si>
  <si>
    <t>K332</t>
  </si>
  <si>
    <t>L332</t>
  </si>
  <si>
    <t>M332</t>
  </si>
  <si>
    <t>N332</t>
  </si>
  <si>
    <t>P332</t>
  </si>
  <si>
    <t>Q332</t>
  </si>
  <si>
    <t>R332</t>
  </si>
  <si>
    <t>A333</t>
  </si>
  <si>
    <t>B333</t>
  </si>
  <si>
    <t>C333</t>
  </si>
  <si>
    <t>D333</t>
  </si>
  <si>
    <t>E333</t>
  </si>
  <si>
    <t>F333</t>
  </si>
  <si>
    <t>G333</t>
  </si>
  <si>
    <t>K333</t>
  </si>
  <si>
    <t>L333</t>
  </si>
  <si>
    <t>M333</t>
  </si>
  <si>
    <t>N333</t>
  </si>
  <si>
    <t>P333</t>
  </si>
  <si>
    <t>Q333</t>
  </si>
  <si>
    <t>R333</t>
  </si>
  <si>
    <t>A334</t>
  </si>
  <si>
    <t>B334</t>
  </si>
  <si>
    <t>C334</t>
  </si>
  <si>
    <t>D334</t>
  </si>
  <si>
    <t>E334</t>
  </si>
  <si>
    <t>F334</t>
  </si>
  <si>
    <t>G334</t>
  </si>
  <si>
    <t>K334</t>
  </si>
  <si>
    <t>L334</t>
  </si>
  <si>
    <t>M334</t>
  </si>
  <si>
    <t>N334</t>
  </si>
  <si>
    <t>P334</t>
  </si>
  <si>
    <t>Q334</t>
  </si>
  <si>
    <t>R334</t>
  </si>
  <si>
    <t>A335</t>
  </si>
  <si>
    <t>B335</t>
  </si>
  <si>
    <t>C335</t>
  </si>
  <si>
    <t>D335</t>
  </si>
  <si>
    <t>E335</t>
  </si>
  <si>
    <t>F335</t>
  </si>
  <si>
    <t>G335</t>
  </si>
  <si>
    <t>K335</t>
  </si>
  <si>
    <t>L335</t>
  </si>
  <si>
    <t>M335</t>
  </si>
  <si>
    <t>N335</t>
  </si>
  <si>
    <t>P335</t>
  </si>
  <si>
    <t>Q335</t>
  </si>
  <si>
    <t>R335</t>
  </si>
  <si>
    <t>A336</t>
  </si>
  <si>
    <t>B336</t>
  </si>
  <si>
    <t>C336</t>
  </si>
  <si>
    <t>D336</t>
  </si>
  <si>
    <t>E336</t>
  </si>
  <si>
    <t>F336</t>
  </si>
  <si>
    <t>G336</t>
  </si>
  <si>
    <t>K336</t>
  </si>
  <si>
    <t>L336</t>
  </si>
  <si>
    <t>M336</t>
  </si>
  <si>
    <t>N336</t>
  </si>
  <si>
    <t>P336</t>
  </si>
  <si>
    <t>Q336</t>
  </si>
  <si>
    <t>R336</t>
  </si>
  <si>
    <t>A337</t>
  </si>
  <si>
    <t>B337</t>
  </si>
  <si>
    <t>C337</t>
  </si>
  <si>
    <t>D337</t>
  </si>
  <si>
    <t>E337</t>
  </si>
  <si>
    <t>F337</t>
  </si>
  <si>
    <t>G337</t>
  </si>
  <si>
    <t>K337</t>
  </si>
  <si>
    <t>L337</t>
  </si>
  <si>
    <t>M337</t>
  </si>
  <si>
    <t>N337</t>
  </si>
  <si>
    <t>P337</t>
  </si>
  <si>
    <t>Q337</t>
  </si>
  <si>
    <t>R337</t>
  </si>
  <si>
    <t>A338</t>
  </si>
  <si>
    <t>B338</t>
  </si>
  <si>
    <t>C338</t>
  </si>
  <si>
    <t>D338</t>
  </si>
  <si>
    <t>E338</t>
  </si>
  <si>
    <t>F338</t>
  </si>
  <si>
    <t>G338</t>
  </si>
  <si>
    <t>K338</t>
  </si>
  <si>
    <t>L338</t>
  </si>
  <si>
    <t>M338</t>
  </si>
  <si>
    <t>N338</t>
  </si>
  <si>
    <t>P338</t>
  </si>
  <si>
    <t>Q338</t>
  </si>
  <si>
    <t>R338</t>
  </si>
  <si>
    <t>A339</t>
  </si>
  <si>
    <t>B339</t>
  </si>
  <si>
    <t>C339</t>
  </si>
  <si>
    <t>D339</t>
  </si>
  <si>
    <t>E339</t>
  </si>
  <si>
    <t>F339</t>
  </si>
  <si>
    <t>G339</t>
  </si>
  <si>
    <t>K339</t>
  </si>
  <si>
    <t>L339</t>
  </si>
  <si>
    <t>M339</t>
  </si>
  <si>
    <t>N339</t>
  </si>
  <si>
    <t>P339</t>
  </si>
  <si>
    <t>Q339</t>
  </si>
  <si>
    <t>R339</t>
  </si>
  <si>
    <t>A340</t>
  </si>
  <si>
    <t>B340</t>
  </si>
  <si>
    <t>C340</t>
  </si>
  <si>
    <t>D340</t>
  </si>
  <si>
    <t>E340</t>
  </si>
  <si>
    <t>F340</t>
  </si>
  <si>
    <t>G340</t>
  </si>
  <si>
    <t>K340</t>
  </si>
  <si>
    <t>L340</t>
  </si>
  <si>
    <t>M340</t>
  </si>
  <si>
    <t>N340</t>
  </si>
  <si>
    <t>P340</t>
  </si>
  <si>
    <t>Q340</t>
  </si>
  <si>
    <t>R340</t>
  </si>
  <si>
    <t>A341</t>
  </si>
  <si>
    <t>B341</t>
  </si>
  <si>
    <t>C341</t>
  </si>
  <si>
    <t>D341</t>
  </si>
  <si>
    <t>E341</t>
  </si>
  <si>
    <t>F341</t>
  </si>
  <si>
    <t>G341</t>
  </si>
  <si>
    <t>K341</t>
  </si>
  <si>
    <t>L341</t>
  </si>
  <si>
    <t>M341</t>
  </si>
  <si>
    <t>N341</t>
  </si>
  <si>
    <t>P341</t>
  </si>
  <si>
    <t>Q341</t>
  </si>
  <si>
    <t>R341</t>
  </si>
  <si>
    <t>A342</t>
  </si>
  <si>
    <t>B342</t>
  </si>
  <si>
    <t>C342</t>
  </si>
  <si>
    <t>D342</t>
  </si>
  <si>
    <t>E342</t>
  </si>
  <si>
    <t>F342</t>
  </si>
  <si>
    <t>G342</t>
  </si>
  <si>
    <t>K342</t>
  </si>
  <si>
    <t>L342</t>
  </si>
  <si>
    <t>M342</t>
  </si>
  <si>
    <t>N342</t>
  </si>
  <si>
    <t>P342</t>
  </si>
  <si>
    <t>Q342</t>
  </si>
  <si>
    <t>R342</t>
  </si>
  <si>
    <t>A343</t>
  </si>
  <si>
    <t>B343</t>
  </si>
  <si>
    <t>C343</t>
  </si>
  <si>
    <t>D343</t>
  </si>
  <si>
    <t>E343</t>
  </si>
  <si>
    <t>F343</t>
  </si>
  <si>
    <t>G343</t>
  </si>
  <si>
    <t>K343</t>
  </si>
  <si>
    <t>L343</t>
  </si>
  <si>
    <t>M343</t>
  </si>
  <si>
    <t>N343</t>
  </si>
  <si>
    <t>P343</t>
  </si>
  <si>
    <t>Q343</t>
  </si>
  <si>
    <t>R343</t>
  </si>
  <si>
    <t>A344</t>
  </si>
  <si>
    <t>B344</t>
  </si>
  <si>
    <t>C344</t>
  </si>
  <si>
    <t>D344</t>
  </si>
  <si>
    <t>E344</t>
  </si>
  <si>
    <t>F344</t>
  </si>
  <si>
    <t>G344</t>
  </si>
  <si>
    <t>K344</t>
  </si>
  <si>
    <t>L344</t>
  </si>
  <si>
    <t>M344</t>
  </si>
  <si>
    <t>N344</t>
  </si>
  <si>
    <t>P344</t>
  </si>
  <si>
    <t>Q344</t>
  </si>
  <si>
    <t>R344</t>
  </si>
  <si>
    <t>A345</t>
  </si>
  <si>
    <t>B345</t>
  </si>
  <si>
    <t>C345</t>
  </si>
  <si>
    <t>D345</t>
  </si>
  <si>
    <t>E345</t>
  </si>
  <si>
    <t>F345</t>
  </si>
  <si>
    <t>G345</t>
  </si>
  <si>
    <t>K345</t>
  </si>
  <si>
    <t>L345</t>
  </si>
  <si>
    <t>M345</t>
  </si>
  <si>
    <t>N345</t>
  </si>
  <si>
    <t>P345</t>
  </si>
  <si>
    <t>Q345</t>
  </si>
  <si>
    <t>R345</t>
  </si>
  <si>
    <t>A346</t>
  </si>
  <si>
    <t>B346</t>
  </si>
  <si>
    <t>C346</t>
  </si>
  <si>
    <t>D346</t>
  </si>
  <si>
    <t>E346</t>
  </si>
  <si>
    <t>F346</t>
  </si>
  <si>
    <t>G346</t>
  </si>
  <si>
    <t>K346</t>
  </si>
  <si>
    <t>L346</t>
  </si>
  <si>
    <t>M346</t>
  </si>
  <si>
    <t>N346</t>
  </si>
  <si>
    <t>P346</t>
  </si>
  <si>
    <t>Q346</t>
  </si>
  <si>
    <t>R346</t>
  </si>
  <si>
    <t>A347</t>
  </si>
  <si>
    <t>B347</t>
  </si>
  <si>
    <t>C347</t>
  </si>
  <si>
    <t>D347</t>
  </si>
  <si>
    <t>E347</t>
  </si>
  <si>
    <t>F347</t>
  </si>
  <si>
    <t>G347</t>
  </si>
  <si>
    <t>K347</t>
  </si>
  <si>
    <t>L347</t>
  </si>
  <si>
    <t>M347</t>
  </si>
  <si>
    <t>N347</t>
  </si>
  <si>
    <t>P347</t>
  </si>
  <si>
    <t>Q347</t>
  </si>
  <si>
    <t>R347</t>
  </si>
  <si>
    <t>A348</t>
  </si>
  <si>
    <t>B348</t>
  </si>
  <si>
    <t>C348</t>
  </si>
  <si>
    <t>D348</t>
  </si>
  <si>
    <t>E348</t>
  </si>
  <si>
    <t>F348</t>
  </si>
  <si>
    <t>G348</t>
  </si>
  <si>
    <t>K348</t>
  </si>
  <si>
    <t>L348</t>
  </si>
  <si>
    <t>M348</t>
  </si>
  <si>
    <t>N348</t>
  </si>
  <si>
    <t>P348</t>
  </si>
  <si>
    <t>Q348</t>
  </si>
  <si>
    <t>R348</t>
  </si>
  <si>
    <t>A349</t>
  </si>
  <si>
    <t>B349</t>
  </si>
  <si>
    <t>C349</t>
  </si>
  <si>
    <t>D349</t>
  </si>
  <si>
    <t>E349</t>
  </si>
  <si>
    <t>F349</t>
  </si>
  <si>
    <t>G349</t>
  </si>
  <si>
    <t>K349</t>
  </si>
  <si>
    <t>L349</t>
  </si>
  <si>
    <t>M349</t>
  </si>
  <si>
    <t>N349</t>
  </si>
  <si>
    <t>P349</t>
  </si>
  <si>
    <t>Q349</t>
  </si>
  <si>
    <t>R349</t>
  </si>
  <si>
    <t>A350</t>
  </si>
  <si>
    <t>B350</t>
  </si>
  <si>
    <t>C350</t>
  </si>
  <si>
    <t>D350</t>
  </si>
  <si>
    <t>E350</t>
  </si>
  <si>
    <t>F350</t>
  </si>
  <si>
    <t>G350</t>
  </si>
  <si>
    <t>K350</t>
  </si>
  <si>
    <t>P350</t>
  </si>
  <si>
    <t>Q350</t>
  </si>
  <si>
    <t>R350</t>
  </si>
  <si>
    <t>A351</t>
  </si>
  <si>
    <t>B351</t>
  </si>
  <si>
    <t>C351</t>
  </si>
  <si>
    <t>D351</t>
  </si>
  <si>
    <t>E351</t>
  </si>
  <si>
    <t>F351</t>
  </si>
  <si>
    <t>G351</t>
  </si>
  <si>
    <t>K351</t>
  </si>
  <si>
    <t>P351</t>
  </si>
  <si>
    <t>Q351</t>
  </si>
  <si>
    <t>R351</t>
  </si>
  <si>
    <t>A352</t>
  </si>
  <si>
    <t>B352</t>
  </si>
  <si>
    <t>C352</t>
  </si>
  <si>
    <t>D352</t>
  </si>
  <si>
    <t>E352</t>
  </si>
  <si>
    <t>F352</t>
  </si>
  <si>
    <t>G352</t>
  </si>
  <si>
    <t>K352</t>
  </si>
  <si>
    <t>P352</t>
  </si>
  <si>
    <t>Q352</t>
  </si>
  <si>
    <t>R352</t>
  </si>
  <si>
    <t>A353</t>
  </si>
  <si>
    <t>B353</t>
  </si>
  <si>
    <t>C353</t>
  </si>
  <si>
    <t>D353</t>
  </si>
  <si>
    <t>E353</t>
  </si>
  <si>
    <t>F353</t>
  </si>
  <si>
    <t>G353</t>
  </si>
  <si>
    <t>K353</t>
  </si>
  <si>
    <t>P353</t>
  </si>
  <si>
    <t>Q353</t>
  </si>
  <si>
    <t>R353</t>
  </si>
  <si>
    <t>A354</t>
  </si>
  <si>
    <t>B354</t>
  </si>
  <si>
    <t>C354</t>
  </si>
  <si>
    <t>D354</t>
  </si>
  <si>
    <t>E354</t>
  </si>
  <si>
    <t>F354</t>
  </si>
  <si>
    <t>G354</t>
  </si>
  <si>
    <t>K354</t>
  </si>
  <si>
    <t>P354</t>
  </si>
  <si>
    <t>Q354</t>
  </si>
  <si>
    <t>R354</t>
  </si>
  <si>
    <t>A355</t>
  </si>
  <si>
    <t>B355</t>
  </si>
  <si>
    <t>C355</t>
  </si>
  <si>
    <t>D355</t>
  </si>
  <si>
    <t>E355</t>
  </si>
  <si>
    <t>F355</t>
  </si>
  <si>
    <t>G355</t>
  </si>
  <si>
    <t>K355</t>
  </si>
  <si>
    <t>P355</t>
  </si>
  <si>
    <t>Q355</t>
  </si>
  <si>
    <t>R355</t>
  </si>
  <si>
    <t>A356</t>
  </si>
  <si>
    <t>B356</t>
  </si>
  <si>
    <t>C356</t>
  </si>
  <si>
    <t>D356</t>
  </si>
  <si>
    <t>E356</t>
  </si>
  <si>
    <t>F356</t>
  </si>
  <si>
    <t>G356</t>
  </si>
  <si>
    <t>K356</t>
  </si>
  <si>
    <t>P356</t>
  </si>
  <si>
    <t>Q356</t>
  </si>
  <si>
    <t>R356</t>
  </si>
  <si>
    <t>A357</t>
  </si>
  <si>
    <t>B357</t>
  </si>
  <si>
    <t>C357</t>
  </si>
  <si>
    <t>D357</t>
  </si>
  <si>
    <t>E357</t>
  </si>
  <si>
    <t>F357</t>
  </si>
  <si>
    <t>G357</t>
  </si>
  <si>
    <t>K357</t>
  </si>
  <si>
    <t>P357</t>
  </si>
  <si>
    <t>Q357</t>
  </si>
  <si>
    <t>R357</t>
  </si>
  <si>
    <t>A358</t>
  </si>
  <si>
    <t>B358</t>
  </si>
  <si>
    <t>C358</t>
  </si>
  <si>
    <t>D358</t>
  </si>
  <si>
    <t>E358</t>
  </si>
  <si>
    <t>F358</t>
  </si>
  <si>
    <t>G358</t>
  </si>
  <si>
    <t>K358</t>
  </si>
  <si>
    <t>P358</t>
  </si>
  <si>
    <t>Q358</t>
  </si>
  <si>
    <t>R358</t>
  </si>
  <si>
    <t>A359</t>
  </si>
  <si>
    <t>B359</t>
  </si>
  <si>
    <t>C359</t>
  </si>
  <si>
    <t>D359</t>
  </si>
  <si>
    <t>E359</t>
  </si>
  <si>
    <t>F359</t>
  </si>
  <si>
    <t>G359</t>
  </si>
  <si>
    <t>K359</t>
  </si>
  <si>
    <t>P359</t>
  </si>
  <si>
    <t>Q359</t>
  </si>
  <si>
    <t>R359</t>
  </si>
  <si>
    <t>A360</t>
  </si>
  <si>
    <t>B360</t>
  </si>
  <si>
    <t>C360</t>
  </si>
  <si>
    <t>D360</t>
  </si>
  <si>
    <t>E360</t>
  </si>
  <si>
    <t>F360</t>
  </si>
  <si>
    <t>G360</t>
  </si>
  <si>
    <t>K360</t>
  </si>
  <si>
    <t>P360</t>
  </si>
  <si>
    <t>Q360</t>
  </si>
  <si>
    <t>R360</t>
  </si>
  <si>
    <t>A361</t>
  </si>
  <si>
    <t>B361</t>
  </si>
  <si>
    <t>C361</t>
  </si>
  <si>
    <t>D361</t>
  </si>
  <si>
    <t>E361</t>
  </si>
  <si>
    <t>F361</t>
  </si>
  <si>
    <t>G361</t>
  </si>
  <si>
    <t>K361</t>
  </si>
  <si>
    <t>P361</t>
  </si>
  <si>
    <t>Q361</t>
  </si>
  <si>
    <t>R361</t>
  </si>
  <si>
    <t>A362</t>
  </si>
  <si>
    <t>B362</t>
  </si>
  <si>
    <t>C362</t>
  </si>
  <si>
    <t>D362</t>
  </si>
  <si>
    <t>E362</t>
  </si>
  <si>
    <t>F362</t>
  </si>
  <si>
    <t>G362</t>
  </si>
  <si>
    <t>H362</t>
  </si>
  <si>
    <t>K362</t>
  </si>
  <si>
    <t>P362</t>
  </si>
  <si>
    <t>Q362</t>
  </si>
  <si>
    <t>R362</t>
  </si>
  <si>
    <t>A363</t>
  </si>
  <si>
    <t>B363</t>
  </si>
  <si>
    <t>C363</t>
  </si>
  <si>
    <t>D363</t>
  </si>
  <si>
    <t>E363</t>
  </si>
  <si>
    <t>F363</t>
  </si>
  <si>
    <t>G363</t>
  </si>
  <si>
    <t>K363</t>
  </si>
  <si>
    <t>P363</t>
  </si>
  <si>
    <t>Q363</t>
  </si>
  <si>
    <t>R363</t>
  </si>
  <si>
    <t>A364</t>
  </si>
  <si>
    <t>B364</t>
  </si>
  <si>
    <t>C364</t>
  </si>
  <si>
    <t>D364</t>
  </si>
  <si>
    <t>E364</t>
  </si>
  <si>
    <t>F364</t>
  </si>
  <si>
    <t>G364</t>
  </si>
  <si>
    <t>K364</t>
  </si>
  <si>
    <t>P364</t>
  </si>
  <si>
    <t>Q364</t>
  </si>
  <si>
    <t>R364</t>
  </si>
  <si>
    <t>A365</t>
  </si>
  <si>
    <t>B365</t>
  </si>
  <si>
    <t>C365</t>
  </si>
  <si>
    <t>D365</t>
  </si>
  <si>
    <t>E365</t>
  </si>
  <si>
    <t>F365</t>
  </si>
  <si>
    <t>G365</t>
  </si>
  <si>
    <t>K365</t>
  </si>
  <si>
    <t>P365</t>
  </si>
  <si>
    <t>Q365</t>
  </si>
  <si>
    <t>R365</t>
  </si>
  <si>
    <t>A366</t>
  </si>
  <si>
    <t>B366</t>
  </si>
  <si>
    <t>C366</t>
  </si>
  <si>
    <t>D366</t>
  </si>
  <si>
    <t>E366</t>
  </si>
  <si>
    <t>F366</t>
  </si>
  <si>
    <t>G366</t>
  </si>
  <si>
    <t>K366</t>
  </si>
  <si>
    <t>P366</t>
  </si>
  <si>
    <t>Q366</t>
  </si>
  <si>
    <t>R366</t>
  </si>
  <si>
    <t>A367</t>
  </si>
  <si>
    <t>B367</t>
  </si>
  <si>
    <t>C367</t>
  </si>
  <si>
    <t>D367</t>
  </si>
  <si>
    <t>E367</t>
  </si>
  <si>
    <t>F367</t>
  </si>
  <si>
    <t>G367</t>
  </si>
  <si>
    <t>K367</t>
  </si>
  <si>
    <t>P367</t>
  </si>
  <si>
    <t>Q367</t>
  </si>
  <si>
    <t>R367</t>
  </si>
  <si>
    <t>A368</t>
  </si>
  <si>
    <t>B368</t>
  </si>
  <si>
    <t>C368</t>
  </si>
  <si>
    <t>D368</t>
  </si>
  <si>
    <t>E368</t>
  </si>
  <si>
    <t>F368</t>
  </si>
  <si>
    <t>G368</t>
  </si>
  <si>
    <t>K368</t>
  </si>
  <si>
    <t>P368</t>
  </si>
  <si>
    <t>Q368</t>
  </si>
  <si>
    <t>R368</t>
  </si>
  <si>
    <t>A369</t>
  </si>
  <si>
    <t>B369</t>
  </si>
  <si>
    <t>C369</t>
  </si>
  <si>
    <t>D369</t>
  </si>
  <si>
    <t>E369</t>
  </si>
  <si>
    <t>F369</t>
  </si>
  <si>
    <t>G369</t>
  </si>
  <si>
    <t>K369</t>
  </si>
  <si>
    <t>P369</t>
  </si>
  <si>
    <t>Q369</t>
  </si>
  <si>
    <t>R369</t>
  </si>
  <si>
    <t>A370</t>
  </si>
  <si>
    <t>B370</t>
  </si>
  <si>
    <t>C370</t>
  </si>
  <si>
    <t>D370</t>
  </si>
  <si>
    <t>E370</t>
  </si>
  <si>
    <t>F370</t>
  </si>
  <si>
    <t>G370</t>
  </si>
  <si>
    <t>K370</t>
  </si>
  <si>
    <t>P370</t>
  </si>
  <si>
    <t>Q370</t>
  </si>
  <si>
    <t>R370</t>
  </si>
  <si>
    <t>A371</t>
  </si>
  <si>
    <t>B371</t>
  </si>
  <si>
    <t>C371</t>
  </si>
  <si>
    <t>D371</t>
  </si>
  <si>
    <t>E371</t>
  </si>
  <si>
    <t>F371</t>
  </si>
  <si>
    <t>G371</t>
  </si>
  <si>
    <t>K371</t>
  </si>
  <si>
    <t>P371</t>
  </si>
  <si>
    <t>Q371</t>
  </si>
  <si>
    <t>R371</t>
  </si>
  <si>
    <t>A372</t>
  </si>
  <si>
    <t>B372</t>
  </si>
  <si>
    <t>C372</t>
  </si>
  <si>
    <t>D372</t>
  </si>
  <si>
    <t>E372</t>
  </si>
  <si>
    <t>F372</t>
  </si>
  <si>
    <t>G372</t>
  </si>
  <si>
    <t>K372</t>
  </si>
  <si>
    <t>P372</t>
  </si>
  <si>
    <t>Q372</t>
  </si>
  <si>
    <t>R372</t>
  </si>
  <si>
    <t>A373</t>
  </si>
  <si>
    <t>B373</t>
  </si>
  <si>
    <t>C373</t>
  </si>
  <si>
    <t>E373</t>
  </si>
  <si>
    <t>F373</t>
  </si>
  <si>
    <t>G373</t>
  </si>
  <si>
    <t>K373</t>
  </si>
  <si>
    <t>P373</t>
  </si>
  <si>
    <t>Q373</t>
  </si>
  <si>
    <t>R373</t>
  </si>
  <si>
    <t>A374</t>
  </si>
  <si>
    <t>B374</t>
  </si>
  <si>
    <t>E374</t>
  </si>
  <si>
    <t>F374</t>
  </si>
  <si>
    <t>G374</t>
  </si>
  <si>
    <t>I374</t>
  </si>
  <si>
    <t>K374</t>
  </si>
  <si>
    <t>P374</t>
  </si>
  <si>
    <t>Q374</t>
  </si>
  <si>
    <t>R374</t>
  </si>
  <si>
    <t>A375</t>
  </si>
  <si>
    <t>B375</t>
  </si>
  <si>
    <t>E375</t>
  </si>
  <si>
    <t>F375</t>
  </si>
  <si>
    <t>G375</t>
  </si>
  <si>
    <t>I375</t>
  </si>
  <si>
    <t>K375</t>
  </si>
  <si>
    <t>P375</t>
  </si>
  <si>
    <t>Q375</t>
  </si>
  <si>
    <t>R375</t>
  </si>
  <si>
    <t>A376</t>
  </si>
  <si>
    <t>B376</t>
  </si>
  <si>
    <t>E376</t>
  </si>
  <si>
    <t>F376</t>
  </si>
  <si>
    <t>G376</t>
  </si>
  <si>
    <t>I376</t>
  </si>
  <si>
    <t>K376</t>
  </si>
  <si>
    <t>P376</t>
  </si>
  <si>
    <t>Q376</t>
  </si>
  <si>
    <t>R376</t>
  </si>
  <si>
    <t>A377</t>
  </si>
  <si>
    <t>B377</t>
  </si>
  <si>
    <t>E377</t>
  </si>
  <si>
    <t>F377</t>
  </si>
  <si>
    <t>G377</t>
  </si>
  <si>
    <t>I377</t>
  </si>
  <si>
    <t>K377</t>
  </si>
  <si>
    <t>P377</t>
  </si>
  <si>
    <t>Q377</t>
  </si>
  <si>
    <t>R377</t>
  </si>
  <si>
    <t>A378</t>
  </si>
  <si>
    <t>B378</t>
  </si>
  <si>
    <t>E378</t>
  </si>
  <si>
    <t>F378</t>
  </si>
  <si>
    <t>G378</t>
  </si>
  <si>
    <t>I378</t>
  </si>
  <si>
    <t>K378</t>
  </si>
  <si>
    <t>P378</t>
  </si>
  <si>
    <t>Q378</t>
  </si>
  <si>
    <t>R378</t>
  </si>
  <si>
    <t>A379</t>
  </si>
  <si>
    <t>B379</t>
  </si>
  <si>
    <t>E379</t>
  </si>
  <si>
    <t>F379</t>
  </si>
  <si>
    <t>G379</t>
  </si>
  <si>
    <t>I379</t>
  </si>
  <si>
    <t>K379</t>
  </si>
  <si>
    <t>P379</t>
  </si>
  <si>
    <t>Q379</t>
  </si>
  <si>
    <t>R379</t>
  </si>
  <si>
    <t>A380</t>
  </si>
  <si>
    <t>B380</t>
  </si>
  <si>
    <t>E380</t>
  </si>
  <si>
    <t>F380</t>
  </si>
  <si>
    <t>G380</t>
  </si>
  <si>
    <t>I380</t>
  </si>
  <si>
    <t>K380</t>
  </si>
  <si>
    <t>P380</t>
  </si>
  <si>
    <t>Q380</t>
  </si>
  <si>
    <t>R380</t>
  </si>
  <si>
    <t>A381</t>
  </si>
  <si>
    <t>B381</t>
  </si>
  <si>
    <t>D381</t>
  </si>
  <si>
    <t>E381</t>
  </si>
  <si>
    <t>G381</t>
  </si>
  <si>
    <t>H381</t>
  </si>
  <si>
    <t>J381</t>
  </si>
  <si>
    <t>K381</t>
  </si>
  <si>
    <t>P381</t>
  </si>
  <si>
    <t>Q381</t>
  </si>
  <si>
    <t>R381</t>
  </si>
  <si>
    <t>A382</t>
  </si>
  <si>
    <t>B382</t>
  </si>
  <si>
    <t>C382</t>
  </si>
  <si>
    <t>D382</t>
  </si>
  <si>
    <t>E382</t>
  </si>
  <si>
    <t>F382</t>
  </si>
  <si>
    <t>G382</t>
  </si>
  <si>
    <t>K382</t>
  </si>
  <si>
    <t>L382</t>
  </si>
  <si>
    <t>M382</t>
  </si>
  <si>
    <t>N382</t>
  </si>
  <si>
    <t>P382</t>
  </si>
  <si>
    <t>Q382</t>
  </si>
  <si>
    <t>R382</t>
  </si>
  <si>
    <t>A383</t>
  </si>
  <si>
    <t>B383</t>
  </si>
  <si>
    <t>C383</t>
  </si>
  <si>
    <t>D383</t>
  </si>
  <si>
    <t>E383</t>
  </si>
  <si>
    <t>F383</t>
  </si>
  <si>
    <t>G383</t>
  </si>
  <si>
    <t>K383</t>
  </si>
  <si>
    <t>L383</t>
  </si>
  <si>
    <t>M383</t>
  </si>
  <si>
    <t>N383</t>
  </si>
  <si>
    <t>P383</t>
  </si>
  <si>
    <t>Q383</t>
  </si>
  <si>
    <t>R383</t>
  </si>
  <si>
    <t>A384</t>
  </si>
  <si>
    <t>B384</t>
  </si>
  <si>
    <t>C384</t>
  </si>
  <si>
    <t>D384</t>
  </si>
  <si>
    <t>E384</t>
  </si>
  <si>
    <t>F384</t>
  </si>
  <si>
    <t>G384</t>
  </si>
  <si>
    <t>K384</t>
  </si>
  <si>
    <t>L384</t>
  </si>
  <si>
    <t>M384</t>
  </si>
  <si>
    <t>N384</t>
  </si>
  <si>
    <t>P384</t>
  </si>
  <si>
    <t>Q384</t>
  </si>
  <si>
    <t>R384</t>
  </si>
  <si>
    <t>A385</t>
  </si>
  <si>
    <t>B385</t>
  </si>
  <si>
    <t>C385</t>
  </si>
  <si>
    <t>D385</t>
  </si>
  <si>
    <t>E385</t>
  </si>
  <si>
    <t>F385</t>
  </si>
  <si>
    <t>G385</t>
  </si>
  <si>
    <t>K385</t>
  </si>
  <si>
    <t>L385</t>
  </si>
  <si>
    <t>M385</t>
  </si>
  <si>
    <t>N385</t>
  </si>
  <si>
    <t>P385</t>
  </si>
  <si>
    <t>Q385</t>
  </si>
  <si>
    <t>R385</t>
  </si>
  <si>
    <t>A386</t>
  </si>
  <si>
    <t>B386</t>
  </si>
  <si>
    <t>C386</t>
  </si>
  <si>
    <t>D386</t>
  </si>
  <si>
    <t>E386</t>
  </si>
  <si>
    <t>F386</t>
  </si>
  <si>
    <t>G386</t>
  </si>
  <si>
    <t>K386</t>
  </si>
  <si>
    <t>L386</t>
  </si>
  <si>
    <t>M386</t>
  </si>
  <si>
    <t>N386</t>
  </si>
  <si>
    <t>P386</t>
  </si>
  <si>
    <t>Q386</t>
  </si>
  <si>
    <t>R386</t>
  </si>
  <si>
    <t>A387</t>
  </si>
  <si>
    <t>B387</t>
  </si>
  <si>
    <t>C387</t>
  </si>
  <si>
    <t>E387</t>
  </si>
  <si>
    <t>F387</t>
  </si>
  <si>
    <t>G387</t>
  </si>
  <si>
    <t>K387</t>
  </si>
  <si>
    <t>L387</t>
  </si>
  <si>
    <t>M387</t>
  </si>
  <si>
    <t>N387</t>
  </si>
  <si>
    <t>O387</t>
  </si>
  <si>
    <t>P387</t>
  </si>
  <si>
    <t>Q387</t>
  </si>
  <si>
    <t>R387</t>
  </si>
  <si>
    <t>A388</t>
  </si>
  <si>
    <t>B388</t>
  </si>
  <si>
    <t>C388</t>
  </si>
  <si>
    <t>D388</t>
  </si>
  <si>
    <t>E388</t>
  </si>
  <si>
    <t>F388</t>
  </si>
  <si>
    <t>G388</t>
  </si>
  <si>
    <t>K388</t>
  </si>
  <si>
    <t>P388</t>
  </si>
  <si>
    <t>Q388</t>
  </si>
  <si>
    <t>R388</t>
  </si>
  <si>
    <t>A389</t>
  </si>
  <si>
    <t>B389</t>
  </si>
  <si>
    <t>C389</t>
  </si>
  <si>
    <t>D389</t>
  </si>
  <si>
    <t>E389</t>
  </si>
  <si>
    <t>F389</t>
  </si>
  <si>
    <t>G389</t>
  </si>
  <si>
    <t>K389</t>
  </si>
  <si>
    <t>P389</t>
  </si>
  <si>
    <t>Q389</t>
  </si>
  <si>
    <t>R389</t>
  </si>
  <si>
    <t>A390</t>
  </si>
  <si>
    <t>B390</t>
  </si>
  <si>
    <t>C390</t>
  </si>
  <si>
    <t>D390</t>
  </si>
  <si>
    <t>E390</t>
  </si>
  <si>
    <t>F390</t>
  </si>
  <si>
    <t>G390</t>
  </si>
  <si>
    <t>K390</t>
  </si>
  <si>
    <t>P390</t>
  </si>
  <si>
    <t>Q390</t>
  </si>
  <si>
    <t>R390</t>
  </si>
  <si>
    <t>A391</t>
  </si>
  <si>
    <t>B391</t>
  </si>
  <si>
    <t>C391</t>
  </si>
  <si>
    <t>D391</t>
  </si>
  <si>
    <t>E391</t>
  </si>
  <si>
    <t>F391</t>
  </si>
  <si>
    <t>G391</t>
  </si>
  <si>
    <t>K391</t>
  </si>
  <si>
    <t>P391</t>
  </si>
  <si>
    <t>Q391</t>
  </si>
  <si>
    <t>R391</t>
  </si>
  <si>
    <t>A392</t>
  </si>
  <si>
    <t>B392</t>
  </si>
  <si>
    <t>C392</t>
  </si>
  <si>
    <t>D392</t>
  </si>
  <si>
    <t>E392</t>
  </si>
  <si>
    <t>F392</t>
  </si>
  <si>
    <t>G392</t>
  </si>
  <si>
    <t>K392</t>
  </si>
  <si>
    <t>P392</t>
  </si>
  <si>
    <t>Q392</t>
  </si>
  <si>
    <t>R392</t>
  </si>
  <si>
    <t>A393</t>
  </si>
  <si>
    <t>B393</t>
  </si>
  <si>
    <t>C393</t>
  </si>
  <si>
    <t>D393</t>
  </si>
  <si>
    <t>E393</t>
  </si>
  <si>
    <t>F393</t>
  </si>
  <si>
    <t>G393</t>
  </si>
  <si>
    <t>K393</t>
  </si>
  <si>
    <t>P393</t>
  </si>
  <si>
    <t>Q393</t>
  </si>
  <si>
    <t>R393</t>
  </si>
  <si>
    <t>A394</t>
  </si>
  <si>
    <t>B394</t>
  </si>
  <si>
    <t>C394</t>
  </si>
  <si>
    <t>D394</t>
  </si>
  <si>
    <t>E394</t>
  </si>
  <si>
    <t>F394</t>
  </si>
  <si>
    <t>G394</t>
  </si>
  <si>
    <t>K394</t>
  </si>
  <si>
    <t>P394</t>
  </si>
  <si>
    <t>Q394</t>
  </si>
  <si>
    <t>R394</t>
  </si>
  <si>
    <t>A395</t>
  </si>
  <si>
    <t>B395</t>
  </si>
  <si>
    <t>C395</t>
  </si>
  <si>
    <t>D395</t>
  </si>
  <si>
    <t>E395</t>
  </si>
  <si>
    <t>F395</t>
  </si>
  <si>
    <t>G395</t>
  </si>
  <si>
    <t>K395</t>
  </si>
  <si>
    <t>P395</t>
  </si>
  <si>
    <t>Q395</t>
  </si>
  <si>
    <t>R395</t>
  </si>
  <si>
    <t>A396</t>
  </si>
  <si>
    <t>B396</t>
  </si>
  <si>
    <t>C396</t>
  </si>
  <si>
    <t>D396</t>
  </si>
  <si>
    <t>E396</t>
  </si>
  <si>
    <t>F396</t>
  </si>
  <si>
    <t>G396</t>
  </si>
  <si>
    <t>K396</t>
  </si>
  <si>
    <t>P396</t>
  </si>
  <si>
    <t>Q396</t>
  </si>
  <si>
    <t>R396</t>
  </si>
  <si>
    <t>A397</t>
  </si>
  <si>
    <t>B397</t>
  </si>
  <si>
    <t>C397</t>
  </si>
  <si>
    <t>D397</t>
  </si>
  <si>
    <t>E397</t>
  </si>
  <si>
    <t>F397</t>
  </si>
  <si>
    <t>G397</t>
  </si>
  <si>
    <t>K397</t>
  </si>
  <si>
    <t>P397</t>
  </si>
  <si>
    <t>Q397</t>
  </si>
  <si>
    <t>R397</t>
  </si>
  <si>
    <t>A398</t>
  </si>
  <si>
    <t>B398</t>
  </si>
  <si>
    <t>C398</t>
  </si>
  <si>
    <t>D398</t>
  </si>
  <si>
    <t>E398</t>
  </si>
  <si>
    <t>F398</t>
  </si>
  <si>
    <t>G398</t>
  </si>
  <si>
    <t>K398</t>
  </si>
  <si>
    <t>P398</t>
  </si>
  <si>
    <t>Q398</t>
  </si>
  <si>
    <t>R398</t>
  </si>
  <si>
    <t>A399</t>
  </si>
  <si>
    <t>B399</t>
  </si>
  <si>
    <t>C399</t>
  </si>
  <si>
    <t>D399</t>
  </si>
  <si>
    <t>E399</t>
  </si>
  <si>
    <t>F399</t>
  </si>
  <si>
    <t>G399</t>
  </si>
  <si>
    <t>K399</t>
  </si>
  <si>
    <t>P399</t>
  </si>
  <si>
    <t>Q399</t>
  </si>
  <si>
    <t>R399</t>
  </si>
  <si>
    <t>A400</t>
  </si>
  <si>
    <t>B400</t>
  </si>
  <si>
    <t>C400</t>
  </si>
  <si>
    <t>E400</t>
  </si>
  <si>
    <t>F400</t>
  </si>
  <si>
    <t>G400</t>
  </si>
  <si>
    <t>K400</t>
  </si>
  <si>
    <t>P400</t>
  </si>
  <si>
    <t>Q400</t>
  </si>
  <si>
    <t>R400</t>
  </si>
  <si>
    <t>A401</t>
  </si>
  <si>
    <t>B401</t>
  </si>
  <si>
    <t>E401</t>
  </si>
  <si>
    <t>F401</t>
  </si>
  <si>
    <t>G401</t>
  </si>
  <si>
    <t>I401</t>
  </si>
  <si>
    <t>K401</t>
  </si>
  <si>
    <t>P401</t>
  </si>
  <si>
    <t>Q401</t>
  </si>
  <si>
    <t>R401</t>
  </si>
  <si>
    <t>A402</t>
  </si>
  <si>
    <t>B402</t>
  </si>
  <si>
    <t>C402</t>
  </si>
  <si>
    <t>D402</t>
  </si>
  <si>
    <t>E402</t>
  </si>
  <si>
    <t>G402</t>
  </si>
  <si>
    <t>K402</t>
  </si>
  <si>
    <t>P402</t>
  </si>
  <si>
    <t>Q402</t>
  </si>
  <si>
    <t>R402</t>
  </si>
  <si>
    <t>A403</t>
  </si>
  <si>
    <t>B403</t>
  </si>
  <si>
    <t>C403</t>
  </si>
  <si>
    <t>D403</t>
  </si>
  <si>
    <t>E403</t>
  </si>
  <si>
    <t>G403</t>
  </si>
  <si>
    <t>K403</t>
  </si>
  <si>
    <t>P403</t>
  </si>
  <si>
    <t>Q403</t>
  </si>
  <si>
    <t>R403</t>
  </si>
  <si>
    <t>A404</t>
  </si>
  <si>
    <t>B404</t>
  </si>
  <si>
    <t>C404</t>
  </si>
  <si>
    <t>D404</t>
  </si>
  <si>
    <t>E404</t>
  </si>
  <si>
    <t>G404</t>
  </si>
  <si>
    <t>K404</t>
  </si>
  <si>
    <t>P404</t>
  </si>
  <si>
    <t>Q404</t>
  </si>
  <si>
    <t>R404</t>
  </si>
  <si>
    <t>A405</t>
  </si>
  <si>
    <t>B405</t>
  </si>
  <si>
    <t>C405</t>
  </si>
  <si>
    <t>D405</t>
  </si>
  <si>
    <t>E405</t>
  </si>
  <si>
    <t>G405</t>
  </si>
  <si>
    <t>K405</t>
  </si>
  <si>
    <t>P405</t>
  </si>
  <si>
    <t>Q405</t>
  </si>
  <si>
    <t>R405</t>
  </si>
  <si>
    <t>A406</t>
  </si>
  <si>
    <t>B406</t>
  </si>
  <si>
    <t>E406</t>
  </si>
  <si>
    <t>F406</t>
  </si>
  <si>
    <t>G406</t>
  </si>
  <si>
    <t>I406</t>
  </si>
  <si>
    <t>K406</t>
  </si>
  <si>
    <t>P406</t>
  </si>
  <si>
    <t>Q406</t>
  </si>
  <si>
    <t>R406</t>
  </si>
  <si>
    <t>A407</t>
  </si>
  <si>
    <t>B407</t>
  </si>
  <si>
    <t>C407</t>
  </si>
  <si>
    <t>D407</t>
  </si>
  <si>
    <t>E407</t>
  </si>
  <si>
    <t>F407</t>
  </si>
  <si>
    <t>G407</t>
  </si>
  <si>
    <t>K407</t>
  </si>
  <si>
    <t>L407</t>
  </si>
  <si>
    <t>M407</t>
  </si>
  <si>
    <t>N407</t>
  </si>
  <si>
    <t>P407</t>
  </si>
  <si>
    <t>Q407</t>
  </si>
  <si>
    <t>R407</t>
  </si>
  <si>
    <t>A408</t>
  </si>
  <si>
    <t>B408</t>
  </si>
  <si>
    <t>C408</t>
  </si>
  <si>
    <t>D408</t>
  </si>
  <si>
    <t>E408</t>
  </si>
  <si>
    <t>F408</t>
  </si>
  <si>
    <t>G408</t>
  </si>
  <si>
    <t>K408</t>
  </si>
  <si>
    <t>P408</t>
  </si>
  <si>
    <t>Q408</t>
  </si>
  <si>
    <t>R408</t>
  </si>
  <si>
    <t>A409</t>
  </si>
  <si>
    <t>B409</t>
  </si>
  <si>
    <t>C409</t>
  </si>
  <si>
    <t>D409</t>
  </si>
  <si>
    <t>E409</t>
  </si>
  <si>
    <t>F409</t>
  </si>
  <si>
    <t>G409</t>
  </si>
  <si>
    <t>K409</t>
  </si>
  <si>
    <t>P409</t>
  </si>
  <si>
    <t>Q409</t>
  </si>
  <si>
    <t>R409</t>
  </si>
  <si>
    <t>A410</t>
  </si>
  <si>
    <t>B410</t>
  </si>
  <si>
    <t>C410</t>
  </si>
  <si>
    <t>D410</t>
  </si>
  <si>
    <t>E410</t>
  </si>
  <si>
    <t>F410</t>
  </si>
  <si>
    <t>G410</t>
  </si>
  <si>
    <t>K410</t>
  </si>
  <si>
    <t>P410</t>
  </si>
  <si>
    <t>Q410</t>
  </si>
  <si>
    <t>R410</t>
  </si>
  <si>
    <t>A411</t>
  </si>
  <si>
    <t>B411</t>
  </si>
  <si>
    <t>C411</t>
  </si>
  <si>
    <t>D411</t>
  </si>
  <si>
    <t>E411</t>
  </si>
  <si>
    <t>F411</t>
  </si>
  <si>
    <t>G411</t>
  </si>
  <si>
    <t>K411</t>
  </si>
  <si>
    <t>P411</t>
  </si>
  <si>
    <t>Q411</t>
  </si>
  <si>
    <t>R411</t>
  </si>
  <si>
    <t>A412</t>
  </si>
  <si>
    <t>B412</t>
  </si>
  <si>
    <t>E412</t>
  </si>
  <si>
    <t>F412</t>
  </si>
  <si>
    <t>G412</t>
  </si>
  <si>
    <t>I412</t>
  </si>
  <si>
    <t>K412</t>
  </si>
  <si>
    <t>P412</t>
  </si>
  <si>
    <t>Q412</t>
  </si>
  <si>
    <t>R412</t>
  </si>
  <si>
    <t>A413</t>
  </si>
  <si>
    <t>B413</t>
  </si>
  <si>
    <t>E413</t>
  </si>
  <si>
    <t>F413</t>
  </si>
  <si>
    <t>G413</t>
  </si>
  <si>
    <t>I413</t>
  </si>
  <si>
    <t>K413</t>
  </si>
  <si>
    <t>P413</t>
  </si>
  <si>
    <t>Q413</t>
  </si>
  <si>
    <t>R413</t>
  </si>
  <si>
    <t>A414</t>
  </si>
  <si>
    <t>B414</t>
  </si>
  <si>
    <t>D414</t>
  </si>
  <si>
    <t>E414</t>
  </si>
  <si>
    <t>G414</t>
  </si>
  <si>
    <t>H414</t>
  </si>
  <si>
    <t>J414</t>
  </si>
  <si>
    <t>K414</t>
  </si>
  <si>
    <t>P414</t>
  </si>
  <si>
    <t>Q414</t>
  </si>
  <si>
    <t>R414</t>
  </si>
  <si>
    <t>A415</t>
  </si>
  <si>
    <t>B415</t>
  </si>
  <si>
    <t>C415</t>
  </si>
  <si>
    <t>D415</t>
  </si>
  <si>
    <t>E415</t>
  </si>
  <si>
    <t>F415</t>
  </si>
  <si>
    <t>G415</t>
  </si>
  <si>
    <t>K415</t>
  </si>
  <si>
    <t>L415</t>
  </si>
  <si>
    <t>M415</t>
  </si>
  <si>
    <t>N415</t>
  </si>
  <si>
    <t>P415</t>
  </si>
  <si>
    <t>Q415</t>
  </si>
  <si>
    <t>R415</t>
  </si>
  <si>
    <t>A416</t>
  </si>
  <si>
    <t>B416</t>
  </si>
  <si>
    <t>C416</t>
  </si>
  <si>
    <t>D416</t>
  </si>
  <si>
    <t>E416</t>
  </si>
  <si>
    <t>F416</t>
  </si>
  <si>
    <t>G416</t>
  </si>
  <si>
    <t>K416</t>
  </si>
  <si>
    <t>L416</t>
  </si>
  <si>
    <t>M416</t>
  </si>
  <si>
    <t>N416</t>
  </si>
  <si>
    <t>P416</t>
  </si>
  <si>
    <t>Q416</t>
  </si>
  <si>
    <t>R416</t>
  </si>
  <si>
    <t>A417</t>
  </si>
  <si>
    <t>B417</t>
  </si>
  <si>
    <t>C417</t>
  </si>
  <si>
    <t>D417</t>
  </si>
  <si>
    <t>E417</t>
  </si>
  <si>
    <t>F417</t>
  </si>
  <si>
    <t>G417</t>
  </si>
  <si>
    <t>K417</t>
  </si>
  <si>
    <t>P417</t>
  </si>
  <si>
    <t>Q417</t>
  </si>
  <si>
    <t>R417</t>
  </si>
  <si>
    <t>A418</t>
  </si>
  <si>
    <t>B418</t>
  </si>
  <si>
    <t>C418</t>
  </si>
  <si>
    <t>D418</t>
  </si>
  <si>
    <t>E418</t>
  </si>
  <si>
    <t>F418</t>
  </si>
  <si>
    <t>G418</t>
  </si>
  <si>
    <t>K418</t>
  </si>
  <si>
    <t>P418</t>
  </si>
  <si>
    <t>Q418</t>
  </si>
  <si>
    <t>R418</t>
  </si>
  <si>
    <t>A419</t>
  </si>
  <si>
    <t>B419</t>
  </si>
  <si>
    <t>C419</t>
  </si>
  <si>
    <t>D419</t>
  </si>
  <si>
    <t>E419</t>
  </si>
  <si>
    <t>F419</t>
  </si>
  <si>
    <t>G419</t>
  </si>
  <si>
    <t>K419</t>
  </si>
  <si>
    <t>P419</t>
  </si>
  <si>
    <t>Q419</t>
  </si>
  <si>
    <t>R419</t>
  </si>
  <si>
    <t>A420</t>
  </si>
  <si>
    <t>B420</t>
  </si>
  <si>
    <t>C420</t>
  </si>
  <si>
    <t>D420</t>
  </si>
  <si>
    <t>E420</t>
  </si>
  <si>
    <t>F420</t>
  </si>
  <si>
    <t>G420</t>
  </si>
  <si>
    <t>K420</t>
  </si>
  <si>
    <t>P420</t>
  </si>
  <si>
    <t>Q420</t>
  </si>
  <si>
    <t>R420</t>
  </si>
  <si>
    <t>A421</t>
  </si>
  <si>
    <t>B421</t>
  </si>
  <si>
    <t>E421</t>
  </si>
  <si>
    <t>F421</t>
  </si>
  <si>
    <t>G421</t>
  </si>
  <si>
    <t>I421</t>
  </si>
  <si>
    <t>K421</t>
  </si>
  <si>
    <t>P421</t>
  </si>
  <si>
    <t>Q421</t>
  </si>
  <si>
    <t>R421</t>
  </si>
  <si>
    <t>A422</t>
  </si>
  <si>
    <t>B422</t>
  </si>
  <si>
    <t>E422</t>
  </si>
  <si>
    <t>F422</t>
  </si>
  <si>
    <t>G422</t>
  </si>
  <si>
    <t>I422</t>
  </si>
  <si>
    <t>K422</t>
  </si>
  <si>
    <t>P422</t>
  </si>
  <si>
    <t>Q422</t>
  </si>
  <si>
    <t>R422</t>
  </si>
  <si>
    <t>A423</t>
  </si>
  <si>
    <t>B423</t>
  </si>
  <si>
    <t>C423</t>
  </si>
  <si>
    <t>D423</t>
  </si>
  <si>
    <t>E423</t>
  </si>
  <si>
    <t>F423</t>
  </si>
  <si>
    <t>G423</t>
  </si>
  <si>
    <t>K423</t>
  </si>
  <si>
    <t>L423</t>
  </si>
  <si>
    <t>M423</t>
  </si>
  <si>
    <t>N423</t>
  </si>
  <si>
    <t>P423</t>
  </si>
  <si>
    <t>Q423</t>
  </si>
  <si>
    <t>R423</t>
  </si>
  <si>
    <t>A424</t>
  </si>
  <si>
    <t>B424</t>
  </si>
  <si>
    <t>C424</t>
  </si>
  <si>
    <t>D424</t>
  </si>
  <si>
    <t>E424</t>
  </si>
  <si>
    <t>F424</t>
  </si>
  <si>
    <t>G424</t>
  </si>
  <si>
    <t>K424</t>
  </si>
  <si>
    <t>L424</t>
  </si>
  <si>
    <t>M424</t>
  </si>
  <si>
    <t>N424</t>
  </si>
  <si>
    <t>P424</t>
  </si>
  <si>
    <t>Q424</t>
  </si>
  <si>
    <t>R424</t>
  </si>
  <si>
    <t>A425</t>
  </si>
  <si>
    <t>B425</t>
  </si>
  <si>
    <t>C425</t>
  </si>
  <si>
    <t>D425</t>
  </si>
  <si>
    <t>E425</t>
  </si>
  <si>
    <t>F425</t>
  </si>
  <si>
    <t>G425</t>
  </si>
  <si>
    <t>K425</t>
  </si>
  <si>
    <t>P425</t>
  </si>
  <si>
    <t>Q425</t>
  </si>
  <si>
    <t>R425</t>
  </si>
  <si>
    <t>A426</t>
  </si>
  <si>
    <t>B426</t>
  </si>
  <si>
    <t>C426</t>
  </si>
  <si>
    <t>D426</t>
  </si>
  <si>
    <t>E426</t>
  </si>
  <si>
    <t>F426</t>
  </si>
  <si>
    <t>G426</t>
  </si>
  <si>
    <t>K426</t>
  </si>
  <si>
    <t>P426</t>
  </si>
  <si>
    <t>Q426</t>
  </si>
  <si>
    <t>R426</t>
  </si>
  <si>
    <t>A427</t>
  </si>
  <si>
    <t>B427</t>
  </si>
  <si>
    <t>E427</t>
  </si>
  <si>
    <t>F427</t>
  </si>
  <si>
    <t>G427</t>
  </si>
  <si>
    <t>I427</t>
  </si>
  <si>
    <t>K427</t>
  </si>
  <si>
    <t>P427</t>
  </si>
  <si>
    <t>Q427</t>
  </si>
  <si>
    <t>R427</t>
  </si>
  <si>
    <t>A428</t>
  </si>
  <si>
    <t>B428</t>
  </si>
  <si>
    <t>C428</t>
  </si>
  <si>
    <t>D428</t>
  </si>
  <si>
    <t>E428</t>
  </si>
  <si>
    <t>F428</t>
  </si>
  <si>
    <t>G428</t>
  </si>
  <si>
    <t>K428</t>
  </si>
  <si>
    <t>L428</t>
  </si>
  <si>
    <t>M428</t>
  </si>
  <si>
    <t>N428</t>
  </si>
  <si>
    <t>P428</t>
  </si>
  <si>
    <t>Q428</t>
  </si>
  <si>
    <t>R428</t>
  </si>
  <si>
    <t>A429</t>
  </si>
  <si>
    <t>B429</t>
  </si>
  <si>
    <t>C429</t>
  </si>
  <si>
    <t>D429</t>
  </si>
  <si>
    <t>E429</t>
  </si>
  <si>
    <t>G429</t>
  </si>
  <si>
    <t>K429</t>
  </si>
  <si>
    <t>P429</t>
  </si>
  <si>
    <t>Q429</t>
  </si>
  <si>
    <t>R429</t>
  </si>
  <si>
    <t>A430</t>
  </si>
  <si>
    <t>B430</t>
  </si>
  <si>
    <t>C430</t>
  </si>
  <si>
    <t>D430</t>
  </si>
  <si>
    <t>E430</t>
  </si>
  <si>
    <t>F430</t>
  </si>
  <si>
    <t>G430</t>
  </si>
  <si>
    <t>K430</t>
  </si>
  <si>
    <t>L430</t>
  </si>
  <si>
    <t>M430</t>
  </si>
  <si>
    <t>N430</t>
  </si>
  <si>
    <t>P430</t>
  </si>
  <si>
    <t>Q430</t>
  </si>
  <si>
    <t>R430</t>
  </si>
  <si>
    <t>A431</t>
  </si>
  <si>
    <t>B431</t>
  </si>
  <si>
    <t>C431</t>
  </si>
  <si>
    <t>D431</t>
  </si>
  <si>
    <t>E431</t>
  </si>
  <si>
    <t>F431</t>
  </si>
  <si>
    <t>G431</t>
  </si>
  <si>
    <t>K431</t>
  </si>
  <si>
    <t>L431</t>
  </si>
  <si>
    <t>M431</t>
  </si>
  <si>
    <t>N431</t>
  </si>
  <si>
    <t>P431</t>
  </si>
  <si>
    <t>Q431</t>
  </si>
  <si>
    <t>R431</t>
  </si>
  <si>
    <t>A432</t>
  </si>
  <si>
    <t>B432</t>
  </si>
  <si>
    <t>C432</t>
  </si>
  <si>
    <t>D432</t>
  </si>
  <si>
    <t>E432</t>
  </si>
  <si>
    <t>F432</t>
  </si>
  <si>
    <t>G432</t>
  </si>
  <si>
    <t>K432</t>
  </si>
  <si>
    <t>P432</t>
  </si>
  <si>
    <t>Q432</t>
  </si>
  <si>
    <t>R432</t>
  </si>
  <si>
    <t>A433</t>
  </si>
  <si>
    <t>B433</t>
  </si>
  <si>
    <t>C433</t>
  </si>
  <si>
    <t>D433</t>
  </si>
  <si>
    <t>E433</t>
  </si>
  <si>
    <t>F433</t>
  </si>
  <si>
    <t>G433</t>
  </si>
  <si>
    <t>K433</t>
  </si>
  <si>
    <t>P433</t>
  </si>
  <si>
    <t>Q433</t>
  </si>
  <si>
    <t>R433</t>
  </si>
  <si>
    <t>A434</t>
  </si>
  <si>
    <t>B434</t>
  </si>
  <si>
    <t>C434</t>
  </si>
  <si>
    <t>D434</t>
  </si>
  <si>
    <t>E434</t>
  </si>
  <si>
    <t>F434</t>
  </si>
  <si>
    <t>G434</t>
  </si>
  <si>
    <t>K434</t>
  </si>
  <si>
    <t>P434</t>
  </si>
  <si>
    <t>Q434</t>
  </si>
  <si>
    <t>R434</t>
  </si>
  <si>
    <t>A435</t>
  </si>
  <si>
    <t>B435</t>
  </si>
  <si>
    <t>C435</t>
  </si>
  <si>
    <t>D435</t>
  </si>
  <si>
    <t>E435</t>
  </si>
  <si>
    <t>F435</t>
  </si>
  <si>
    <t>G435</t>
  </si>
  <si>
    <t>K435</t>
  </si>
  <si>
    <t>P435</t>
  </si>
  <si>
    <t>Q435</t>
  </si>
  <si>
    <t>R435</t>
  </si>
  <si>
    <t>A436</t>
  </si>
  <si>
    <t>B436</t>
  </si>
  <si>
    <t>E436</t>
  </si>
  <si>
    <t>F436</t>
  </si>
  <si>
    <t>G436</t>
  </si>
  <si>
    <t>I436</t>
  </si>
  <si>
    <t>K436</t>
  </si>
  <si>
    <t>P436</t>
  </si>
  <si>
    <t>Q436</t>
  </si>
  <si>
    <t>R436</t>
  </si>
  <si>
    <t>A437</t>
  </si>
  <si>
    <t>B437</t>
  </si>
  <si>
    <t>E437</t>
  </si>
  <si>
    <t>F437</t>
  </si>
  <si>
    <t>G437</t>
  </si>
  <si>
    <t>I437</t>
  </si>
  <si>
    <t>K437</t>
  </si>
  <si>
    <t>P437</t>
  </si>
  <si>
    <t>Q437</t>
  </si>
  <si>
    <t>R437</t>
  </si>
  <si>
    <t>A438</t>
  </si>
  <si>
    <t>B438</t>
  </si>
  <si>
    <t>C438</t>
  </si>
  <si>
    <t>D438</t>
  </si>
  <si>
    <t>E438</t>
  </si>
  <si>
    <t>G438</t>
  </si>
  <si>
    <t>K438</t>
  </si>
  <si>
    <t>L438</t>
  </si>
  <si>
    <t>M438</t>
  </si>
  <si>
    <t>N438</t>
  </si>
  <si>
    <t>P438</t>
  </si>
  <si>
    <t>Q438</t>
  </si>
  <si>
    <t>R438</t>
  </si>
  <si>
    <t>A439</t>
  </si>
  <si>
    <t>B439</t>
  </si>
  <si>
    <t>C439</t>
  </si>
  <si>
    <t>D439</t>
  </si>
  <si>
    <t>E439</t>
  </si>
  <si>
    <t>F439</t>
  </si>
  <si>
    <t>G439</t>
  </si>
  <si>
    <t>K439</t>
  </si>
  <si>
    <t>L439</t>
  </si>
  <si>
    <t>M439</t>
  </si>
  <si>
    <t>N439</t>
  </si>
  <si>
    <t>P439</t>
  </si>
  <si>
    <t>Q439</t>
  </si>
  <si>
    <t>R439</t>
  </si>
  <si>
    <t>A440</t>
  </si>
  <si>
    <t>B440</t>
  </si>
  <si>
    <t>C440</t>
  </si>
  <si>
    <t>D440</t>
  </si>
  <si>
    <t>E440</t>
  </si>
  <si>
    <t>F440</t>
  </si>
  <si>
    <t>G440</t>
  </si>
  <si>
    <t>K440</t>
  </si>
  <si>
    <t>P440</t>
  </si>
  <si>
    <t>Q440</t>
  </si>
  <si>
    <t>R440</t>
  </si>
  <si>
    <t>A441</t>
  </si>
  <si>
    <t>B441</t>
  </si>
  <si>
    <t>C441</t>
  </si>
  <si>
    <t>D441</t>
  </si>
  <si>
    <t>E441</t>
  </si>
  <si>
    <t>F441</t>
  </si>
  <si>
    <t>G441</t>
  </si>
  <si>
    <t>K441</t>
  </si>
  <si>
    <t>P441</t>
  </si>
  <si>
    <t>Q441</t>
  </si>
  <si>
    <t>R441</t>
  </si>
  <si>
    <t>A442</t>
  </si>
  <si>
    <t>B442</t>
  </si>
  <si>
    <t>E442</t>
  </si>
  <si>
    <t>F442</t>
  </si>
  <si>
    <t>G442</t>
  </si>
  <si>
    <t>I442</t>
  </si>
  <si>
    <t>K442</t>
  </si>
  <si>
    <t>P442</t>
  </si>
  <si>
    <t>Q442</t>
  </si>
  <si>
    <t>R442</t>
  </si>
  <si>
    <t>A443</t>
  </si>
  <si>
    <t>B443</t>
  </si>
  <si>
    <t>D443</t>
  </si>
  <si>
    <t>E443</t>
  </si>
  <si>
    <t>G443</t>
  </si>
  <si>
    <t>H443</t>
  </si>
  <si>
    <t>J443</t>
  </si>
  <si>
    <t>K443</t>
  </si>
  <si>
    <t>P443</t>
  </si>
  <si>
    <t>Q443</t>
  </si>
  <si>
    <t>R443</t>
  </si>
  <si>
    <t>A444</t>
  </si>
  <si>
    <t>B444</t>
  </si>
  <si>
    <t>C444</t>
  </si>
  <si>
    <t>E444</t>
  </si>
  <si>
    <t>F444</t>
  </si>
  <si>
    <t>G444</t>
  </si>
  <si>
    <t>K444</t>
  </si>
  <si>
    <t>L444</t>
  </si>
  <si>
    <t>M444</t>
  </si>
  <si>
    <t>N444</t>
  </si>
  <si>
    <t>P444</t>
  </si>
  <si>
    <t>Q444</t>
  </si>
  <si>
    <t>R444</t>
  </si>
  <si>
    <t>A445</t>
  </si>
  <si>
    <t>B445</t>
  </si>
  <si>
    <t>C445</t>
  </si>
  <si>
    <t>D445</t>
  </si>
  <si>
    <t>E445</t>
  </si>
  <si>
    <t>F445</t>
  </si>
  <si>
    <t>G445</t>
  </si>
  <si>
    <t>K445</t>
  </si>
  <si>
    <t>L445</t>
  </si>
  <si>
    <t>M445</t>
  </si>
  <si>
    <t>N445</t>
  </si>
  <si>
    <t>P445</t>
  </si>
  <si>
    <t>Q445</t>
  </si>
  <si>
    <t>R445</t>
  </si>
  <si>
    <t>A446</t>
  </si>
  <si>
    <t>B446</t>
  </si>
  <si>
    <t>C446</t>
  </si>
  <si>
    <t>D446</t>
  </si>
  <si>
    <t>E446</t>
  </si>
  <si>
    <t>F446</t>
  </si>
  <si>
    <t>G446</t>
  </si>
  <si>
    <t>K446</t>
  </si>
  <si>
    <t>L446</t>
  </si>
  <si>
    <t>M446</t>
  </si>
  <si>
    <t>N446</t>
  </si>
  <si>
    <t>P446</t>
  </si>
  <si>
    <t>Q446</t>
  </si>
  <si>
    <t>R446</t>
  </si>
  <si>
    <t>A447</t>
  </si>
  <si>
    <t>B447</t>
  </si>
  <si>
    <t>C447</t>
  </si>
  <si>
    <t>D447</t>
  </si>
  <si>
    <t>E447</t>
  </si>
  <si>
    <t>F447</t>
  </si>
  <si>
    <t>G447</t>
  </si>
  <si>
    <t>K447</t>
  </si>
  <si>
    <t>L447</t>
  </si>
  <si>
    <t>M447</t>
  </si>
  <si>
    <t>N447</t>
  </si>
  <si>
    <t>P447</t>
  </si>
  <si>
    <t>Q447</t>
  </si>
  <si>
    <t>R447</t>
  </si>
  <si>
    <t>A448</t>
  </si>
  <si>
    <t>B448</t>
  </si>
  <si>
    <t>C448</t>
  </si>
  <si>
    <t>D448</t>
  </si>
  <si>
    <t>E448</t>
  </si>
  <si>
    <t>F448</t>
  </si>
  <si>
    <t>G448</t>
  </si>
  <si>
    <t>K448</t>
  </si>
  <si>
    <t>P448</t>
  </si>
  <si>
    <t>Q448</t>
  </si>
  <si>
    <t>R448</t>
  </si>
  <si>
    <t>A449</t>
  </si>
  <si>
    <t>B449</t>
  </si>
  <si>
    <t>C449</t>
  </si>
  <si>
    <t>D449</t>
  </si>
  <si>
    <t>E449</t>
  </si>
  <si>
    <t>F449</t>
  </si>
  <si>
    <t>G449</t>
  </si>
  <si>
    <t>K449</t>
  </si>
  <si>
    <t>P449</t>
  </si>
  <si>
    <t>Q449</t>
  </si>
  <si>
    <t>R449</t>
  </si>
  <si>
    <t>A450</t>
  </si>
  <si>
    <t>B450</t>
  </si>
  <si>
    <t>C450</t>
  </si>
  <si>
    <t>D450</t>
  </si>
  <si>
    <t>E450</t>
  </si>
  <si>
    <t>F450</t>
  </si>
  <si>
    <t>G450</t>
  </si>
  <si>
    <t>K450</t>
  </si>
  <si>
    <t>P450</t>
  </si>
  <si>
    <t>Q450</t>
  </si>
  <si>
    <t>R450</t>
  </si>
  <si>
    <t>A451</t>
  </si>
  <si>
    <t>B451</t>
  </si>
  <si>
    <t>C451</t>
  </si>
  <si>
    <t>D451</t>
  </si>
  <si>
    <t>E451</t>
  </si>
  <si>
    <t>F451</t>
  </si>
  <si>
    <t>G451</t>
  </si>
  <si>
    <t>K451</t>
  </si>
  <si>
    <t>P451</t>
  </si>
  <si>
    <t>Q451</t>
  </si>
  <si>
    <t>R451</t>
  </si>
  <si>
    <t>A452</t>
  </si>
  <si>
    <t>B452</t>
  </si>
  <si>
    <t>C452</t>
  </si>
  <si>
    <t>D452</t>
  </si>
  <si>
    <t>E452</t>
  </si>
  <si>
    <t>F452</t>
  </si>
  <si>
    <t>G452</t>
  </si>
  <si>
    <t>K452</t>
  </si>
  <si>
    <t>P452</t>
  </si>
  <si>
    <t>Q452</t>
  </si>
  <si>
    <t>R452</t>
  </si>
  <si>
    <t>A453</t>
  </si>
  <si>
    <t>B453</t>
  </si>
  <si>
    <t>C453</t>
  </si>
  <si>
    <t>D453</t>
  </si>
  <si>
    <t>E453</t>
  </si>
  <si>
    <t>F453</t>
  </si>
  <si>
    <t>G453</t>
  </si>
  <si>
    <t>K453</t>
  </si>
  <si>
    <t>P453</t>
  </si>
  <si>
    <t>Q453</t>
  </si>
  <si>
    <t>R453</t>
  </si>
  <si>
    <t>A454</t>
  </si>
  <si>
    <t>B454</t>
  </si>
  <si>
    <t>C454</t>
  </si>
  <si>
    <t>D454</t>
  </si>
  <si>
    <t>E454</t>
  </si>
  <si>
    <t>F454</t>
  </si>
  <si>
    <t>G454</t>
  </si>
  <si>
    <t>K454</t>
  </si>
  <si>
    <t>P454</t>
  </si>
  <si>
    <t>Q454</t>
  </si>
  <si>
    <t>R454</t>
  </si>
  <si>
    <t>A455</t>
  </si>
  <si>
    <t>B455</t>
  </si>
  <si>
    <t>C455</t>
  </si>
  <si>
    <t>D455</t>
  </si>
  <si>
    <t>E455</t>
  </si>
  <si>
    <t>F455</t>
  </si>
  <si>
    <t>G455</t>
  </si>
  <si>
    <t>K455</t>
  </si>
  <si>
    <t>P455</t>
  </si>
  <si>
    <t>Q455</t>
  </si>
  <si>
    <t>R455</t>
  </si>
  <si>
    <t>A456</t>
  </si>
  <si>
    <t>E456</t>
  </si>
  <si>
    <t>G456</t>
  </si>
  <si>
    <t>I456</t>
  </si>
  <si>
    <t>K456</t>
  </si>
  <si>
    <t>Status: OK</t>
  </si>
  <si>
    <t>P456</t>
  </si>
  <si>
    <t>Q456</t>
  </si>
  <si>
    <t>R456</t>
  </si>
  <si>
    <t>A457</t>
  </si>
  <si>
    <t>B457</t>
  </si>
  <si>
    <t>C457</t>
  </si>
  <si>
    <t>D457</t>
  </si>
  <si>
    <t>E457</t>
  </si>
  <si>
    <t>G457</t>
  </si>
  <si>
    <t>K457</t>
  </si>
  <si>
    <t>L457</t>
  </si>
  <si>
    <t>M457</t>
  </si>
  <si>
    <t>N457</t>
  </si>
  <si>
    <t>P457</t>
  </si>
  <si>
    <t>Q457</t>
  </si>
  <si>
    <t>R457</t>
  </si>
  <si>
    <t>A458</t>
  </si>
  <si>
    <t>B458</t>
  </si>
  <si>
    <t>E458</t>
  </si>
  <si>
    <t>G458</t>
  </si>
  <si>
    <t>I458</t>
  </si>
  <si>
    <t>K458</t>
  </si>
  <si>
    <t>P458</t>
  </si>
  <si>
    <t>Q458</t>
  </si>
  <si>
    <t>R458</t>
  </si>
  <si>
    <t>A459</t>
  </si>
  <si>
    <t>B459</t>
  </si>
  <si>
    <t>C459</t>
  </si>
  <si>
    <t>D459</t>
  </si>
  <si>
    <t>E459</t>
  </si>
  <si>
    <t>G459</t>
  </si>
  <si>
    <t>K459</t>
  </si>
  <si>
    <t>P459</t>
  </si>
  <si>
    <t>Q459</t>
  </si>
  <si>
    <t>R459</t>
  </si>
  <si>
    <t>A460</t>
  </si>
  <si>
    <t>B460</t>
  </si>
  <si>
    <t>C460</t>
  </si>
  <si>
    <t>D460</t>
  </si>
  <si>
    <t>E460</t>
  </si>
  <si>
    <t>F460</t>
  </si>
  <si>
    <t>G460</t>
  </si>
  <si>
    <t>K460</t>
  </si>
  <si>
    <t>L460</t>
  </si>
  <si>
    <t>M460</t>
  </si>
  <si>
    <t>N460</t>
  </si>
  <si>
    <t>P460</t>
  </si>
  <si>
    <t>Q460</t>
  </si>
  <si>
    <t>R460</t>
  </si>
  <si>
    <t>A461</t>
  </si>
  <si>
    <t>B461</t>
  </si>
  <si>
    <t>E461</t>
  </si>
  <si>
    <t>F461</t>
  </si>
  <si>
    <t>G461</t>
  </si>
  <si>
    <t>I461</t>
  </si>
  <si>
    <t>K461</t>
  </si>
  <si>
    <t>P461</t>
  </si>
  <si>
    <t>Q461</t>
  </si>
  <si>
    <t>R461</t>
  </si>
  <si>
    <t>A462</t>
  </si>
  <si>
    <t>D462</t>
  </si>
  <si>
    <t>E462</t>
  </si>
  <si>
    <t>G462</t>
  </si>
  <si>
    <t>K462</t>
  </si>
  <si>
    <t>P462</t>
  </si>
  <si>
    <t>Q462</t>
  </si>
  <si>
    <t>R462</t>
  </si>
  <si>
    <t>A463</t>
  </si>
  <si>
    <t>B463</t>
  </si>
  <si>
    <t>C463</t>
  </si>
  <si>
    <t>D463</t>
  </si>
  <si>
    <t>E463</t>
  </si>
  <si>
    <t>F463</t>
  </si>
  <si>
    <t>G463</t>
  </si>
  <si>
    <t>K463</t>
  </si>
  <si>
    <t>L463</t>
  </si>
  <si>
    <t>M463</t>
  </si>
  <si>
    <t>N463</t>
  </si>
  <si>
    <t>P463</t>
  </si>
  <si>
    <t>Q463</t>
  </si>
  <si>
    <t>R463</t>
  </si>
  <si>
    <t>A464</t>
  </si>
  <si>
    <t>B464</t>
  </si>
  <si>
    <t>C464</t>
  </si>
  <si>
    <t>D464</t>
  </si>
  <si>
    <t>E464</t>
  </si>
  <si>
    <t>F464</t>
  </si>
  <si>
    <t>G464</t>
  </si>
  <si>
    <t>K464</t>
  </si>
  <si>
    <t>L464</t>
  </si>
  <si>
    <t>M464</t>
  </si>
  <si>
    <t>N464</t>
  </si>
  <si>
    <t>P464</t>
  </si>
  <si>
    <t>Q464</t>
  </si>
  <si>
    <t>R464</t>
  </si>
  <si>
    <t>A465</t>
  </si>
  <si>
    <t>B465</t>
  </si>
  <si>
    <t>C465</t>
  </si>
  <si>
    <t>E465</t>
  </si>
  <si>
    <t>F465</t>
  </si>
  <si>
    <t>pc geração</t>
  </si>
  <si>
    <t>G465</t>
  </si>
  <si>
    <t>K465</t>
  </si>
  <si>
    <t>L465</t>
  </si>
  <si>
    <t>M465</t>
  </si>
  <si>
    <t>N465</t>
  </si>
  <si>
    <t>P465</t>
  </si>
  <si>
    <t>Q465</t>
  </si>
  <si>
    <t>R465</t>
  </si>
  <si>
    <t>A466</t>
  </si>
  <si>
    <t>B466</t>
  </si>
  <si>
    <t>C466</t>
  </si>
  <si>
    <t>E466</t>
  </si>
  <si>
    <t>G466</t>
  </si>
  <si>
    <t>K466</t>
  </si>
  <si>
    <t>P466</t>
  </si>
  <si>
    <t>Q466</t>
  </si>
  <si>
    <t>R466</t>
  </si>
  <si>
    <t>A467</t>
  </si>
  <si>
    <t>B467</t>
  </si>
  <si>
    <t>C467</t>
  </si>
  <si>
    <t>E467</t>
  </si>
  <si>
    <t>G467</t>
  </si>
  <si>
    <t>K467</t>
  </si>
  <si>
    <t>L467</t>
  </si>
  <si>
    <t>M467</t>
  </si>
  <si>
    <t>N467</t>
  </si>
  <si>
    <t>O467</t>
  </si>
  <si>
    <t>P467</t>
  </si>
  <si>
    <t>Q467</t>
  </si>
  <si>
    <t>R467</t>
  </si>
  <si>
    <t>A468</t>
  </si>
  <si>
    <t>B468</t>
  </si>
  <si>
    <t>C468</t>
  </si>
  <si>
    <t>E468</t>
  </si>
  <si>
    <t>G468</t>
  </si>
  <si>
    <t>K468</t>
  </si>
  <si>
    <t>P468</t>
  </si>
  <si>
    <t>Q468</t>
  </si>
  <si>
    <t>R468</t>
  </si>
  <si>
    <t>A469</t>
  </si>
  <si>
    <t>B469</t>
  </si>
  <si>
    <t>C469</t>
  </si>
  <si>
    <t>E469</t>
  </si>
  <si>
    <t>G469</t>
  </si>
  <si>
    <t>K469</t>
  </si>
  <si>
    <t>P469</t>
  </si>
  <si>
    <t>Q469</t>
  </si>
  <si>
    <t>R469</t>
  </si>
  <si>
    <t>A470</t>
  </si>
  <si>
    <t>B470</t>
  </si>
  <si>
    <t>C470</t>
  </si>
  <si>
    <t>D470</t>
  </si>
  <si>
    <t>E470</t>
  </si>
  <si>
    <t>G470</t>
  </si>
  <si>
    <t>K470</t>
  </si>
  <si>
    <t>L470</t>
  </si>
  <si>
    <t>M470</t>
  </si>
  <si>
    <t>N470</t>
  </si>
  <si>
    <t>P470</t>
  </si>
  <si>
    <t>Q470</t>
  </si>
  <si>
    <t>R470</t>
  </si>
  <si>
    <t>A471</t>
  </si>
  <si>
    <t>B471</t>
  </si>
  <si>
    <t>C471</t>
  </si>
  <si>
    <t>D471</t>
  </si>
  <si>
    <t>E471</t>
  </si>
  <si>
    <t>G471</t>
  </si>
  <si>
    <t>K471</t>
  </si>
  <si>
    <t>P471</t>
  </si>
  <si>
    <t>Q471</t>
  </si>
  <si>
    <t>R471</t>
  </si>
  <si>
    <t>A472</t>
  </si>
  <si>
    <t>B472</t>
  </si>
  <si>
    <t>C472</t>
  </si>
  <si>
    <t>D472</t>
  </si>
  <si>
    <t>E472</t>
  </si>
  <si>
    <t>G472</t>
  </si>
  <si>
    <t>K472</t>
  </si>
  <si>
    <t>P472</t>
  </si>
  <si>
    <t>Q472</t>
  </si>
  <si>
    <t>R472</t>
  </si>
  <si>
    <t>A473</t>
  </si>
  <si>
    <t>B473</t>
  </si>
  <si>
    <t>C473</t>
  </si>
  <si>
    <t>D473</t>
  </si>
  <si>
    <t>E473</t>
  </si>
  <si>
    <t>G473</t>
  </si>
  <si>
    <t>K473</t>
  </si>
  <si>
    <t>P473</t>
  </si>
  <si>
    <t>Q473</t>
  </si>
  <si>
    <t>R473</t>
  </si>
  <si>
    <t>A474</t>
  </si>
  <si>
    <t>B474</t>
  </si>
  <si>
    <t>C474</t>
  </si>
  <si>
    <t>D474</t>
  </si>
  <si>
    <t>E474</t>
  </si>
  <si>
    <t>G474</t>
  </si>
  <si>
    <t>K474</t>
  </si>
  <si>
    <t>P474</t>
  </si>
  <si>
    <t>Q474</t>
  </si>
  <si>
    <t>R474</t>
  </si>
  <si>
    <t>A475</t>
  </si>
  <si>
    <t>B475</t>
  </si>
  <si>
    <t>C475</t>
  </si>
  <si>
    <t>D475</t>
  </si>
  <si>
    <t>E475</t>
  </si>
  <si>
    <t>F475</t>
  </si>
  <si>
    <t>G475</t>
  </si>
  <si>
    <t>K475</t>
  </si>
  <si>
    <t>P475</t>
  </si>
  <si>
    <t>Q475</t>
  </si>
  <si>
    <t>R475</t>
  </si>
  <si>
    <t>A476</t>
  </si>
  <si>
    <t>B476</t>
  </si>
  <si>
    <t>C476</t>
  </si>
  <si>
    <t>D476</t>
  </si>
  <si>
    <t>E476</t>
  </si>
  <si>
    <t>G476</t>
  </si>
  <si>
    <t>K476</t>
  </si>
  <si>
    <t>P476</t>
  </si>
  <si>
    <t>Q476</t>
  </si>
  <si>
    <t>R476</t>
  </si>
  <si>
    <t>A477</t>
  </si>
  <si>
    <t>B477</t>
  </si>
  <si>
    <t>C477</t>
  </si>
  <si>
    <t>D477</t>
  </si>
  <si>
    <t>E477</t>
  </si>
  <si>
    <t>G477</t>
  </si>
  <si>
    <t>K477</t>
  </si>
  <si>
    <t>P477</t>
  </si>
  <si>
    <t>Q477</t>
  </si>
  <si>
    <t>R477</t>
  </si>
  <si>
    <t>A478</t>
  </si>
  <si>
    <t>B478</t>
  </si>
  <si>
    <t>C478</t>
  </si>
  <si>
    <t>D478</t>
  </si>
  <si>
    <t>E478</t>
  </si>
  <si>
    <t>G478</t>
  </si>
  <si>
    <t>K478</t>
  </si>
  <si>
    <t>P478</t>
  </si>
  <si>
    <t>Q478</t>
  </si>
  <si>
    <t>R478</t>
  </si>
  <si>
    <t>A479</t>
  </si>
  <si>
    <t>B479</t>
  </si>
  <si>
    <t>C479</t>
  </si>
  <si>
    <t>D479</t>
  </si>
  <si>
    <t>E479</t>
  </si>
  <si>
    <t>F479</t>
  </si>
  <si>
    <t>G479</t>
  </si>
  <si>
    <t>K479</t>
  </si>
  <si>
    <t>P479</t>
  </si>
  <si>
    <t>Q479</t>
  </si>
  <si>
    <t>R479</t>
  </si>
  <si>
    <t>A480</t>
  </si>
  <si>
    <t>B480</t>
  </si>
  <si>
    <t>C480</t>
  </si>
  <si>
    <t>D480</t>
  </si>
  <si>
    <t>E480</t>
  </si>
  <si>
    <t>G480</t>
  </si>
  <si>
    <t>K480</t>
  </si>
  <si>
    <t>P480</t>
  </si>
  <si>
    <t>Q480</t>
  </si>
  <si>
    <t>R480</t>
  </si>
  <si>
    <t>A481</t>
  </si>
  <si>
    <t>B481</t>
  </si>
  <si>
    <t>E481</t>
  </si>
  <si>
    <t>G481</t>
  </si>
  <si>
    <t>I481</t>
  </si>
  <si>
    <t>K481</t>
  </si>
  <si>
    <t>P481</t>
  </si>
  <si>
    <t>Q481</t>
  </si>
  <si>
    <t>R481</t>
  </si>
  <si>
    <t>A482</t>
  </si>
  <si>
    <t>B482</t>
  </si>
  <si>
    <t>C482</t>
  </si>
  <si>
    <t>D482</t>
  </si>
  <si>
    <t>E482</t>
  </si>
  <si>
    <t>G482</t>
  </si>
  <si>
    <t>K482</t>
  </si>
  <si>
    <t>L482</t>
  </si>
  <si>
    <t>M482</t>
  </si>
  <si>
    <t>N482</t>
  </si>
  <si>
    <t>P482</t>
  </si>
  <si>
    <t>Q482</t>
  </si>
  <si>
    <t>R482</t>
  </si>
  <si>
    <t>A483</t>
  </si>
  <si>
    <t>B483</t>
  </si>
  <si>
    <t>C483</t>
  </si>
  <si>
    <t>D483</t>
  </si>
  <si>
    <t>E483</t>
  </si>
  <si>
    <t>G483</t>
  </si>
  <si>
    <t>K483</t>
  </si>
  <si>
    <t>L483</t>
  </si>
  <si>
    <t>M483</t>
  </si>
  <si>
    <t>N483</t>
  </si>
  <si>
    <t>P483</t>
  </si>
  <si>
    <t>Q483</t>
  </si>
  <si>
    <t>R483</t>
  </si>
  <si>
    <t>A484</t>
  </si>
  <si>
    <t>B484</t>
  </si>
  <si>
    <t>C484</t>
  </si>
  <si>
    <t>D484</t>
  </si>
  <si>
    <t>E484</t>
  </si>
  <si>
    <t>F484</t>
  </si>
  <si>
    <t>G484</t>
  </si>
  <si>
    <t>K484</t>
  </si>
  <si>
    <t>L484</t>
  </si>
  <si>
    <t>M484</t>
  </si>
  <si>
    <t>N484</t>
  </si>
  <si>
    <t>P484</t>
  </si>
  <si>
    <t>Q484</t>
  </si>
  <si>
    <t>R484</t>
  </si>
  <si>
    <t>A485</t>
  </si>
  <si>
    <t>B485</t>
  </si>
  <si>
    <t>C485</t>
  </si>
  <si>
    <t>D485</t>
  </si>
  <si>
    <t>E485</t>
  </si>
  <si>
    <t>F485</t>
  </si>
  <si>
    <t>G485</t>
  </si>
  <si>
    <t>K485</t>
  </si>
  <si>
    <t>L485</t>
  </si>
  <si>
    <t>M485</t>
  </si>
  <si>
    <t>N485</t>
  </si>
  <si>
    <t>P485</t>
  </si>
  <si>
    <t>Q485</t>
  </si>
  <si>
    <t>R485</t>
  </si>
  <si>
    <t>A486</t>
  </si>
  <si>
    <t>B486</t>
  </si>
  <si>
    <t>C486</t>
  </si>
  <si>
    <t>D486</t>
  </si>
  <si>
    <t>E486</t>
  </si>
  <si>
    <t>F486</t>
  </si>
  <si>
    <t>G486</t>
  </si>
  <si>
    <t>K486</t>
  </si>
  <si>
    <t>L486</t>
  </si>
  <si>
    <t>M486</t>
  </si>
  <si>
    <t>N486</t>
  </si>
  <si>
    <t>P486</t>
  </si>
  <si>
    <t>Q486</t>
  </si>
  <si>
    <t>R486</t>
  </si>
  <si>
    <t>A487</t>
  </si>
  <si>
    <t>B487</t>
  </si>
  <si>
    <t>C487</t>
  </si>
  <si>
    <t>D487</t>
  </si>
  <si>
    <t>E487</t>
  </si>
  <si>
    <t>F487</t>
  </si>
  <si>
    <t>G487</t>
  </si>
  <si>
    <t>K487</t>
  </si>
  <si>
    <t>L487</t>
  </si>
  <si>
    <t>M487</t>
  </si>
  <si>
    <t>N487</t>
  </si>
  <si>
    <t>P487</t>
  </si>
  <si>
    <t>Q487</t>
  </si>
  <si>
    <t>R487</t>
  </si>
  <si>
    <t>A488</t>
  </si>
  <si>
    <t>B488</t>
  </si>
  <si>
    <t>C488</t>
  </si>
  <si>
    <t>D488</t>
  </si>
  <si>
    <t>E488</t>
  </si>
  <si>
    <t>F488</t>
  </si>
  <si>
    <t>G488</t>
  </si>
  <si>
    <t>K488</t>
  </si>
  <si>
    <t>P488</t>
  </si>
  <si>
    <t>Q488</t>
  </si>
  <si>
    <t>R488</t>
  </si>
  <si>
    <t>A489</t>
  </si>
  <si>
    <t>B489</t>
  </si>
  <si>
    <t>C489</t>
  </si>
  <si>
    <t>D489</t>
  </si>
  <si>
    <t>E489</t>
  </si>
  <si>
    <t>F489</t>
  </si>
  <si>
    <t>G489</t>
  </si>
  <si>
    <t>K489</t>
  </si>
  <si>
    <t>P489</t>
  </si>
  <si>
    <t>Q489</t>
  </si>
  <si>
    <t>R489</t>
  </si>
  <si>
    <t>A490</t>
  </si>
  <si>
    <t>B490</t>
  </si>
  <si>
    <t>C490</t>
  </si>
  <si>
    <t>D490</t>
  </si>
  <si>
    <t>E490</t>
  </si>
  <si>
    <t>F490</t>
  </si>
  <si>
    <t>G490</t>
  </si>
  <si>
    <t>K490</t>
  </si>
  <si>
    <t>P490</t>
  </si>
  <si>
    <t>Q490</t>
  </si>
  <si>
    <t>R490</t>
  </si>
  <si>
    <t>A491</t>
  </si>
  <si>
    <t>B491</t>
  </si>
  <si>
    <t>C491</t>
  </si>
  <si>
    <t>D491</t>
  </si>
  <si>
    <t>E491</t>
  </si>
  <si>
    <t>F491</t>
  </si>
  <si>
    <t>G491</t>
  </si>
  <si>
    <t>K491</t>
  </si>
  <si>
    <t>P491</t>
  </si>
  <si>
    <t>Q491</t>
  </si>
  <si>
    <t>R491</t>
  </si>
  <si>
    <t>A492</t>
  </si>
  <si>
    <t>B492</t>
  </si>
  <si>
    <t>C492</t>
  </si>
  <si>
    <t>D492</t>
  </si>
  <si>
    <t>E492</t>
  </si>
  <si>
    <t>F492</t>
  </si>
  <si>
    <t>G492</t>
  </si>
  <si>
    <t>K492</t>
  </si>
  <si>
    <t>P492</t>
  </si>
  <si>
    <t>Q492</t>
  </si>
  <si>
    <t>R492</t>
  </si>
  <si>
    <t>A493</t>
  </si>
  <si>
    <t>B493</t>
  </si>
  <si>
    <t>C493</t>
  </si>
  <si>
    <t>D493</t>
  </si>
  <si>
    <t>E493</t>
  </si>
  <si>
    <t>F493</t>
  </si>
  <si>
    <t>G493</t>
  </si>
  <si>
    <t>K493</t>
  </si>
  <si>
    <t>P493</t>
  </si>
  <si>
    <t>Q493</t>
  </si>
  <si>
    <t>R493</t>
  </si>
  <si>
    <t>A494</t>
  </si>
  <si>
    <t>B494</t>
  </si>
  <si>
    <t>C494</t>
  </si>
  <si>
    <t>D494</t>
  </si>
  <si>
    <t>E494</t>
  </si>
  <si>
    <t>F494</t>
  </si>
  <si>
    <t>G494</t>
  </si>
  <si>
    <t>K494</t>
  </si>
  <si>
    <t>P494</t>
  </si>
  <si>
    <t>Q494</t>
  </si>
  <si>
    <t>R494</t>
  </si>
  <si>
    <t>A495</t>
  </si>
  <si>
    <t>B495</t>
  </si>
  <si>
    <t>C495</t>
  </si>
  <si>
    <t>D495</t>
  </si>
  <si>
    <t>E495</t>
  </si>
  <si>
    <t>F495</t>
  </si>
  <si>
    <t>G495</t>
  </si>
  <si>
    <t>K495</t>
  </si>
  <si>
    <t>P495</t>
  </si>
  <si>
    <t>Q495</t>
  </si>
  <si>
    <t>R495</t>
  </si>
  <si>
    <t>A496</t>
  </si>
  <si>
    <t>B496</t>
  </si>
  <si>
    <t>E496</t>
  </si>
  <si>
    <t>F496</t>
  </si>
  <si>
    <t>G496</t>
  </si>
  <si>
    <t>I496</t>
  </si>
  <si>
    <t>K496</t>
  </si>
  <si>
    <t>P496</t>
  </si>
  <si>
    <t>Q496</t>
  </si>
  <si>
    <t>R496</t>
  </si>
  <si>
    <t>A497</t>
  </si>
  <si>
    <t>B497</t>
  </si>
  <si>
    <t>E497</t>
  </si>
  <si>
    <t>F497</t>
  </si>
  <si>
    <t>G497</t>
  </si>
  <si>
    <t>I497</t>
  </si>
  <si>
    <t>K497</t>
  </si>
  <si>
    <t>P497</t>
  </si>
  <si>
    <t>Q497</t>
  </si>
  <si>
    <t>R497</t>
  </si>
  <si>
    <t>A498</t>
  </si>
  <si>
    <t>B498</t>
  </si>
  <si>
    <t>C498</t>
  </si>
  <si>
    <t>D498</t>
  </si>
  <si>
    <t>E498</t>
  </si>
  <si>
    <t>F498</t>
  </si>
  <si>
    <t>G498</t>
  </si>
  <si>
    <t>K498</t>
  </si>
  <si>
    <t>L498</t>
  </si>
  <si>
    <t>M498</t>
  </si>
  <si>
    <t>N498</t>
  </si>
  <si>
    <t>P498</t>
  </si>
  <si>
    <t>Q498</t>
  </si>
  <si>
    <t>R498</t>
  </si>
  <si>
    <t>A499</t>
  </si>
  <si>
    <t>B499</t>
  </si>
  <si>
    <t>C499</t>
  </si>
  <si>
    <t>D499</t>
  </si>
  <si>
    <t>E499</t>
  </si>
  <si>
    <t>F499</t>
  </si>
  <si>
    <t>G499</t>
  </si>
  <si>
    <t>K499</t>
  </si>
  <si>
    <t>L499</t>
  </si>
  <si>
    <t>M499</t>
  </si>
  <si>
    <t>N499</t>
  </si>
  <si>
    <t>P499</t>
  </si>
  <si>
    <t>Q499</t>
  </si>
  <si>
    <t>R499</t>
  </si>
  <si>
    <t>A500</t>
  </si>
  <si>
    <t>B500</t>
  </si>
  <si>
    <t>C500</t>
  </si>
  <si>
    <t>D500</t>
  </si>
  <si>
    <t>E500</t>
  </si>
  <si>
    <t>F500</t>
  </si>
  <si>
    <t>G500</t>
  </si>
  <si>
    <t>K500</t>
  </si>
  <si>
    <t>L500</t>
  </si>
  <si>
    <t>M500</t>
  </si>
  <si>
    <t>N500</t>
  </si>
  <si>
    <t>P500</t>
  </si>
  <si>
    <t>Q500</t>
  </si>
  <si>
    <t>R500</t>
  </si>
  <si>
    <t>A501</t>
  </si>
  <si>
    <t>B501</t>
  </si>
  <si>
    <t>C501</t>
  </si>
  <si>
    <t>D501</t>
  </si>
  <si>
    <t>E501</t>
  </si>
  <si>
    <t>F501</t>
  </si>
  <si>
    <t>G501</t>
  </si>
  <si>
    <t>K501</t>
  </si>
  <si>
    <t>L501</t>
  </si>
  <si>
    <t>M501</t>
  </si>
  <si>
    <t>N501</t>
  </si>
  <si>
    <t>P501</t>
  </si>
  <si>
    <t>Q501</t>
  </si>
  <si>
    <t>R501</t>
  </si>
  <si>
    <t>A502</t>
  </si>
  <si>
    <t>B502</t>
  </si>
  <si>
    <t>C502</t>
  </si>
  <si>
    <t>D502</t>
  </si>
  <si>
    <t>E502</t>
  </si>
  <si>
    <t>F502</t>
  </si>
  <si>
    <t>G502</t>
  </si>
  <si>
    <t>K502</t>
  </si>
  <si>
    <t>L502</t>
  </si>
  <si>
    <t>M502</t>
  </si>
  <si>
    <t>N502</t>
  </si>
  <si>
    <t>P502</t>
  </si>
  <si>
    <t>Q502</t>
  </si>
  <si>
    <t>R502</t>
  </si>
  <si>
    <t>A503</t>
  </si>
  <si>
    <t>B503</t>
  </si>
  <si>
    <t>C503</t>
  </si>
  <si>
    <t>D503</t>
  </si>
  <si>
    <t>E503</t>
  </si>
  <si>
    <t>F503</t>
  </si>
  <si>
    <t>G503</t>
  </si>
  <si>
    <t>K503</t>
  </si>
  <si>
    <t>P503</t>
  </si>
  <si>
    <t>Q503</t>
  </si>
  <si>
    <t>R503</t>
  </si>
  <si>
    <t>A504</t>
  </si>
  <si>
    <t>B504</t>
  </si>
  <si>
    <t>C504</t>
  </si>
  <si>
    <t>D504</t>
  </si>
  <si>
    <t>E504</t>
  </si>
  <si>
    <t>F504</t>
  </si>
  <si>
    <t>G504</t>
  </si>
  <si>
    <t>K504</t>
  </si>
  <si>
    <t>P504</t>
  </si>
  <si>
    <t>Q504</t>
  </si>
  <si>
    <t>R504</t>
  </si>
  <si>
    <t>A505</t>
  </si>
  <si>
    <t>B505</t>
  </si>
  <si>
    <t>C505</t>
  </si>
  <si>
    <t>D505</t>
  </si>
  <si>
    <t>E505</t>
  </si>
  <si>
    <t>F505</t>
  </si>
  <si>
    <t>G505</t>
  </si>
  <si>
    <t>K505</t>
  </si>
  <si>
    <t>P505</t>
  </si>
  <si>
    <t>Q505</t>
  </si>
  <si>
    <t>R505</t>
  </si>
  <si>
    <t>A506</t>
  </si>
  <si>
    <t>B506</t>
  </si>
  <si>
    <t>C506</t>
  </si>
  <si>
    <t>D506</t>
  </si>
  <si>
    <t>E506</t>
  </si>
  <si>
    <t>F506</t>
  </si>
  <si>
    <t>G506</t>
  </si>
  <si>
    <t>K506</t>
  </si>
  <si>
    <t>P506</t>
  </si>
  <si>
    <t>Q506</t>
  </si>
  <si>
    <t>R506</t>
  </si>
  <si>
    <t>A507</t>
  </si>
  <si>
    <t>B507</t>
  </si>
  <si>
    <t>C507</t>
  </si>
  <si>
    <t>D507</t>
  </si>
  <si>
    <t>E507</t>
  </si>
  <si>
    <t>F507</t>
  </si>
  <si>
    <t>G507</t>
  </si>
  <si>
    <t>K507</t>
  </si>
  <si>
    <t>P507</t>
  </si>
  <si>
    <t>Q507</t>
  </si>
  <si>
    <t>R507</t>
  </si>
  <si>
    <t>A508</t>
  </si>
  <si>
    <t>B508</t>
  </si>
  <si>
    <t>C508</t>
  </si>
  <si>
    <t>E508</t>
  </si>
  <si>
    <t>F508</t>
  </si>
  <si>
    <t>G508</t>
  </si>
  <si>
    <t>K508</t>
  </si>
  <si>
    <t>P508</t>
  </si>
  <si>
    <t>Q508</t>
  </si>
  <si>
    <t>R508</t>
  </si>
  <si>
    <t>A509</t>
  </si>
  <si>
    <t>B509</t>
  </si>
  <si>
    <t>C509</t>
  </si>
  <si>
    <t>D509</t>
  </si>
  <si>
    <t>E509</t>
  </si>
  <si>
    <t>F509</t>
  </si>
  <si>
    <t>G509</t>
  </si>
  <si>
    <t>K509</t>
  </si>
  <si>
    <t>P509</t>
  </si>
  <si>
    <t>Q509</t>
  </si>
  <si>
    <t>R509</t>
  </si>
  <si>
    <t>A510</t>
  </si>
  <si>
    <t>B510</t>
  </si>
  <si>
    <t>E510</t>
  </si>
  <si>
    <t>F510</t>
  </si>
  <si>
    <t>G510</t>
  </si>
  <si>
    <t>I510</t>
  </si>
  <si>
    <t>K510</t>
  </si>
  <si>
    <t>P510</t>
  </si>
  <si>
    <t>Q510</t>
  </si>
  <si>
    <t>R510</t>
  </si>
  <si>
    <t>A511</t>
  </si>
  <si>
    <t>B511</t>
  </si>
  <si>
    <t>E511</t>
  </si>
  <si>
    <t>F511</t>
  </si>
  <si>
    <t>G511</t>
  </si>
  <si>
    <t>I511</t>
  </si>
  <si>
    <t>K511</t>
  </si>
  <si>
    <t>P511</t>
  </si>
  <si>
    <t>Q511</t>
  </si>
  <si>
    <t>R511</t>
  </si>
  <si>
    <t>Q512</t>
  </si>
  <si>
    <t>Coluna Q</t>
  </si>
  <si>
    <t>Q513</t>
  </si>
  <si>
    <t>Q514</t>
  </si>
  <si>
    <t>Q515</t>
  </si>
  <si>
    <t>Q516</t>
  </si>
  <si>
    <t>Q519</t>
  </si>
  <si>
    <t>Q520</t>
  </si>
  <si>
    <t>Q521</t>
  </si>
  <si>
    <t>Q522</t>
  </si>
  <si>
    <t>Q523</t>
  </si>
  <si>
    <t>Q524</t>
  </si>
  <si>
    <t>Q525</t>
  </si>
  <si>
    <t>Q526</t>
  </si>
  <si>
    <t>Q527</t>
  </si>
  <si>
    <t>C5</t>
  </si>
  <si>
    <t>C15</t>
  </si>
  <si>
    <t>C16</t>
  </si>
  <si>
    <t>C17</t>
  </si>
  <si>
    <t>C20</t>
  </si>
  <si>
    <t>C25</t>
  </si>
  <si>
    <t>C30</t>
  </si>
  <si>
    <t>C45</t>
  </si>
  <si>
    <t>C46</t>
  </si>
  <si>
    <t>C53</t>
  </si>
  <si>
    <t>C54</t>
  </si>
  <si>
    <t>C58</t>
  </si>
  <si>
    <t>C59</t>
  </si>
  <si>
    <t>C63</t>
  </si>
  <si>
    <t>B146</t>
  </si>
  <si>
    <t>C146</t>
  </si>
  <si>
    <t>B147</t>
  </si>
  <si>
    <t>C147</t>
  </si>
  <si>
    <t>B148</t>
  </si>
  <si>
    <t>C148</t>
  </si>
  <si>
    <t>B149</t>
  </si>
  <si>
    <t>C149</t>
  </si>
  <si>
    <t>B150</t>
  </si>
  <si>
    <t>C150</t>
  </si>
  <si>
    <t>B151</t>
  </si>
  <si>
    <t>C151</t>
  </si>
  <si>
    <t>B152</t>
  </si>
  <si>
    <t>C152</t>
  </si>
  <si>
    <t>B153</t>
  </si>
  <si>
    <t>C153</t>
  </si>
  <si>
    <t>B154</t>
  </si>
  <si>
    <t>C154</t>
  </si>
  <si>
    <t>B155</t>
  </si>
  <si>
    <t>C155</t>
  </si>
  <si>
    <t>B156</t>
  </si>
  <si>
    <t>C156</t>
  </si>
  <si>
    <t>B157</t>
  </si>
  <si>
    <t>B158</t>
  </si>
  <si>
    <t>C158</t>
  </si>
  <si>
    <t>B159</t>
  </si>
  <si>
    <t>C169</t>
  </si>
  <si>
    <t>C170</t>
  </si>
  <si>
    <t>C171</t>
  </si>
  <si>
    <t>C172</t>
  </si>
  <si>
    <t>C173</t>
  </si>
  <si>
    <t>C174</t>
  </si>
  <si>
    <t>C175</t>
  </si>
  <si>
    <t>C176</t>
  </si>
  <si>
    <t>C177</t>
  </si>
  <si>
    <t>F5</t>
  </si>
  <si>
    <t>D15</t>
  </si>
  <si>
    <t>D16</t>
  </si>
  <si>
    <t>D17</t>
  </si>
  <si>
    <t>F18</t>
  </si>
  <si>
    <t>F19</t>
  </si>
  <si>
    <t>D20</t>
  </si>
  <si>
    <t>F22</t>
  </si>
  <si>
    <t>F23</t>
  </si>
  <si>
    <t>F24</t>
  </si>
  <si>
    <t>D25</t>
  </si>
  <si>
    <t>F27</t>
  </si>
  <si>
    <t>F29</t>
  </si>
  <si>
    <t>D30</t>
  </si>
  <si>
    <t>F30</t>
  </si>
  <si>
    <t>D41</t>
  </si>
  <si>
    <t>D42</t>
  </si>
  <si>
    <t>D43</t>
  </si>
  <si>
    <t>D44</t>
  </si>
  <si>
    <t>D45</t>
  </si>
  <si>
    <t>D46</t>
  </si>
  <si>
    <t>D53</t>
  </si>
  <si>
    <t>D54</t>
  </si>
  <si>
    <t>D58</t>
  </si>
  <si>
    <t>D59</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</si>
  <si>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</si>
  <si>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</si>
  <si>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</si>
  <si>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</si>
  <si>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</si>
  <si>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</si>
  <si>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</si>
  <si>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</si>
  <si>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</si>
  <si>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</si>
  <si>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</si>
  <si>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</si>
  <si>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</si>
  <si>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</si>
  <si>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</si>
  <si>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</si>
  <si>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</si>
  <si>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</si>
  <si>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</si>
  <si>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</si>
  <si>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</si>
  <si>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</si>
  <si>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</si>
  <si>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</si>
  <si>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</si>
  <si>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</si>
  <si>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</si>
  <si>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</si>
  <si>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</si>
  <si>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</si>
  <si>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</si>
  <si>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</si>
  <si>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</si>
  <si>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</si>
  <si>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</si>
  <si>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</si>
  <si>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</si>
  <si>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</si>
  <si>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</si>
  <si>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</si>
  <si>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</si>
  <si>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</si>
  <si>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</si>
  <si>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</si>
  <si>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</si>
  <si>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</si>
  <si>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</si>
  <si>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</si>
  <si>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</si>
  <si>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</si>
  <si>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</si>
  <si>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</si>
  <si>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</si>
  <si>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</si>
  <si>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</si>
  <si>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</si>
  <si>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</si>
  <si>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</si>
  <si>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</si>
  <si>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</si>
  <si>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</si>
  <si>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</si>
  <si>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</si>
  <si>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F125</t>
  </si>
  <si>
    <t>D126</t>
  </si>
  <si>
    <t>D127</t>
  </si>
  <si>
    <t>D128</t>
  </si>
  <si>
    <t>D129</t>
  </si>
  <si>
    <t>D130</t>
  </si>
  <si>
    <t>D131</t>
  </si>
  <si>
    <t>D132</t>
  </si>
  <si>
    <t>D133</t>
  </si>
  <si>
    <t>D134</t>
  </si>
  <si>
    <t>D135</t>
  </si>
  <si>
    <t>D136</t>
  </si>
  <si>
    <t>D137</t>
  </si>
  <si>
    <t>D138</t>
  </si>
  <si>
    <t>D139</t>
  </si>
  <si>
    <t>F142</t>
  </si>
  <si>
    <t>D145</t>
  </si>
  <si>
    <t>F145</t>
  </si>
  <si>
    <t>D147</t>
  </si>
  <si>
    <t>D148</t>
  </si>
  <si>
    <t>D149</t>
  </si>
  <si>
    <t>D150</t>
  </si>
  <si>
    <t>D151</t>
  </si>
  <si>
    <t>D154</t>
  </si>
  <si>
    <t>F154</t>
  </si>
  <si>
    <t>D155</t>
  </si>
  <si>
    <t>F155</t>
  </si>
  <si>
    <t>F156</t>
  </si>
  <si>
    <t>D157</t>
  </si>
  <si>
    <t>D162</t>
  </si>
  <si>
    <t>D163</t>
  </si>
  <si>
    <t>D164</t>
  </si>
  <si>
    <t>D165</t>
  </si>
  <si>
    <t>D166</t>
  </si>
  <si>
    <t>D167</t>
  </si>
  <si>
    <t>D168</t>
  </si>
  <si>
    <t>D169</t>
  </si>
  <si>
    <t>D170</t>
  </si>
  <si>
    <t>D171</t>
  </si>
  <si>
    <t>D172</t>
  </si>
  <si>
    <t>D173</t>
  </si>
  <si>
    <t>D174</t>
  </si>
  <si>
    <t>D175</t>
  </si>
  <si>
    <t>D176</t>
  </si>
  <si>
    <t>D177</t>
  </si>
  <si>
    <t>H2</t>
  </si>
  <si>
    <t>I2</t>
  </si>
  <si>
    <t>J2</t>
  </si>
  <si>
    <t>O2</t>
  </si>
  <si>
    <t>H3</t>
  </si>
  <si>
    <t>J3</t>
  </si>
  <si>
    <t>O3</t>
  </si>
  <si>
    <t>H4</t>
  </si>
  <si>
    <t>I4</t>
  </si>
  <si>
    <t>O4</t>
  </si>
  <si>
    <t>L5</t>
  </si>
  <si>
    <t>M5</t>
  </si>
  <si>
    <t>N5</t>
  </si>
  <si>
    <t>O5</t>
  </si>
  <si>
    <t>H6</t>
  </si>
  <si>
    <t>I6</t>
  </si>
  <si>
    <t>J6</t>
  </si>
  <si>
    <t>O6</t>
  </si>
  <si>
    <t>H7</t>
  </si>
  <si>
    <t>I7</t>
  </si>
  <si>
    <t>J7</t>
  </si>
  <si>
    <t>L7</t>
  </si>
  <si>
    <t>M7</t>
  </si>
  <si>
    <t>N7</t>
  </si>
  <si>
    <t>O7</t>
  </si>
  <si>
    <t>H8</t>
  </si>
  <si>
    <t>I8</t>
  </si>
  <si>
    <t>J8</t>
  </si>
  <si>
    <t>L8</t>
  </si>
  <si>
    <t>M8</t>
  </si>
  <si>
    <t>N8</t>
  </si>
  <si>
    <t>O8</t>
  </si>
  <si>
    <t>H9</t>
  </si>
  <si>
    <t>I9</t>
  </si>
  <si>
    <t>J9</t>
  </si>
  <si>
    <t>L9</t>
  </si>
  <si>
    <t>M9</t>
  </si>
  <si>
    <t>N9</t>
  </si>
  <si>
    <t>O9</t>
  </si>
  <si>
    <t>H10</t>
  </si>
  <si>
    <t>I10</t>
  </si>
  <si>
    <t>J10</t>
  </si>
  <si>
    <t>L10</t>
  </si>
  <si>
    <t>M10</t>
  </si>
  <si>
    <t>N10</t>
  </si>
  <si>
    <t>O10</t>
  </si>
  <si>
    <t>H11</t>
  </si>
  <si>
    <t>I11</t>
  </si>
  <si>
    <t>J11</t>
  </si>
  <si>
    <t>L11</t>
  </si>
  <si>
    <t>M11</t>
  </si>
  <si>
    <t>N11</t>
  </si>
  <si>
    <t>O11</t>
  </si>
  <si>
    <t>H12</t>
  </si>
  <si>
    <t>I12</t>
  </si>
  <si>
    <t>J12</t>
  </si>
  <si>
    <t>L12</t>
  </si>
  <si>
    <t>M12</t>
  </si>
  <si>
    <t>N12</t>
  </si>
  <si>
    <t>O12</t>
  </si>
  <si>
    <t>H13</t>
  </si>
  <si>
    <t>I13</t>
  </si>
  <si>
    <t>J13</t>
  </si>
  <si>
    <t>L13</t>
  </si>
  <si>
    <t>M13</t>
  </si>
  <si>
    <t>N13</t>
  </si>
  <si>
    <t>O13</t>
  </si>
  <si>
    <t>#VALOR!</t>
  </si>
  <si>
    <t>I14</t>
  </si>
  <si>
    <t>J14</t>
  </si>
  <si>
    <t>J15</t>
  </si>
  <si>
    <t>L15</t>
  </si>
  <si>
    <t>J16</t>
  </si>
  <si>
    <t>L16</t>
  </si>
  <si>
    <t>J17</t>
  </si>
  <si>
    <t>I18</t>
  </si>
  <si>
    <t>J18</t>
  </si>
  <si>
    <t>I19</t>
  </si>
  <si>
    <t>J19</t>
  </si>
  <si>
    <t>Coluna B</t>
  </si>
  <si>
    <t>Coluna E</t>
  </si>
  <si>
    <t>Coluna F</t>
  </si>
  <si>
    <t>Coluna H</t>
  </si>
  <si>
    <t>Coluna I</t>
  </si>
  <si>
    <t>H14</t>
  </si>
  <si>
    <t>H15</t>
  </si>
  <si>
    <t>B306</t>
  </si>
  <si>
    <t>B456</t>
  </si>
  <si>
    <t>B462</t>
  </si>
  <si>
    <t>Coluna C</t>
  </si>
  <si>
    <t>Coluna L</t>
  </si>
  <si>
    <t>Coluna M</t>
  </si>
  <si>
    <t>Coluna O</t>
  </si>
  <si>
    <t>Coluna P</t>
  </si>
  <si>
    <t>Coluna R</t>
  </si>
  <si>
    <t>U1</t>
  </si>
  <si>
    <t>Coluna U</t>
  </si>
  <si>
    <t>V1</t>
  </si>
  <si>
    <t>Coluna V</t>
  </si>
  <si>
    <t>X1</t>
  </si>
  <si>
    <t>Coluna X</t>
  </si>
  <si>
    <t>Y1</t>
  </si>
  <si>
    <t>Coluna Y</t>
  </si>
  <si>
    <t>ADMINISTRAÇÃO</t>
  </si>
  <si>
    <t>S2</t>
  </si>
  <si>
    <t>U2</t>
  </si>
  <si>
    <t>V2</t>
  </si>
  <si>
    <t>X2</t>
  </si>
  <si>
    <t>Y2</t>
  </si>
  <si>
    <t>S3</t>
  </si>
  <si>
    <t>U3</t>
  </si>
  <si>
    <t>V3</t>
  </si>
  <si>
    <t>X3</t>
  </si>
  <si>
    <t>Y3</t>
  </si>
  <si>
    <t>S4</t>
  </si>
  <si>
    <t>U4</t>
  </si>
  <si>
    <t>V4</t>
  </si>
  <si>
    <t>X4</t>
  </si>
  <si>
    <t>Y4</t>
  </si>
  <si>
    <t>S5</t>
  </si>
  <si>
    <t>U5</t>
  </si>
  <si>
    <t>V5</t>
  </si>
  <si>
    <t>X5</t>
  </si>
  <si>
    <t>Y5</t>
  </si>
  <si>
    <t>S6</t>
  </si>
  <si>
    <t>U6</t>
  </si>
  <si>
    <t>V6</t>
  </si>
  <si>
    <t>X6</t>
  </si>
  <si>
    <t>Y6</t>
  </si>
  <si>
    <t>S7</t>
  </si>
  <si>
    <t>U7</t>
  </si>
  <si>
    <t>V7</t>
  </si>
  <si>
    <t>X7</t>
  </si>
  <si>
    <t>Y7</t>
  </si>
  <si>
    <t>S8</t>
  </si>
  <si>
    <t>X8</t>
  </si>
  <si>
    <t>Y8</t>
  </si>
  <si>
    <t>S9</t>
  </si>
  <si>
    <t>X9</t>
  </si>
  <si>
    <t>Y9</t>
  </si>
  <si>
    <t>S10</t>
  </si>
  <si>
    <t>X10</t>
  </si>
  <si>
    <t>Y10</t>
  </si>
  <si>
    <t>S11</t>
  </si>
  <si>
    <t>X11</t>
  </si>
  <si>
    <t>Y11</t>
  </si>
  <si>
    <t>S12</t>
  </si>
  <si>
    <t>X12</t>
  </si>
  <si>
    <t>Y12</t>
  </si>
  <si>
    <t>S13</t>
  </si>
  <si>
    <t>X13</t>
  </si>
  <si>
    <t>Y13</t>
  </si>
  <si>
    <t>X14</t>
  </si>
  <si>
    <t>Y14</t>
  </si>
  <si>
    <t>GRANDSTREAM</t>
  </si>
  <si>
    <t>X15</t>
  </si>
  <si>
    <t>Y15</t>
  </si>
  <si>
    <t>X16</t>
  </si>
  <si>
    <t>Y16</t>
  </si>
  <si>
    <t>X17</t>
  </si>
  <si>
    <t>Y17</t>
  </si>
  <si>
    <t>X18</t>
  </si>
  <si>
    <t>Y18</t>
  </si>
  <si>
    <t>X19</t>
  </si>
  <si>
    <t>Y19</t>
  </si>
  <si>
    <t>X20</t>
  </si>
  <si>
    <t>Y20</t>
  </si>
  <si>
    <t>X21</t>
  </si>
  <si>
    <t>Y21</t>
  </si>
  <si>
    <t>X22</t>
  </si>
  <si>
    <t>Y22</t>
  </si>
  <si>
    <t>X23</t>
  </si>
  <si>
    <t>Y23</t>
  </si>
  <si>
    <t>X24</t>
  </si>
  <si>
    <t>Y24</t>
  </si>
  <si>
    <t>X25</t>
  </si>
  <si>
    <t>Y25</t>
  </si>
  <si>
    <t>X26</t>
  </si>
  <si>
    <t>Y26</t>
  </si>
  <si>
    <t>X27</t>
  </si>
  <si>
    <t>Y27</t>
  </si>
  <si>
    <t>X28</t>
  </si>
  <si>
    <t>Y28</t>
  </si>
  <si>
    <t>X29</t>
  </si>
  <si>
    <t>Y29</t>
  </si>
  <si>
    <t>X30</t>
  </si>
  <si>
    <t>Y30</t>
  </si>
  <si>
    <t>X31</t>
  </si>
  <si>
    <t>Y31</t>
  </si>
  <si>
    <t>X32</t>
  </si>
  <si>
    <t>Y32</t>
  </si>
  <si>
    <t>X33</t>
  </si>
  <si>
    <t>Y33</t>
  </si>
  <si>
    <t>X34</t>
  </si>
  <si>
    <t>Y34</t>
  </si>
  <si>
    <t>X35</t>
  </si>
  <si>
    <t>Y35</t>
  </si>
  <si>
    <t>X36</t>
  </si>
  <si>
    <t>Y36</t>
  </si>
  <si>
    <t>X37</t>
  </si>
  <si>
    <t>Y37</t>
  </si>
  <si>
    <t>X38</t>
  </si>
  <si>
    <t>Y38</t>
  </si>
  <si>
    <t>X39</t>
  </si>
  <si>
    <t>Y39</t>
  </si>
  <si>
    <t>X40</t>
  </si>
  <si>
    <t>Y40</t>
  </si>
  <si>
    <t>X41</t>
  </si>
  <si>
    <t>Y41</t>
  </si>
  <si>
    <t>X42</t>
  </si>
  <si>
    <t>Y42</t>
  </si>
  <si>
    <t>X43</t>
  </si>
  <si>
    <t>Y43</t>
  </si>
  <si>
    <t>X44</t>
  </si>
  <si>
    <t>Y44</t>
  </si>
  <si>
    <t>X45</t>
  </si>
  <si>
    <t>Y45</t>
  </si>
  <si>
    <t>X46</t>
  </si>
  <si>
    <t>Y46</t>
  </si>
  <si>
    <t>X47</t>
  </si>
  <si>
    <t>Y47</t>
  </si>
  <si>
    <t>X48</t>
  </si>
  <si>
    <t>Y48</t>
  </si>
  <si>
    <t>X49</t>
  </si>
  <si>
    <t>Y49</t>
  </si>
  <si>
    <t>X50</t>
  </si>
  <si>
    <t>Y50</t>
  </si>
  <si>
    <t>X51</t>
  </si>
  <si>
    <t>Y51</t>
  </si>
  <si>
    <t>X52</t>
  </si>
  <si>
    <t>Y52</t>
  </si>
  <si>
    <t>X53</t>
  </si>
  <si>
    <t>Y53</t>
  </si>
  <si>
    <t>X54</t>
  </si>
  <si>
    <t>Y54</t>
  </si>
  <si>
    <t>CONTROLADORIA</t>
  </si>
  <si>
    <t>X55</t>
  </si>
  <si>
    <t>Y55</t>
  </si>
  <si>
    <t>X56</t>
  </si>
  <si>
    <t>Y56</t>
  </si>
  <si>
    <t>X57</t>
  </si>
  <si>
    <t>Y57</t>
  </si>
  <si>
    <t>X58</t>
  </si>
  <si>
    <t>Y58</t>
  </si>
  <si>
    <t>COPA</t>
  </si>
  <si>
    <t>X59</t>
  </si>
  <si>
    <t>Y59</t>
  </si>
  <si>
    <t>DALLET</t>
  </si>
  <si>
    <t>APPLE</t>
  </si>
  <si>
    <t>C178</t>
  </si>
  <si>
    <t>C179</t>
  </si>
  <si>
    <t>C180</t>
  </si>
  <si>
    <t>C181</t>
  </si>
  <si>
    <t>SAMSUNG</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</si>
  <si>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</si>
  <si>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</si>
  <si>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</si>
  <si>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</si>
  <si>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</si>
  <si>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</si>
  <si>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</si>
  <si>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</si>
  <si>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</si>
  <si>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</si>
  <si>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</si>
  <si>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</si>
  <si>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</si>
  <si>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</si>
  <si>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</si>
  <si>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</si>
  <si>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</si>
  <si>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</si>
  <si>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</si>
  <si>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</si>
  <si>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</si>
  <si>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</si>
  <si>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</si>
  <si>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</si>
  <si>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</si>
  <si>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</si>
  <si>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</si>
  <si>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</si>
  <si>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</si>
  <si>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</si>
  <si>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</si>
  <si>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</si>
  <si>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</si>
  <si>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</si>
  <si>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</si>
  <si>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</si>
  <si>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</si>
  <si>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</si>
  <si>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</si>
  <si>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</si>
  <si>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</si>
  <si>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</si>
  <si>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</si>
  <si>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</si>
  <si>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</si>
  <si>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</si>
  <si>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</si>
  <si>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</si>
  <si>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</si>
  <si>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</si>
  <si>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</si>
  <si>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</si>
  <si>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</si>
  <si>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</si>
  <si>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</si>
  <si>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</si>
  <si>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</si>
  <si>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</si>
  <si>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</si>
  <si>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</si>
  <si>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</si>
  <si>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</si>
  <si>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</si>
  <si>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</si>
  <si>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</si>
  <si>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</si>
  <si>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</si>
  <si>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</si>
  <si>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</si>
  <si>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</si>
  <si>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</si>
  <si>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</si>
  <si>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</si>
  <si>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</si>
  <si>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</si>
  <si>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</si>
  <si>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</si>
  <si>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</si>
  <si>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</si>
  <si>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</si>
  <si>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</si>
  <si>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</si>
  <si>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</si>
  <si>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</si>
  <si>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</si>
  <si>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</si>
  <si>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</si>
  <si>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</si>
  <si>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</si>
  <si>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DIRETORIA ADMINISTRATIVA</t>
  </si>
  <si>
    <t>C272</t>
  </si>
  <si>
    <t>C274</t>
  </si>
  <si>
    <t>D274</t>
  </si>
  <si>
    <t>DIRETORIA COMERCIAL</t>
  </si>
  <si>
    <t>C278</t>
  </si>
  <si>
    <t>D278</t>
  </si>
  <si>
    <t>DIRETORIA EXEC</t>
  </si>
  <si>
    <t>D279</t>
  </si>
  <si>
    <t>C281</t>
  </si>
  <si>
    <t>C282</t>
  </si>
  <si>
    <t>D282</t>
  </si>
  <si>
    <t>DIRETORIA INS</t>
  </si>
  <si>
    <t>DIRETORIA INSTITUCIONAL</t>
  </si>
  <si>
    <t>C288</t>
  </si>
  <si>
    <t>D288</t>
  </si>
  <si>
    <t>C289</t>
  </si>
  <si>
    <t>D289</t>
  </si>
  <si>
    <t>C299</t>
  </si>
  <si>
    <t>D299</t>
  </si>
  <si>
    <t>C300</t>
  </si>
  <si>
    <t>D300</t>
  </si>
  <si>
    <t>FRENTE DO SWITCHER</t>
  </si>
  <si>
    <t>D301</t>
  </si>
  <si>
    <t>D302</t>
  </si>
  <si>
    <t>FRENTE SWITCHER</t>
  </si>
  <si>
    <t>C306</t>
  </si>
  <si>
    <t>GERAÇÃO</t>
  </si>
  <si>
    <t>C307</t>
  </si>
  <si>
    <t>D307</t>
  </si>
  <si>
    <t>GERENCIA OP/EG</t>
  </si>
  <si>
    <t>GERENCIA OP/ENG</t>
  </si>
  <si>
    <t>C309</t>
  </si>
  <si>
    <t>D309</t>
  </si>
  <si>
    <t>D310</t>
  </si>
  <si>
    <t>D313</t>
  </si>
  <si>
    <t>D316</t>
  </si>
  <si>
    <t>D319</t>
  </si>
  <si>
    <t>C322</t>
  </si>
  <si>
    <t>D373</t>
  </si>
  <si>
    <t>C374</t>
  </si>
  <si>
    <t>D374</t>
  </si>
  <si>
    <t>C375</t>
  </si>
  <si>
    <t>D375</t>
  </si>
  <si>
    <t>C376</t>
  </si>
  <si>
    <t>D376</t>
  </si>
  <si>
    <t>C377</t>
  </si>
  <si>
    <t>D377</t>
  </si>
  <si>
    <t>C378</t>
  </si>
  <si>
    <t>D378</t>
  </si>
  <si>
    <t>C379</t>
  </si>
  <si>
    <t>D379</t>
  </si>
  <si>
    <t>C380</t>
  </si>
  <si>
    <t>D380</t>
  </si>
  <si>
    <t>C381</t>
  </si>
  <si>
    <t>D387</t>
  </si>
  <si>
    <t>D400</t>
  </si>
  <si>
    <t>C401</t>
  </si>
  <si>
    <t>D401</t>
  </si>
  <si>
    <t>MASTER</t>
  </si>
  <si>
    <t>C406</t>
  </si>
  <si>
    <t>D406</t>
  </si>
  <si>
    <t>C412</t>
  </si>
  <si>
    <t>D412</t>
  </si>
  <si>
    <t>C413</t>
  </si>
  <si>
    <t>D413</t>
  </si>
  <si>
    <t>C414</t>
  </si>
  <si>
    <t>C421</t>
  </si>
  <si>
    <t>D421</t>
  </si>
  <si>
    <t>C422</t>
  </si>
  <si>
    <t>D422</t>
  </si>
  <si>
    <t>OPERAÇÕES</t>
  </si>
  <si>
    <t>C427</t>
  </si>
  <si>
    <t>D427</t>
  </si>
  <si>
    <t>PROGRAMAÇÃO</t>
  </si>
  <si>
    <t>C436</t>
  </si>
  <si>
    <t>D436</t>
  </si>
  <si>
    <t>C437</t>
  </si>
  <si>
    <t>D437</t>
  </si>
  <si>
    <t>PROGRAMAÇÃO/MARKET</t>
  </si>
  <si>
    <t>RECEPÇÃO</t>
  </si>
  <si>
    <t>C442</t>
  </si>
  <si>
    <t>D442</t>
  </si>
  <si>
    <t>RECURSOS HUMANOS</t>
  </si>
  <si>
    <t>C443</t>
  </si>
  <si>
    <t>D444</t>
  </si>
  <si>
    <t>SALA DE ÁUDIO</t>
  </si>
  <si>
    <t>C456</t>
  </si>
  <si>
    <t>D456</t>
  </si>
  <si>
    <t>C458</t>
  </si>
  <si>
    <t>D458</t>
  </si>
  <si>
    <t>SALA DO T.I</t>
  </si>
  <si>
    <t>SECRETÁRIA</t>
  </si>
  <si>
    <t>SECRETARIA DE DIRETORIA</t>
  </si>
  <si>
    <t>C461</t>
  </si>
  <si>
    <t>D461</t>
  </si>
  <si>
    <t>C462</t>
  </si>
  <si>
    <t>D465</t>
  </si>
  <si>
    <t>D466</t>
  </si>
  <si>
    <t>D467</t>
  </si>
  <si>
    <t>D468</t>
  </si>
  <si>
    <t>D469</t>
  </si>
  <si>
    <t>C481</t>
  </si>
  <si>
    <t>D481</t>
  </si>
  <si>
    <t>SWITCHER FORA</t>
  </si>
  <si>
    <t>C496</t>
  </si>
  <si>
    <t>D496</t>
  </si>
  <si>
    <t>C497</t>
  </si>
  <si>
    <t>D497</t>
  </si>
  <si>
    <t>D508</t>
  </si>
  <si>
    <t>C510</t>
  </si>
  <si>
    <t>D510</t>
  </si>
  <si>
    <t>C511</t>
  </si>
  <si>
    <t>D511</t>
  </si>
  <si>
    <t>Equipamento</t>
  </si>
  <si>
    <t>Responsável cadastrado</t>
  </si>
  <si>
    <t>Responsável relacionado</t>
  </si>
  <si>
    <t>Classificação</t>
  </si>
  <si>
    <t>Hostname / Número</t>
  </si>
  <si>
    <t>CPU / Processador</t>
  </si>
  <si>
    <t>Disco / Armazenamento</t>
  </si>
  <si>
    <t>IP / Ramal</t>
  </si>
  <si>
    <t>Observação / Avaria</t>
  </si>
  <si>
    <t>Detalhes técnicos</t>
  </si>
  <si>
    <t>Origem</t>
  </si>
  <si>
    <t>Localização</t>
  </si>
  <si>
    <t>Termos de pesquisa</t>
  </si>
  <si>
    <t>Listas!A2:R2</t>
  </si>
  <si>
    <t>Desktop | SABRINA CARVALHO DA SILVA | SABRINA CARVALHO DA SILVA | Administração | Micro | DELL PRO MICRO QCM1250  | Dell | 889 | 4TH31H4 | OK | Status: Bom | Intel Core i5-14500T |  512GB SSD NVME | 16GB DDR5 |  | Status: Bom |  | Listas | Listas!A2:R2</t>
  </si>
  <si>
    <t>Listas!A3:R3</t>
  </si>
  <si>
    <t>Desktop | DAISY DA SILVA RUSSO | DAISY DA SILVA RUSSO | Administração | Micro | DELL PRO MICRO QCM1250  | Dell | 838 | GZJ31H4 | OK | Status: Bom | Intel Core i5-14500T |  512GB SSD NVME | 16GB DDR5 |  | Status: Bom |  | Listas | Listas!A3:R3</t>
  </si>
  <si>
    <t>Listas!A4:R4</t>
  </si>
  <si>
    <t>Desktop | AMANDA GOMES PACHECO SEVERO | AMANDA GOMES PACHECO SEVERO | Administração | Micro | DELL PRO MICRO QCM1250  | Dell | 830 | JTH31H4 | OK | Status: Bom | Intel Core i5-14500T |  512GB SSD NVME | 16GB DDR5 |  | Status: Bom |  | Listas | Listas!A4:R4</t>
  </si>
  <si>
    <t>Sem responsável</t>
  </si>
  <si>
    <t>IP: 10.28.70.21</t>
  </si>
  <si>
    <t>Listas!A5:R5</t>
  </si>
  <si>
    <t>Impressora |  | Sem responsável | Administrativo | Impressora | WorkCentre 3345 | XEROX | 8234 | 3BT806127 | OK | Status: Bom |  |  |  | IP: 10.28.70.21 | Status: Bom |  | Listas | Listas!A5:R5</t>
  </si>
  <si>
    <t>Listas!A6:R6</t>
  </si>
  <si>
    <t>Desktop | ADRIANO BARBOSA RESTA | ADRIANO BARBOSA RESTA | Administrativo | Micro | DELL PRO MICRO QCM1250  | Dell | 807 | F2K31H4 | OK | Status: Bom | Intel Core i5-14500T |  512GB SSD NVME | 16GB DDR5 |  | Status: Bom |  | Listas | Listas!A6:R6</t>
  </si>
  <si>
    <t>Listas!A7:R7</t>
  </si>
  <si>
    <t>Monitor | AMANDA PACHECO | AMANDA GOMES PACHECO SEVERO | Administrativo | Monitor 18.5”, HD , 60Hz | 9P1E | Dell | 668 | 3 | OK | Status: Bom |  |  |  |  | Status: Bom |  | Listas | Listas!A7:R7</t>
  </si>
  <si>
    <t>Listas!A8:R8</t>
  </si>
  <si>
    <t>Monitor | AMANDA PACHECO | AMANDA GOMES PACHECO SEVERO | Administrativo | Monitor 18.5”, HD , 60Hz | 9P1E | Dell | 677 | 4 | OK | Status: Bom |  |  |  |  | Status: Bom |  | Listas | Listas!A8:R8</t>
  </si>
  <si>
    <t>Listas!A9:R9</t>
  </si>
  <si>
    <t>Monitor | SABRINA | SABRINA CARVALHO DA SILVA | Administrativo | Monitor 18.5”, HD , 60Hz | 9P1E | Dell | 663 | 5 | OK | Status: Bom |  |  |  |  | Status: Bom |  | Listas | Listas!A9:R9</t>
  </si>
  <si>
    <t>Listas!A10:R10</t>
  </si>
  <si>
    <t>Monitor | SABRINA | SABRINA CARVALHO DA SILVA | Administrativo | Monitor 18.5”, HD , 60Hz | 9P1E | Dell | 664 | 6 | OK | Status: Bom |  |  |  |  | Status: Bom |  | Listas | Listas!A10:R10</t>
  </si>
  <si>
    <t>Listas!A11:R11</t>
  </si>
  <si>
    <t>Monitor | DAISY | DAISY DA SILVA RUSSO | Administrativo | Monitor 18.5”, HD , 60Hz | 9P1E | Dell | 683 | 7 | OK | Status: Bom |  |  |  |  | Status: Bom |  | Listas | Listas!A11:R11</t>
  </si>
  <si>
    <t>Listas!A12:R12</t>
  </si>
  <si>
    <t>Monitor | DAISY | DAISY DA SILVA RUSSO | Administrativo | Monitor 18.5”, HD , 60Hz | 9P1E | Dell | 681 | 8 | OK | Status: Bom |  |  |  |  | Status: Bom |  | Listas | Listas!A12:R12</t>
  </si>
  <si>
    <t>Listas!A13:R13</t>
  </si>
  <si>
    <t>Monitor | ADRIANO RESTA | ADRIANO BARBOSA RESTA | Administrativo | Monitor 18.5”, HD , 60Hz | 9P1E | Dell | 667 | 9 | OK | Status: Bom |  |  |  |  | Status: Bom |  | Listas | Listas!A13:R13</t>
  </si>
  <si>
    <t>Listas!A14:R14</t>
  </si>
  <si>
    <t>Monitor | ADRIANO RESTA | ADRIANO BARBOSA RESTA | Administrativo | Monitor 18.5”, HD , 60Hz | 9P1E | Dell | 676 | 10 | OK | Status: Bom |  |  |  |  | Status: Bom |  | Listas | Listas!A14:R14</t>
  </si>
  <si>
    <t>Ramal: 3058</t>
  </si>
  <si>
    <t>Listas!A15:R15</t>
  </si>
  <si>
    <t>Telefonia | AMANDA GOMES PACHECO SEVERO | AMANDA GOMES PACHECO SEVERO | Administrativo | Telefone Fixo | 1630 | Grandstream |  |  | OK | Status: Bom |  |  |  | Ramal: 3058 | Status: Bom |  | Listas | Listas!A15:R15</t>
  </si>
  <si>
    <t>Ramal: 3053</t>
  </si>
  <si>
    <t>Listas!A16:R16</t>
  </si>
  <si>
    <t>Telefonia | DAISY DA SILVA RUSSO | DAISY DA SILVA RUSSO | Administrativo | Telefone Fixo | 1625 | Grandstream |  |  | OK | Status: Bom |  |  |  | Ramal: 3053 | Status: Bom |  | Listas | Listas!A16:R16</t>
  </si>
  <si>
    <t>Ramal: 3080</t>
  </si>
  <si>
    <t>Listas!A17:R17</t>
  </si>
  <si>
    <t>Telefonia | SABRINA CARVALHO DA SILVA | SABRINA CARVALHO DA SILVA | Administrativo | Telefone Fixo | 1630 | Grandstream |  |  | OK | Status: Bom |  |  |  | Ramal: 3080 | Status: Bom |  | Listas | Listas!A17:R17</t>
  </si>
  <si>
    <t>Listas!A18:R18</t>
  </si>
  <si>
    <t>Desktop |  | Sem responsável | Almoxarifado | Micro | DELL PRO MICRO QCM1250  | Dell | 827 | DTH31H4 | OK | Status: Bom | Intel Core i5-14500T |  512GB SSD NVME | 16GB DDR5 |  | Status: Bom |  | Listas | Listas!A18:R18</t>
  </si>
  <si>
    <t>Listas!A19:R19</t>
  </si>
  <si>
    <t>Monitor |  | Sem responsável | Almoxarifado | Monitor 18.5”, HD , 60Hz | 9P1E | Dell | 453 | 61 | OK | Status: Bom |  |  |  |  | Status: Bom |  | Listas | Listas!A19:R19</t>
  </si>
  <si>
    <t>Ramal: 3927</t>
  </si>
  <si>
    <t>Listas!A20:R20</t>
  </si>
  <si>
    <t>Telefonia | ALMOXARIFADO | ALMOXARIFADO | Almoxarifado | Telefone Fixo | 1610 | Grandstream |  |  | OK | Status: Bom |  |  |  | Ramal: 3927 | Status: Bom |  | Listas | Listas!A20:R20</t>
  </si>
  <si>
    <t>Listas!A21:R21</t>
  </si>
  <si>
    <t>Desktop | ÁUDIO | AUDIO HIBRIDA | Áudio | Micro | DELL PRO MICRO QCM1250  | Dell | 817 | HRH31H4 | OK | Status: Bom | Intel Core i5-14500T |  512GB SSD NVME | 16GB DDR5 |  | Status: Bom |  | Listas | Listas!A21:R21</t>
  </si>
  <si>
    <t>Listas!A22:R22</t>
  </si>
  <si>
    <t>Monitor |  | Sem responsável | Áudio | Monitor 21,5" , LCD , 60Hz | W1943C | LG | 3828 | 137 | OK | Status: Bom |  |  |  |  | Status: Bom |  | Listas | Listas!A22:R22</t>
  </si>
  <si>
    <t>Listas!A23:R23</t>
  </si>
  <si>
    <t>Monitor |  | Sem responsável | Áudio | Monitor 21,5" , LCD , 60Hz | E2240SV | LG | 3751 | 138 | OK | Status: Bom |  |  |  |  | Status: Bom |  | Listas | Listas!A23:R23</t>
  </si>
  <si>
    <t>Listas!A24:R24</t>
  </si>
  <si>
    <t>Monitor |  | Sem responsável | Áudio | Monitor 21.5'', FHD, 75HZ | 22B3HMF | Dell | 708 | 139 | OK | Status: Bom |  |  |  |  | Status: Bom |  | Listas | Listas!A24:R24</t>
  </si>
  <si>
    <t>Ramal: 3112</t>
  </si>
  <si>
    <t>Listas!A25:R25</t>
  </si>
  <si>
    <t>Telefonia | AUDIO HIBRIDA | AUDIO HIBRIDA | AUDIO HIBRIDA | Telefone Fixo | /// | Grandstream |  |  | OK | Status: Bom |  |  |  | Ramal: 3112 | Status: Bom |  | Listas | Listas!A25:R25</t>
  </si>
  <si>
    <t>Listas!A26:R26</t>
  </si>
  <si>
    <t>Desktop | CABINE OFF | CABINE OFF | Cabine OFF | Micro | DELL PRO MICRO QCM1250  | Dell | 809 | 80K31H4 | OK | Status: Bom | Intel Core i5-14500T |  512GB SSD NVME | 16GB DDR5 |  | Status: Bom |  | Listas | Listas!A26:R26</t>
  </si>
  <si>
    <t>Listas!A27:R27</t>
  </si>
  <si>
    <t>Monitor |  | Sem responsável | Cabine OFF | Monitor 24'', FHD, 100HZ | 24B3HMF2 | Dell | 431 | 64 | OK | Status: Bom |  |  |  |  | Status: Bom |  | Listas | Listas!A27:R27</t>
  </si>
  <si>
    <t>Listas!A28:R28</t>
  </si>
  <si>
    <t>Desktop | CAMARIM | CAMARIM | Camarim | Micro | DELL PRO MICRO QCM1250  | Dell | 816 | 6SH31H4 | OK | Status: Bom | Intel Core i5-14500T |  512GB SSD NVME | 16GB DDR5 |  | Status: Bom |  | Listas | Listas!A28:R28</t>
  </si>
  <si>
    <t>Listas!A29:R29</t>
  </si>
  <si>
    <t>Monitor |  | Sem responsável | Camarim | Monitor 18.5”, HD , 60Hz | 9P1E | Dell | 417 | 65 | OK | Status: Bom |  |  |  |  | Status: Bom |  | Listas | Listas!A29:R29</t>
  </si>
  <si>
    <t>Ramal: 3115</t>
  </si>
  <si>
    <t>Listas!A30:R30</t>
  </si>
  <si>
    <t>Telefonia |  | Sem responsável | Camarim | Telefone Fixo | 1625 | Grandstream |  |  | OK | Status: Bom |  |  |  | Ramal: 3115 | Status: Bom |  | Listas | Listas!A30:R30</t>
  </si>
  <si>
    <t>Listas!A31:R31</t>
  </si>
  <si>
    <t>Desktop | Áudio | AUDIO HIBRIDA | Cartucheira | Micro | DELL PRO MICRO QCM1250  | Dell | 881 | CSH31H4 | OK | Status: Bom | Intel Core i5-14500T |  512GB SSD NVME | 16GB DDR5 |  | Status: Bom |  | Listas | Listas!A31:R31</t>
  </si>
  <si>
    <t>Listas!A32:R32</t>
  </si>
  <si>
    <t>Desktop | FABIANA ALMINHANA | FABIANA ALMINHANA | Comercial | Micro | DELL PRO MICRO QCM1250  | Dell | 835 | 6TH31H4 | OK | Status: Bom | Intel Core i5-14500T |  512GB SSD NVME | 16GB DDR5 |  | Status: Bom |  | Listas | Listas!A32:R32</t>
  </si>
  <si>
    <t>Listas!A33:R33</t>
  </si>
  <si>
    <t>Desktop | AMANDA DE OLIVEIRA MOREIRA | AMANDA DE OLIVEIRA MOREIRA | Comercial | Micro | DELL PRO MICRO QCM1250  | Dell | 815 | 92K31H4 | OK | Status: Bom | Intel Core i5-14500T |  512GB SSD NVME | 16GB DDR5 |  | Status: Bom |  | Listas | Listas!A33:R33</t>
  </si>
  <si>
    <t>Listas!A34:R34</t>
  </si>
  <si>
    <t>Desktop | ISABEL CRISTINA GIUSTI DA SILVA | ISABEL CRISTINA GIUSTI DA SILVA | Comercial | Micro | DELL PRO MICRO QCM1250  | Dell | 824 | G3K31H4 | OK | Status: Bom | Intel Core i5-14500T |  512GB SSD NVME | 16GB DDR5 |  | Status: Bom |  | Listas | Listas!A34:R34</t>
  </si>
  <si>
    <t>ISABEL CRISTINA</t>
  </si>
  <si>
    <t>Listas!A35:R35</t>
  </si>
  <si>
    <t>Monitor | ISABEL CRISTINA | ISABEL CRISTINA GIUSTI DA SILVA | Comercial | Monitor 18.5”, HD , 60Hz | 9P1E | Dell | 448 | 47 | OK | Status: Bom |  |  |  |  | Status: Bom |  | Listas | Listas!A35:R35</t>
  </si>
  <si>
    <t>Listas!A36:R36</t>
  </si>
  <si>
    <t>Monitor | ISABEL CRISTINA | ISABEL CRISTINA GIUSTI DA SILVA | Comercial | Monitor 18.5”, HD , 60Hz | 9P1E | Dell | 416 | 48 | OK | Status: Bom |  |  |  |  | Status: Bom |  | Listas | Listas!A36:R36</t>
  </si>
  <si>
    <t>Listas!A37:R37</t>
  </si>
  <si>
    <t>Monitor | AMANDA | AMANDA | Comercial | Monitor 18.5”, HD , 60Hz | 9P1E | Dell | 674 | 49 | OK | Status: Bom |  |  |  |  | Status: Bom |  | Listas | Listas!A37:R37</t>
  </si>
  <si>
    <t>Listas!A38:R38</t>
  </si>
  <si>
    <t>Monitor | AMANDA | AMANDA | Comercial | Monitor 18.5”, HD , 60Hz | 9P1E | Dell | 672 | 50 | OK | Status: Bom |  |  |  |  | Status: Bom |  | Listas | Listas!A38:R38</t>
  </si>
  <si>
    <t>Listas!A39:R39</t>
  </si>
  <si>
    <t>Monitor | FABIANA | FABIANA ALMINHANA | Comercial | Monitor 18.5”, HD , 60Hz | 9P1E | Dell | 670 | 51 | OK | Status: Bom |  |  |  |  | Status: Bom |  | Listas | Listas!A39:R39</t>
  </si>
  <si>
    <t>Listas!A40:R40</t>
  </si>
  <si>
    <t>Monitor | FABIANA | FABIANA ALMINHANA | Comercial | Monitor 18.5”, HD , 60Hz | 9P1E | Dell | 671 | 52 | OK | Status: Bom |  |  |  |  | Status: Bom |  | Listas | Listas!A40:R40</t>
  </si>
  <si>
    <t>Listas!A41:R41</t>
  </si>
  <si>
    <t>Notebook | ALAN CAMPOS DE FREITAS | ALAN CAMPOS DE FREITAS | Comercial | Notebook | Latitude 3420 | Dell |  | 15QD804 | OK | Status: Bom |  |  |  |  | Status: Bom |  | Listas | Listas!A41:R41</t>
  </si>
  <si>
    <t>Listas!A42:R42</t>
  </si>
  <si>
    <t>Notebook | MARCELO SILVEIRA GOEBEL | MARCELO SILVEIRA GOEBEL | Comercial | Notebook | Latitude 3420 | Dell |  | 55QD804 | OK | Status: Bom |  |  |  |  | Status: Bom |  | Listas | Listas!A42:R42</t>
  </si>
  <si>
    <t>Listas!A43:R43</t>
  </si>
  <si>
    <t>Notebook | ANA LUIZA CORREA | ANA LUIZA CORREA | Comercial | Notebook | Latitude 3420 | Dell |  | B5QD804 | OK | Status: Bom |  |  |  |  | Status: Bom |  | Listas | Listas!A43:R43</t>
  </si>
  <si>
    <t>Listas!A44:R44</t>
  </si>
  <si>
    <t>Notebook | MARCIA MACHADO DAUDT | MARCIA MACHADO DAUDT | Comercial | Notebook | Latitude 3420 | Dell |  | C4QD804 | OK | Status: Bom |  |  |  |  | Status: Bom |  | Listas | Listas!A44:R44</t>
  </si>
  <si>
    <t>Ramal: 3062</t>
  </si>
  <si>
    <t>Listas!A45:R45</t>
  </si>
  <si>
    <t>Telefonia | FABIANA ALMINHANA | FABIANA ALMINHANA | Comercial | Telefone Fixo | 1610 | Grandstream |  |  | OK | Status: Bom |  |  |  | Ramal: 3062 | Status: Bom |  | Listas | Listas!A45:R45</t>
  </si>
  <si>
    <t>Ramal: 3064</t>
  </si>
  <si>
    <t>Listas!A46:R46</t>
  </si>
  <si>
    <t>Telefonia | ISABEL CRISTINA GIUSTI DA SILVA | ISABEL CRISTINA GIUSTI DA SILVA | Comercial | Telefone Fixo | 1610 | Grandstream |  |  | OK | Status: Bom |  |  |  | Ramal: 3064 | Status: Bom |  | Listas | Listas!A46:R46</t>
  </si>
  <si>
    <t>Listas!A47:R47</t>
  </si>
  <si>
    <t>Desktop | VALDIR STANZIONE | VALDIR STANZIONE | Contabilidade | Micro | DELL PRO MICRO QCM1250  | Dell | 822 | 1RH31H4 | OK | Status: Bom | Intel Core i5-14500T |  512GB SSD NVME | 16GB DDR5 |  | Status: Bom |  | Listas | Listas!A47:R47</t>
  </si>
  <si>
    <t>Listas!A48:R48</t>
  </si>
  <si>
    <t>Desktop | SUSI SILVETE DA SILVA | SUSI SILVETE DA SILVA | Contabilidade | Micro | DELL PRO MICRO QCM1250  | Dell | 886 | G2K31H4 | OK | Status: Bom | Intel Core i5-14500T |  512GB SSD NVME | 16GB DDR5 |  | Status: Bom |  | Listas | Listas!A48:R48</t>
  </si>
  <si>
    <t>Listas!A49:R49</t>
  </si>
  <si>
    <t>Monitor | SUSI | SUSI SILVETE DA SILVA | Contabilidade | Monitor 18.5”, HD , 60Hz | 9P1E | Dell | 420 | 21 | OK | Status: Bom |  |  |  |  | Status: Bom |  | Listas | Listas!A49:R49</t>
  </si>
  <si>
    <t>Listas!A50:R50</t>
  </si>
  <si>
    <t>Monitor | SUSI | SUSI SILVETE DA SILVA | Contabilidade | Monitor 18.5”, HD , 60Hz | 9P1E | Dell | 438 | 22 | OK | Status: Bom |  |  |  |  | Status: Bom |  | Listas | Listas!A50:R50</t>
  </si>
  <si>
    <t>Listas!A51:R51</t>
  </si>
  <si>
    <t>Monitor | VALDIR | VALDIR | Contabilidade | Monitor 18.5”, HD , 60Hz | 9P1E | Dell | 440 | 23 | OK | Status: Bom |  |  |  |  | Status: Bom |  | Listas | Listas!A51:R51</t>
  </si>
  <si>
    <t>Listas!A52:R52</t>
  </si>
  <si>
    <t>Monitor | VALDIR | VALDIR | Contabilidade | Monitor 18.5”, HD , 60Hz | 9P1E | Dell | 442 | 24 | OK | Status: Bom |  |  |  |  | Status: Bom |  | Listas | Listas!A52:R52</t>
  </si>
  <si>
    <t>Ramal: 3164</t>
  </si>
  <si>
    <t>Listas!A53:R53</t>
  </si>
  <si>
    <t>Telefonia | SUSI SILVETE DA SILVA | SUSI SILVETE DA SILVA | Contabilidade  | Telefone Fixo | 1625 | Grandstream |  |  | OK | Status: Bom |  |  |  | Ramal: 3164 | Status: Bom |  | Listas | Listas!A53:R53</t>
  </si>
  <si>
    <t>Ramal: 3180</t>
  </si>
  <si>
    <t>Listas!A54:R54</t>
  </si>
  <si>
    <t>Telefonia | VALDIR STANZIONE | VALDIR STANZIONE | Contabilidade  | Telefone Fixo | 1625 | Grandstream |  |  | OK | Status: Bom |  |  |  | Ramal: 3180 | Status: Bom |  | Listas | Listas!A54:R54</t>
  </si>
  <si>
    <t>Listas!A55:R55</t>
  </si>
  <si>
    <t>Desktop | LUIZA CLAUDIA GONCALVES | LUIZA CLAUDIA GONCALVES | Controladoria | Micro | DELL PRO MICRO QCM1250  | Dell | 866 | D1K31H4 | OK | Status: Bom | Intel Core i5-14500T |  512GB SSD NVME | 16GB DDR5 |  | Status: Bom |  | Listas | Listas!A55:R55</t>
  </si>
  <si>
    <t>Listas!A56:R56</t>
  </si>
  <si>
    <t>Monitor | CLAUDIA | LUIZA CLAUDIA GONCALVES | Controladoria | Monitor 18.5”, HD , 60Hz | 9P1E | Dell | 666 | 17 | OK | Status: Bom |  |  |  |  | Status: Bom |  | Listas | Listas!A56:R56</t>
  </si>
  <si>
    <t>Listas!A57:R57</t>
  </si>
  <si>
    <t>Monitor | CLAUDIA | LUIZA CLAUDIA GONCALVES | Controladoria | Monitor 18.5”, HD , 60Hz | 9P1E | Dell | 669 | 18 | OK | Status: Bom |  |  |  |  | Status: Bom |  | Listas | Listas!A57:R57</t>
  </si>
  <si>
    <t>Ramal: 3150</t>
  </si>
  <si>
    <t>Listas!A58:R58</t>
  </si>
  <si>
    <t>Telefonia | LUIZA CLAUDIA GONCALVES | LUIZA CLAUDIA GONCALVES | Controladoria  | Telefone Fixo | 1625 | Grandstream |  |  | OK | Status: Bom |  |  |  | Ramal: 3150 | Status: Bom |  | Listas | Listas!A58:R58</t>
  </si>
  <si>
    <t>Ramal: 3072</t>
  </si>
  <si>
    <t>Listas!A59:R59</t>
  </si>
  <si>
    <t>Telefonia | DIVA DOS SANTOS RODRIGUES | DIVA DOS SANTOS RODRIGUES | Copa | Telefone Fixo | 1610 | Grandstream |  |  | OK | Status: Bom |  |  |  | Ramal: 3072 | Status: Bom |  | Listas | Listas!A59:R59</t>
  </si>
  <si>
    <t>Listas!A60:R60</t>
  </si>
  <si>
    <t>Desktop | THIAGO COSTA NARDON | THIAGO COSTA NARDON | Dallet | Micro | DELL PRO MICRO QCM1250  | Dell | 871 | 23K31H4 | OK | Status: Bom | Intel Core i5-14500T |  512GB SSD NVME | 16GB DDR5 |  | Status: Bom |  | Listas | Listas!A60:R60</t>
  </si>
  <si>
    <t>Listas!A61:R61</t>
  </si>
  <si>
    <t>Monitor | THIAGO COSTA NARDON | THIAGO COSTA NARDON | Dallet | Monitor 23" , FHD , 60Hz | P2317H | Dell | 88P5GL2 | 19 | OK | Status: Bom |  |  |  |  | Status: Bom |  | Listas | Listas!A61:R61</t>
  </si>
  <si>
    <t>Listas!A62:R62</t>
  </si>
  <si>
    <t>Monitor | THIAGO COSTA NARDON | THIAGO COSTA NARDON | Dallet | Monitor 23" , FHD , 60Hz | P2317H | Dell | 50G5GL2 | 20 | OK | Status: Bom |  |  |  |  | Status: Bom |  | Listas | Listas!A62:R62</t>
  </si>
  <si>
    <t>Ramal: 3066</t>
  </si>
  <si>
    <t>Listas!A63:R63</t>
  </si>
  <si>
    <t>Telefonia | THIAGO COSTA NARDON | THIAGO COSTA NARDON | Dallet | Telefone Fixo | 1630 | Grandstream |  |  | OK | Status: Bom |  |  |  | Ramal: 3066 | Status: Bom |  | Listas | Listas!A63:R63</t>
  </si>
  <si>
    <t>Desktop antigo</t>
  </si>
  <si>
    <t>Listas!A64:R64</t>
  </si>
  <si>
    <t>Desktop | T.I | T.I | Depósito RH | Desktop antigo | Optiplex 7020 | Dell |  | FFF2GN2 | OK | Status: inativo | Intel i7 7ª | NVMe 256 GB | 8 GB |  | Status: inativo |  | Listas | Listas!A64:R64</t>
  </si>
  <si>
    <t>Listas!A65:R65</t>
  </si>
  <si>
    <t>Desktop | T.I | T.I | Depósito RH | Desktop antigo | Optiplex 7020 | Dell |  | FFLTDN2 | OK | Status: Bom | Intel i7 7ª | NVMe 256 GB | 8 GB |  | Status: Bom |  | Listas | Listas!A65:R65</t>
  </si>
  <si>
    <t>Listas!A66:R66</t>
  </si>
  <si>
    <t>Desktop | T.I | T.I | Depósito RH | Desktop antigo | Optiplex 7020 | Dell |  | FFNZDN2 | OK | Status : OK | Intel i7 7ª | NVMe 256 GB | 8 GB |  | Status : OK |  | Listas | Listas!A66:R66</t>
  </si>
  <si>
    <t>Listas!A67:R67</t>
  </si>
  <si>
    <t>Desktop | T.I | T.I | Depósito RH | Desktop antigo | Optiplex 7020 | Dell |  | FFQYDN2 | OK | Status : OK | Intel i7 7ª | NVMe 256 GB | 8 GB |  | Status : OK |  | Listas | Listas!A67:R67</t>
  </si>
  <si>
    <t>Listas!A68:R68</t>
  </si>
  <si>
    <t>Desktop | T.I | T.I | Depósito RH | Desktop antigo | Optiplex 7020 | Dell |  | FFVZDN2 | OK | Status : OK | Intel i7 7ª | NVMe 256 GB | 8 GB |  | Status : OK |  | Listas | Listas!A68:R68</t>
  </si>
  <si>
    <t>Listas!A69:R69</t>
  </si>
  <si>
    <t>Desktop | T.I | T.I | Depósito RH | Desktop antigo | Optiplex 7020 | Dell |  | FFXYDN2 | OK | Status : OK | Intel i7 7ª | NVMe 256 GB | 8 GB |  | Status : OK |  | Listas | Listas!A69:R69</t>
  </si>
  <si>
    <t>Listas!A70:R70</t>
  </si>
  <si>
    <t>Desktop | T.I | T.I | Depósito RH | Desktop antigo | Optiplex 7020 | Dell |  | FFZYDN2 | OK | Status : OK | Intel i7 7ª | NVMe 256 GB | 8 GB |  | Status : OK |  | Listas | Listas!A70:R70</t>
  </si>
  <si>
    <t>Listas!A71:R71</t>
  </si>
  <si>
    <t>Desktop | T.I | T.I | Depósito RH | Desktop antigo | Optiplex 7020 | Dell |  | FG30FN2 | OK | Status : OK | Intel i7 7ª | NVMe 256 GB | 8 GB |  | Status : OK |  | Listas | Listas!A71:R71</t>
  </si>
  <si>
    <t>Listas!A72:R72</t>
  </si>
  <si>
    <t>Desktop | T.I | T.I | Depósito RH | Desktop antigo | Optiplex 7020 | Dell |  | FG5ZDN2 | OK | Status : OK | Intel i7 7ª | NVMe 256 GB | 8 GB |  | Status : OK |  | Listas | Listas!A72:R72</t>
  </si>
  <si>
    <t>Listas!A73:R73</t>
  </si>
  <si>
    <t>Desktop | T.I | T.I | Depósito RH | Desktop antigo | Optiplex 7020 | Dell |  | FG7YDN2 | OK | Status : OK | Intel i7 7ª | SSD SATA 256 GB | 8 GB |  | Status : OK |  | Listas | Listas!A73:R73</t>
  </si>
  <si>
    <t>Listas!A74:R74</t>
  </si>
  <si>
    <t>Desktop | T.I | T.I | Depósito RH | Desktop antigo | Optiplex 7020 | Dell |  | FGDTDN2 | OK | Status : OK | Intel i7 7ª | NVMe 256 GB | 8 GB |  | Status : OK |  | Listas | Listas!A74:R74</t>
  </si>
  <si>
    <t>Listas!A75:R75</t>
  </si>
  <si>
    <t>Desktop | T.I | T.I | Depósito RH | Desktop antigo | Optiplex 7020 | Dell |  | FGJ1FN2 | OK | Status : OK | Intel i7 7ª | NVMe 256 GB | 8 GB |  | Status : OK |  | Listas | Listas!A75:R75</t>
  </si>
  <si>
    <t>Listas!A76:R76</t>
  </si>
  <si>
    <t>Desktop | T.I | T.I | Depósito RH | Desktop antigo | Optiplex 7020 | Dell |  | FGK2FN2 | OK | Status : OK | Intel i7 7ª | NVMe 256 GB | 8 GB |  | Status : OK |  | Listas | Listas!A76:R76</t>
  </si>
  <si>
    <t>Listas!A77:R77</t>
  </si>
  <si>
    <t>Desktop | T.I | T.I | Depósito RH | Desktop antigo | Optiplex 7020 | Dell |  | FGLZDN2 | OK | Status : OK | Intel i7 7ª | NVMe 256 GB | 8 GB |  | Status : OK |  | Listas | Listas!A77:R77</t>
  </si>
  <si>
    <t>Listas!A78:R78</t>
  </si>
  <si>
    <t>Desktop | T.I | T.I | Depósito RH | Desktop antigo | Optiplex 7020 | Dell |  | FGNTDN2 | OK | Status : INATIVO | Intel i7 7ª | NVMe 256 GB | 8 GB |  | Status : INATIVO |  | Listas | Listas!A78:R78</t>
  </si>
  <si>
    <t>Listas!A79:R79</t>
  </si>
  <si>
    <t>Desktop | T.I | T.I | Depósito RH | Desktop antigo | Optiplex 7020 | Dell |  | FGQ2FN2 | OK | Status : OK | Intel i7 7ª | NVMe 256 GB | 8 GB |  | Status : OK |  | Listas | Listas!A79:R79</t>
  </si>
  <si>
    <t>Listas!A80:R80</t>
  </si>
  <si>
    <t>Desktop | T.I | T.I | Depósito RH | Desktop antigo | Optiplex 7020 | Dell |  | FGRZDN2 | OK | Status : OK | Intel i7 7ª | NVMe 256 GB | 8 GB |  | Status : OK |  | Listas | Listas!A80:R80</t>
  </si>
  <si>
    <t>Listas!A81:R81</t>
  </si>
  <si>
    <t>Desktop | T.I | T.I | Depósito RH | Desktop antigo | Optiplex 7020 | Dell |  | FGT1FN2 | OK | CARTUCHEIRA | Intel i7 7ª | NVMe 256 GB | 8 GB |  | CARTUCHEIRA |  | Listas | Listas!A81:R81</t>
  </si>
  <si>
    <t>Listas!A82:R82</t>
  </si>
  <si>
    <t>Desktop | T.I | T.I | Depósito RH | Desktop antigo | Optiplex 7020 | Dell |  | FGV2FN2 | OK | CARTUCHEIRA | Intel i7 7ª | NVMe 256 GB | 8 GB |  | CARTUCHEIRA |  | Listas | Listas!A82:R82</t>
  </si>
  <si>
    <t>Listas!A83:R83</t>
  </si>
  <si>
    <t>Desktop | T.I | T.I | Depósito RH | Desktop antigo | Optiplex 7020 | Dell |  | FGX0FN2 | OK | Status : OK | Intel i7 7ª | NVMe 256 GB | 8 GB |  | Status : OK |  | Listas | Listas!A83:R83</t>
  </si>
  <si>
    <t>Listas!A84:R84</t>
  </si>
  <si>
    <t>Desktop | T.I | T.I | Depósito RH | Desktop antigo | Optiplex 7020 | Dell |  | FGZ0FN2 | OK | Status : OK | Intel i7 7ª | NVMe 256 GB | 8 GB |  | Status : OK |  | Listas | Listas!A84:R84</t>
  </si>
  <si>
    <t>Listas!A85:R85</t>
  </si>
  <si>
    <t>Desktop | T.I | T.I | Depósito RH | Desktop antigo | Optiplex 7020 | Dell |  | FH3ZDN2 | OK | Status : OK | Intel i7 7ª | NVMe 256 GB | 8 GB |  | Status : OK |  | Listas | Listas!A85:R85</t>
  </si>
  <si>
    <t>Listas!A86:R86</t>
  </si>
  <si>
    <t>Desktop | T.I | T.I | Depósito RH | Desktop antigo | Optiplex 7020 | Dell |  | FHC0FN2 | OK | Status : OK | Intel i7 7ª | SSD SATA 256 GB | 8 GB |  | Status : OK |  | Listas | Listas!A86:R86</t>
  </si>
  <si>
    <t>Listas!A87:R87</t>
  </si>
  <si>
    <t>Desktop | T.I | T.I | Depósito RH | Desktop antigo | Optiplex 7020 | Dell |  | FHD0FN2 | OK | Status : OK | Intel i7 7ª | NVMe 256 GB | 8 GB |  | Status : OK |  | Listas | Listas!A87:R87</t>
  </si>
  <si>
    <t>Listas!A88:R88</t>
  </si>
  <si>
    <t>Desktop | T.I | T.I | Depósito RH | Desktop antigo | Optiplex 7020 | Dell |  | FHDYFN2 | OK | Status : OK | Intel i7 7ª | NVMe 256 GB | 8 GB |  | Status : OK |  | Listas | Listas!A88:R88</t>
  </si>
  <si>
    <t>Listas!A89:R89</t>
  </si>
  <si>
    <t>Desktop | T.I | T.I | Depósito RH | Desktop antigo | Optiplex 7020 | Dell |  | FHFZDN2 | OK | Status : OK | Intel i7 7ª | NVMe 256 GB | 8 GB |  | Status : OK |  | Listas | Listas!A89:R89</t>
  </si>
  <si>
    <t>Listas!A90:R90</t>
  </si>
  <si>
    <t>Desktop | T.I | T.I | Depósito RH | Desktop antigo | Optiplex 7020 | Dell |  | FHJTDN2 | OK | Status : OK | Intel i7 7ª | SSD SATA 256 GB | 8 GB |  | Status : OK |  | Listas | Listas!A90:R90</t>
  </si>
  <si>
    <t>Listas!A91:R91</t>
  </si>
  <si>
    <t>Desktop | T.I | T.I | Depósito RH | Desktop antigo | Optiplex 7020 | Dell |  | FHKYDN2 | OK | Status : OK | Intel i7 7ª | SSD SATA 256 GB | 8 GB |  | Status : OK |  | Listas | Listas!A91:R91</t>
  </si>
  <si>
    <t>Listas!A92:R92</t>
  </si>
  <si>
    <t>Desktop | T.I | T.I | Depósito RH | Desktop antigo | Optiplex 7020 | Dell |  | FHM0FN2 | OK | Status : OK | Intel i7 7ª | NVMe 256 GB | 8 GB |  | Status : OK |  | Listas | Listas!A92:R92</t>
  </si>
  <si>
    <t>Listas!A93:R93</t>
  </si>
  <si>
    <t>Desktop | T.I | T.I | Depósito RH | Desktop antigo | Optiplex 7020 | Dell |  | FHNZDN2 | OK | Status : OK | Intel i7 7ª | NVMe 256 GB | 8 GB |  | Status : OK |  | Listas | Listas!A93:R93</t>
  </si>
  <si>
    <t>Listas!A94:R94</t>
  </si>
  <si>
    <t>Desktop | T.I | T.I | Depósito RH | Desktop antigo | Optiplex 7020 | Dell |  | FHQTDN2 | OK | Status : OK | Intel i7 7ª | NVMe 256 GB | 8 GB |  | Status : OK |  | Listas | Listas!A94:R94</t>
  </si>
  <si>
    <t>Listas!A95:R95</t>
  </si>
  <si>
    <t>Desktop | T.I | T.I | Depósito RH | Desktop antigo | Optiplex 7020 | Dell |  | FHZYDN2 | OK | Status : inativo | Intel i7 7ª | NVMe 256 GB | 8 GB |  | Status : inativo |  | Listas | Listas!A95:R95</t>
  </si>
  <si>
    <t>Listas!A96:R96</t>
  </si>
  <si>
    <t>Desktop | T.I | T.I | Depósito RH | Desktop antigo | Optiplex 7020 | Dell |  | FKG0FN2 | OK | Status : OK | Intel i7 7ª | NVMe 256 GB | 8 GB |  | Status : OK |  | Listas | Listas!A96:R96</t>
  </si>
  <si>
    <t>Listas!A97:R97</t>
  </si>
  <si>
    <t>Desktop | T.I | T.I | Depósito RH | Desktop antigo | Optiplex 7020 | Dell |  | FKHZDN2 | OK | Status : OK | Intel i7 7ª | NVMe 256 GB | 8 GB |  | Status : OK |  | Listas | Listas!A97:R97</t>
  </si>
  <si>
    <t>Listas!A98:R98</t>
  </si>
  <si>
    <t>Desktop | T.I | T.I | Depósito RH | Desktop antigo | Optiplex 7020 | Dell |  | FKJ0FN2 | OK | Status : OK | Intel i7 7ª | NVMe 256 GB | 8 GB |  | Status : OK |  | Listas | Listas!A98:R98</t>
  </si>
  <si>
    <t>Listas!A99:R99</t>
  </si>
  <si>
    <t>Desktop | T.I | T.I | Depósito RH | Desktop antigo | Optiplex 7020 | Dell |  | FKL2FN2 | OK | Status : OK | Intel i7 7ª | NVMe 256 GB | 8 GB |  | Status : OK |  | Listas | Listas!A99:R99</t>
  </si>
  <si>
    <t>Listas!A100:R100</t>
  </si>
  <si>
    <t>Desktop | T.I | T.I | Depósito RH | Desktop antigo | Optiplex 7020 | Dell |  | FKLYDN2 | OK | Status : OK | Intel i7 7ª | SSD SATA 256 GB | 8 GB |  | Status : OK |  | Listas | Listas!A100:R100</t>
  </si>
  <si>
    <t>Listas!A101:R101</t>
  </si>
  <si>
    <t>Desktop | T.I | T.I | Depósito RH | Desktop antigo | Optiplex 7020 | Dell |  | FKM2FN2 | OK | Status : OK | Intel i7 7ª | SSD SATA 256 GB | 8 GB |  | Status : OK |  | Listas | Listas!A101:R101</t>
  </si>
  <si>
    <t>Listas!A102:R102</t>
  </si>
  <si>
    <t>Desktop | T.I | T.I | Depósito RH | Desktop antigo | Optiplex 7020 | Dell |  | FKN2FN2 | OK | Status : OK | Intel i7 7ª | SSD SATA 256 GB | 8 GB |  | Status : OK |  | Listas | Listas!A102:R102</t>
  </si>
  <si>
    <t>Listas!A103:R103</t>
  </si>
  <si>
    <t>Desktop | T.I | T.I | Depósito RH | Desktop antigo | Optiplex 7020 | Dell |  | FKP1FN2 | OK | Status : OK | Intel i7 7ª | NVMe 256 GB | 8 GB |  | Status : OK |  | Listas | Listas!A103:R103</t>
  </si>
  <si>
    <t>Listas!A104:R104</t>
  </si>
  <si>
    <t>Desktop | T.I | T.I | Depósito RH | Desktop antigo | Optiplex 7020 | Dell |  | FKQZDN2 | OK | Status : OK | Intel i7 7ª | NVMe 256 GB | 8 GB |  | Status : OK |  | Listas | Listas!A104:R104</t>
  </si>
  <si>
    <t>Listas!A105:R105</t>
  </si>
  <si>
    <t>Desktop | T.I | T.I | Depósito RH | Desktop antigo | Optiplex 7020 | Dell |  | FKS2FN2 | OK | Status : Inativo | Intel i7 7ª | NVMe 256 GB | 8 GB |  | Status : Inativo |  | Listas | Listas!A105:R105</t>
  </si>
  <si>
    <t>Listas!A106:R106</t>
  </si>
  <si>
    <t>Desktop | T.I | T.I | Depósito RH | Desktop antigo | Optiplex 7020 | Dell |  | FKVZDN2 | OK | Status : OK | Intel i7 7ª | SSD SATA 256 GB | 8 GB |  | Status : OK |  | Listas | Listas!A106:R106</t>
  </si>
  <si>
    <t>Listas!A107:R107</t>
  </si>
  <si>
    <t>Desktop | T.I | T.I | Depósito RH | Desktop antigo | Optiplex 7020 | Dell |  | FKX0FN2 | OK | Status : OK | Intel i7 7ª | NVMe 256 GB | 8 GB |  | Status : OK |  | Listas | Listas!A107:R107</t>
  </si>
  <si>
    <t>Listas!A108:R108</t>
  </si>
  <si>
    <t>Desktop | T.I | T.I | Depósito RH | Desktop antigo | Optiplex 7020 | Dell |  | FKXZDN2 | OK | Status : OK | Intel i7 7ª | NVMe 256 GB | 8 GB |  | Status : OK |  | Listas | Listas!A108:R108</t>
  </si>
  <si>
    <t>Listas!A109:R109</t>
  </si>
  <si>
    <t>Desktop | T.I | T.I | Depósito RH | Desktop antigo | Optiplex 7020 | Dell |  | FKYZDN2 | OK | Status : OK | Intel i7 7ª | NVMe 256 GB | 8 GB |  | Status : OK |  | Listas | Listas!A109:R109</t>
  </si>
  <si>
    <t>Listas!A110:R110</t>
  </si>
  <si>
    <t>Desktop | T.I | T.I | Depósito RH | Desktop antigo | Optiplex 7020 | Dell |  | FKZYDN2 | OK | Status : OK | Intel i7 7ª | SSD SATA 256 GB | 8 GB |  | Status : OK |  | Listas | Listas!A110:R110</t>
  </si>
  <si>
    <t>Listas!A111:R111</t>
  </si>
  <si>
    <t>Desktop | T.I | T.I | Depósito RH | Desktop antigo | Optiplex 7020 | Dell |  | FL0VDN2 | OK | Status : OK | Intel i7 7ª | NVMe 256 GB | 8 GB |  | Status : OK |  | Listas | Listas!A111:R111</t>
  </si>
  <si>
    <t>Listas!A112:R112</t>
  </si>
  <si>
    <t>Desktop | T.I | T.I | Depósito RH | Desktop antigo | Optiplex 7020 | Dell |  | FL31FN2 | OK | Status : OK | Intel i7 7ª | NVMe 256 GB | 8 GB |  | Status : OK |  | Listas | Listas!A112:R112</t>
  </si>
  <si>
    <t>Listas!A113:R113</t>
  </si>
  <si>
    <t>Desktop | T.I | T.I | Depósito RH | Desktop antigo | Optiplex 7020 | Dell |  | FL41FN2 | OK | Status : OK | Intel i7 7ª | NVMe 256 GB | 8 GB |  | Status : OK |  | Listas | Listas!A113:R113</t>
  </si>
  <si>
    <t>Listas!A114:R114</t>
  </si>
  <si>
    <t>Desktop | T.I | T.I | Depósito RH | Desktop antigo | Optiplex 7020 | Dell |  | FL4ZDN2 | OK | Status : OK | Intel i7 7ª | NVMe 256 GB | 8 GB |  | Status : OK |  | Listas | Listas!A114:R114</t>
  </si>
  <si>
    <t>Listas!A115:R115</t>
  </si>
  <si>
    <t>Desktop | T.I | T.I | Depósito RH | Desktop antigo | Optiplex 7020 | Dell |  | FL5VDN2 | OK | Status : OK | Intel i7 7ª | SSD SATA 256 GB | 8 GB |  | Status : OK |  | Listas | Listas!A115:R115</t>
  </si>
  <si>
    <t>Listas!A116:R116</t>
  </si>
  <si>
    <t>Desktop | T.I | T.I | Depósito RH | Desktop antigo | Optiplex 7020 | Dell |  | FL62FN2 | OK | Status : OK | Intel i7 7ª | NVMe 256 GB | 8 GB |  | Status : OK |  | Listas | Listas!A116:R116</t>
  </si>
  <si>
    <t>Listas!A117:R117</t>
  </si>
  <si>
    <t>Desktop | T.I | T.I | Depósito RH | Desktop antigo | Optiplex 7020 | Dell |  | FL71FN2 | OK | Status : OK | Intel i7 7ª | NVMe 256 GB | 8 GB |  | Status : OK |  | Listas | Listas!A117:R117</t>
  </si>
  <si>
    <t>Listas!A118:R118</t>
  </si>
  <si>
    <t>Desktop | T.I | T.I | Depósito RH | Desktop antigo | Optiplex 7020 | Dell |  | FL8QFN2 | OK | Status : OK | Intel i7 7ª | NVMe 256 GB | 8 GB |  | Status : OK |  | Listas | Listas!A118:R118</t>
  </si>
  <si>
    <t>Listas!A119:R119</t>
  </si>
  <si>
    <t>Desktop | T.I | T.I | Depósito RH | Desktop antigo | Optiplex 7020 | Dell |  | FL8YDN2 | OK | Status : OK | Intel i7 7ª | NVMe 256 GB | 8 GB |  | Status : OK |  | Listas | Listas!A119:R119</t>
  </si>
  <si>
    <t>Listas!A120:R120</t>
  </si>
  <si>
    <t>Desktop | T.I | T.I | Depósito RH | Desktop antigo | Optiplex 7020 | Dell |  | FL92DN2 | OK | Status : OK | Intel i7 7ª | NVMe 256 GB | 8 GB |  | Status : OK |  | Listas | Listas!A120:R120</t>
  </si>
  <si>
    <t>Listas!A121:R121</t>
  </si>
  <si>
    <t>Desktop | T.I | T.I | Depósito RH | Desktop antigo | Optiplex 7020 | Dell |  | FLB0FN2 | OK | Status : OK | Intel i7 7ª | NVMe 256 GB | 8 GB |  | Status : OK |  | Listas | Listas!A121:R121</t>
  </si>
  <si>
    <t>Listas!A122:R122</t>
  </si>
  <si>
    <t>Desktop | T.I | T.I | Depósito RH | Desktop antigo | Optiplex 7020 | Dell |  | FLC1FN2 | OK | Status : OK | Intel i7 7ª | NVMe 256 GB | 8 GB |  | Status : OK |  | Listas | Listas!A122:R122</t>
  </si>
  <si>
    <t>Listas!A123:R123</t>
  </si>
  <si>
    <t>Desktop | T.I | T.I | Depósito RH | Desktop antigo | Optiplex 7020 | Dell |  | FLD0FN2 | OK | Status : OK | Intel i7 7ª | NVMe 256 GB | 8 GB |  | Status : OK |  | Listas | Listas!A123:R123</t>
  </si>
  <si>
    <t>Listas!A124:R124</t>
  </si>
  <si>
    <t>Desktop | T.I | T.I | Depósito RH | Desktop antigo | Optiplex 7020 | Dell |  | FLDZDN2 | OK | Status : OK | Intel i7 7ª | NVMe 256 GB | 8 GB |  | Status : OK |  | Listas | Listas!A124:R124</t>
  </si>
  <si>
    <t>Listas!A125:R125</t>
  </si>
  <si>
    <t>Desktop |  | Sem responsável | Depósito RH | Desktop antigo | Optiplex 7020 | Dell |  | FLF2FN2 | OK | Status : OK | Intel i7 7ª | NVMe 256 GB | 8 GB |  | Status : OK |  | Listas | Listas!A125:R125</t>
  </si>
  <si>
    <t>Listas!A126:R126</t>
  </si>
  <si>
    <t>Desktop | T.I | T.I | Depósito RH | Desktop antigo | Optiplex 7020 | Dell |  | FLG2FN2 | OK | Status : OK | Intel i7 7ª | NVMe 256 GB | 8 GB |  | Status : OK |  | Listas | Listas!A126:R126</t>
  </si>
  <si>
    <t>Listas!A127:R127</t>
  </si>
  <si>
    <t>Desktop | T.I | T.I | Depósito RH | Desktop antigo | Optiplex 7020 | Dell |  | FLGYDN2 | OK | Status : OK | Intel i7 7ª | NVMe 256 GB | 8 GB |  | Status : OK |  | Listas | Listas!A127:R127</t>
  </si>
  <si>
    <t>Listas!A128:R128</t>
  </si>
  <si>
    <t>Desktop | T.I | T.I | Depósito RH | Desktop antigo | Optiplex 7020 | Dell |  | FLH2FN2 | OK | DESCARTE | Intel i7 7ª | NVMe 256 GB | 8 GB |  | DESCARTE |  | Listas | Listas!A128:R128</t>
  </si>
  <si>
    <t>Listas!A129:R129</t>
  </si>
  <si>
    <t>Desktop | T.I | T.I | Depósito RH | Desktop antigo | Optiplex 7020 | Dell |  | FLJ0FN2 | OK | Status : OK | Intel i7 7ª | NVMe 256 GB | 8 GB |  | Status : OK |  | Listas | Listas!A129:R129</t>
  </si>
  <si>
    <t>Listas!A130:R130</t>
  </si>
  <si>
    <t>Desktop | T.I | T.I | Depósito RH | Desktop antigo | Optiplex 7020 | Dell |  | FLJTDN2 | OK | Status : OK | Intel i7 7ª | NVMe 256 GB | 8 GB |  | Status : OK |  | Listas | Listas!A130:R130</t>
  </si>
  <si>
    <t>Listas!A131:R131</t>
  </si>
  <si>
    <t>Desktop | T.I | T.I | Depósito RH | Desktop antigo | Optiplex 7020 | Dell |  | FLK0FN2 | OK | Status : OK | Intel i7 7ª | SSD SATA 256 GB | 8 GB |  | Status : OK |  | Listas | Listas!A131:R131</t>
  </si>
  <si>
    <t>Listas!A132:R132</t>
  </si>
  <si>
    <t>Desktop | T.I | T.I | Depósito RH | Desktop antigo | Optiplex 7020 | Dell |  | FLKTDN2 | OK | Status : OK | Intel i7 7ª | SSD SATA 256 GB | 8 GB |  | Status : OK |  | Listas | Listas!A132:R132</t>
  </si>
  <si>
    <t>Listas!A133:R133</t>
  </si>
  <si>
    <t>Desktop | T.I | T.I | Depósito RH | Desktop antigo | Optiplex 7020 | Dell |  | FLL0FN2 | OK | Status : inativo/DEF | Intel i7 7ª | SSD SATA 256 GB | 8 GB |  | Status : inativo/DEF |  | Listas | Listas!A133:R133</t>
  </si>
  <si>
    <t>Listas!A134:R134</t>
  </si>
  <si>
    <t>Desktop | T.I | T.I | Depósito RH | Desktop antigo | Optiplex 7020 | Dell |  | FLM0FN2 | OK | Status : OK | Intel i7 7ª | NVMe 256 GB | 8 GB |  | Status : OK |  | Listas | Listas!A134:R134</t>
  </si>
  <si>
    <t>Listas!A135:R135</t>
  </si>
  <si>
    <t>Desktop | T.I | T.I | Depósito RH | Desktop antigo | Optiplex 7020 | Dell |  | FLMTDN2 | OK | Status : OK | Intel i7 7ª | NVMe 256 GB | 8 GB |  | Status : OK |  | Listas | Listas!A135:R135</t>
  </si>
  <si>
    <t>Listas!A136:R136</t>
  </si>
  <si>
    <t>Desktop |  | Sem responsável | Depósito RH | Desktop antigo | 7050 | Dell |  | FGGYDN2 | OK | Status : OK |  |  |  |  | Status : OK |  | Listas | Listas!A136:R136</t>
  </si>
  <si>
    <t>Listas!A137:R137</t>
  </si>
  <si>
    <t>Desktop |  | Sem responsável | Depósito RH | Desktop antigo | Optiplex 7020 | Dell |  | FH90FN2 | OK | Status : OK |  |  |  |  | Status : OK |  | Listas | Listas!A137:R137</t>
  </si>
  <si>
    <t>Listas!A138:R138</t>
  </si>
  <si>
    <t>Desktop |  | Sem responsável | Depósito RH | Desktop antigo | Optiplex 7020 | Dell |  | FHH2FN2 | OK | Status : OK |  |  |  |  | Status : OK |  | Listas | Listas!A138:R138</t>
  </si>
  <si>
    <t>Listas!A139:R139</t>
  </si>
  <si>
    <t>Desktop |  | Sem responsável | Depósito RH | Desktop antigo | Optiplex 7020 | Dell |  | FHSYDN2 | OK | Status : OK |  |  |  |  | Status : OK |  | Listas | Listas!A139:R139</t>
  </si>
  <si>
    <t>Listas!A140:R140</t>
  </si>
  <si>
    <t>Desktop |  | Sem responsável | Depósito RH | Micro | DELL PRO MICRO QCM1250  | Dell | 812 | 12K31H4 | OK | Status: Bom | Intel Core i5-14500T |  512GB SSD NVME | 16GB DDR5 |  | Status: Bom |  | Listas | Listas!A140:R140</t>
  </si>
  <si>
    <t>Listas!A141:R141</t>
  </si>
  <si>
    <t>Desktop |  | Sem responsável | Depósito RH | Micro | DELL PRO MICRO QCM1250  | Dell | 814 | 41K31H4 | OK | Status: Bom | Intel Core i5-14500T |  512GB SSD NVME | 16GB DDR5 |  | Status: Bom |  | Listas | Listas!A141:R141</t>
  </si>
  <si>
    <t>Listas!A142:R142</t>
  </si>
  <si>
    <t>Desktop |  | Sem responsável | Depósito RH | Micro | DELL PRO MICRO QCM1250  | Dell | 860 | 8RH31H4 | OK | Status: Bom | Intel Core i5-14500T |  512GB SSD NVME | 16GB DDR5 |  | Status: Bom |  | Listas | Listas!A142:R142</t>
  </si>
  <si>
    <t>Listas!A143:R143</t>
  </si>
  <si>
    <t>Desktop | CENTRAL TECNICA | CENTRAL TECNICA | Depósito RH | Micro | DELL PRO MICRO QCM1250  | Dell | 805 | 8SH31H4 | OK | Status: Bom | Intel Core i5-14500T |  512GB SSD NVME | 16GB DDR5 |  | Status: Bom |  | Listas | Listas!A143:R143</t>
  </si>
  <si>
    <t>Listas!A144:R144</t>
  </si>
  <si>
    <t>Desktop | CENTRAL TECNICA | CENTRAL TECNICA | Depósito RH | Micro | DELL PRO MICRO QCM1250  | Dell | 873 | 9TH31H4 | OK | Status: Bom | Intel Core i5-14500T |  512GB SSD NVME | 16GB DDR5 |  | Status: Bom |  | Listas | Listas!A144:R144</t>
  </si>
  <si>
    <t>Listas!A145:R145</t>
  </si>
  <si>
    <t>Desktop |  | Sem responsável | Depósito RH | Micro | DELL PRO MICRO QCM1250  | Dell |  | GRH31H4 | OK | Status: Bom | Intel Core i5-14500T |  512GB SSD NVME | 16GB DDR5 |  | Status: Bom |  | Listas | Listas!A145:R145</t>
  </si>
  <si>
    <t>Computador montado — MONTADO</t>
  </si>
  <si>
    <t>Listas!A146:R146</t>
  </si>
  <si>
    <t>Desktop | T.I | T.I | Depósito RH | Computador montado — MONTADO |  | Dell | 3835 |  | OK | Status : inativo |  |  |  |  | Status : inativo |  | Listas | Listas!A146:R146</t>
  </si>
  <si>
    <t>Listas!A147:R147</t>
  </si>
  <si>
    <t>Desktop | T.I | T.I | Depósito RH | Computador montado — MONTADO |  | Dell |  |  | OK | Status : inativo |  |  |  |  | Status : inativo |  | Listas | Listas!A147:R147</t>
  </si>
  <si>
    <t>Listas!A148:R148</t>
  </si>
  <si>
    <t>Desktop | T.I | T.I | Depósito RH | Computador montado — MONTADO |  | Dell |  |  | OK | Status : inativo |  |  |  |  | Status : inativo |  | Listas | Listas!A148:R148</t>
  </si>
  <si>
    <t>Listas!A149:R149</t>
  </si>
  <si>
    <t>Desktop | T.I | T.I | Depósito RH | Computador montado — MONTADO |  | Dell |  |  | OK | Status : inativo |  |  |  |  | Status : inativo |  | Listas | Listas!A149:R149</t>
  </si>
  <si>
    <t>Listas!A150:R150</t>
  </si>
  <si>
    <t>Desktop | T.I | T.I | Depósito RH | Computador montado — MONTADO |  | Dell |  |  | OK | Status : inativo |  |  |  |  | Status : inativo |  | Listas | Listas!A150:R150</t>
  </si>
  <si>
    <t>Listas!A151:R151</t>
  </si>
  <si>
    <t>Desktop | T.I | T.I | Depósito RH | Computador montado — MONTADO |  | Dell |  |  | OK | Status : inativo |  |  |  |  | Status : inativo |  | Listas | Listas!A151:R151</t>
  </si>
  <si>
    <t>Listas!A152:R152</t>
  </si>
  <si>
    <t>Desktop | T.I | T.I | Depósito RH | Computador montado — MONTADO |  | Dell | 3853 |  | OK | Status : inativo |  |  |  |  | Status : inativo |  | Listas | Listas!A152:R152</t>
  </si>
  <si>
    <t>Listas!A153:R153</t>
  </si>
  <si>
    <t>Desktop | T.I | T.I | Depósito RH | Computador montado — MONTADO |  | Dell | 3750 |  | OK | Status : inativo |  |  |  |  | Status : inativo |  | Listas | Listas!A153:R153</t>
  </si>
  <si>
    <t>Listas!A154:R154</t>
  </si>
  <si>
    <t>Desktop |  | Sem responsável | Depósito RH | Computador montado — MONTADO |  | Dell |  |  | OK | Status : OK |  |  |  |  | Status : OK |  | Listas | Listas!A154:R154</t>
  </si>
  <si>
    <t>Listas!A155:R155</t>
  </si>
  <si>
    <t>Desktop |  | Sem responsável | Depósito RH | Computador montado — MONTADO |  | Dell |  |  | OK | Status : OK |  |  |  |  | Status : OK |  | Listas | Listas!A155:R155</t>
  </si>
  <si>
    <t>Listas!A156:R156</t>
  </si>
  <si>
    <t>Desktop |  | Sem responsável | Depósito RH | Computador montado — MONTADO |  | Dell | 3867 |  | OK | Status : OK |  |  |  |  | Status : OK |  | Listas | Listas!A156:R156</t>
  </si>
  <si>
    <t>Computador montado — MONTADO ADMIN</t>
  </si>
  <si>
    <t>Listas!A157:R157</t>
  </si>
  <si>
    <t>Desktop | T.I | T.I | Depósito RH | Computador montado — MONTADO ADMIN |  | Dell |  | D8147L1 | OK | Status : inativo |  |  |  |  | Status : inativo |  | Listas | Listas!A157:R157</t>
  </si>
  <si>
    <t>Computador montado — MONTADO LOCADO</t>
  </si>
  <si>
    <t>Listas!A158:R158</t>
  </si>
  <si>
    <t>Desktop | T.I | T.I | Depósito RH | Computador montado — MONTADO LOCADO |  | Dell | nº 0611 |  | OK | Status : inativo |  |  |  |  | Status : inativo |  | Listas | Listas!A158:R158</t>
  </si>
  <si>
    <t>Computador montado — MONTADO RPOA_099</t>
  </si>
  <si>
    <t>Listas!A159:R159</t>
  </si>
  <si>
    <t>Desktop | T.I | T.I | Depósito RH | Computador montado — MONTADO RPOA_099 |  | Dell | 3001 | BYP23P1 | OK | Status : inativo |  |  |  |  | Status : inativo |  | Listas | Listas!A159:R159</t>
  </si>
  <si>
    <t>Listas!A160:R160</t>
  </si>
  <si>
    <t>Notebook | T.I | T.I | Depósito RH | Notebook | Latitude 3420 | Dell | 153 | 14QD804 | OK | Status : OK |  |  | 4GB  |  | Status : OK |  | Listas | Listas!A160:R160</t>
  </si>
  <si>
    <t>Listas!A161:R161</t>
  </si>
  <si>
    <t>Notebook | T.I | T.I | Depósito RH | Notebook | Latitude 3420 | Dell | 157 | C5QD804 | OK | Sem bateria |  |  | 4GB  |  | Sem bateria |  | Listas | Listas!A161:R161</t>
  </si>
  <si>
    <t>Listas!A162:R162</t>
  </si>
  <si>
    <t>Notebook | T.I | T.I | Depósito RH | Notebook | Vostro 3300 | Dell |  | CY1N6Q1 | OK | Status : OK |  |  | 4GB  |  | Status : OK |  | Listas | Listas!A162:R162</t>
  </si>
  <si>
    <t>Listas!A163:R163</t>
  </si>
  <si>
    <t>Notebook | T.I | T.I | Depósito RH | Notebook | Latitude 3480 | Dell |  | FSFTDN2 | OK | Sem bateria |  |  | 8GB |  | Sem bateria |  | Listas | Listas!A163:R163</t>
  </si>
  <si>
    <t>Listas!A164:R164</t>
  </si>
  <si>
    <t>Notebook | T.I | T.I | Depósito RH | Notebook | Latitude 3480 | Dell |  | FSGYDN2 | OK | Status : OK |  |  | 4GB  |  | Status : OK |  | Listas | Listas!A164:R164</t>
  </si>
  <si>
    <t>Listas!A165:R165</t>
  </si>
  <si>
    <t>Notebook | T.I | T.I | Depósito RH | Notebook | Latitude 3480 | Dell |  | FSH1FN2 | OK | Sem bateria |  |  | 4GB |  | Sem bateria |  | Listas | Listas!A165:R165</t>
  </si>
  <si>
    <t>Listas!A166:R166</t>
  </si>
  <si>
    <t>Notebook | T.I | T.I | Depósito RH | Notebook | Latitude 3480 | Dell |  | FSHYDN2 | OK | Sem memória RAM |  |  |  |  | Sem memória RAM |  | Listas | Listas!A166:R166</t>
  </si>
  <si>
    <t>Listas!A167:R167</t>
  </si>
  <si>
    <t>Notebook | T.I | T.I | Depósito RH | Notebook | Latitude 3480 | Dell |  | FSJZDN2 | OK | Sem bateria |  |  | 4GB  |  | Sem bateria |  | Listas | Listas!A167:R167</t>
  </si>
  <si>
    <t>Listas!A168:R168</t>
  </si>
  <si>
    <t>Notebook | T.I | T.I | Depósito RH | Notebook | Latitude 3480 | Dell |  | FSK2FN2 | OK | Sem bateria |  |  | 4GB  |  | Sem bateria |  | Listas | Listas!A168:R168</t>
  </si>
  <si>
    <t>Listas!A169:R169</t>
  </si>
  <si>
    <t>Notebook | T.I | T.I | Depósito RH | Notebook | MacBook 6,1 | Apple |  |  | OK | Status : OK |  |  |  |  | Status : OK |  | Listas | Listas!A169:R169</t>
  </si>
  <si>
    <t>Listas!A170:R170</t>
  </si>
  <si>
    <t>Notebook | T.I | T.I | Depósito RH | Notebook | MacBook 6,1 | Apple |  |  | OK | Status : OK |  |  |  |  | Status : OK |  | Listas | Listas!A170:R170</t>
  </si>
  <si>
    <t>Listas!A171:R171</t>
  </si>
  <si>
    <t>Notebook | T.I | T.I | Depósito RH | Notebook | MacBook 6,1 | Apple |  |  | OK | Status : OK |  |  |  |  | Status : OK |  | Listas | Listas!A171:R171</t>
  </si>
  <si>
    <t>Listas!A172:R172</t>
  </si>
  <si>
    <t>Telefonia | TI | TI | Depósito RH | Telefone Fixo | 1430 | Grandstream |  |  | OK | Status: Bom |  |  |  |  | Status: Bom |  | Listas | Listas!A172:R172</t>
  </si>
  <si>
    <t>Listas!A173:R173</t>
  </si>
  <si>
    <t>Telefonia | TI | TI | Depósito RH | Telefone Fixo | 1430 | Grandstream |  |  | OK | Status: Bom |  |  |  |  | Status: Bom |  | Listas | Listas!A173:R173</t>
  </si>
  <si>
    <t>Listas!A174:R174</t>
  </si>
  <si>
    <t>Telefonia | TI | TI | Depósito RH | Telefone Fixo | 1450 | Grandstream |  |  | OK | Status: Bom |  |  |  |  | Status: Bom |  | Listas | Listas!A174:R174</t>
  </si>
  <si>
    <t>Listas!A175:R175</t>
  </si>
  <si>
    <t>Telefonia | TI | TI | Depósito RH | Telefone Fixo | 1625 | Grandstream |  |  | OK | Status: Caixa |  |  |  |  | Status: Caixa |  | Listas | Listas!A175:R175</t>
  </si>
  <si>
    <t>Listas!A176:R176</t>
  </si>
  <si>
    <t>Telefonia | TI | TI | Depósito RH | Telefone Fixo | 1610 | Grandstream |  |  | OK | Status: Caixa |  |  |  |  | Status: Caixa |  | Listas | Listas!A176:R176</t>
  </si>
  <si>
    <t>Listas!A177:R177</t>
  </si>
  <si>
    <t>Telefonia | TI | TI | Depósito RH | Telefone Fixo | 1625 | Grandstream |  |  | OK | sem telefone |  |  |  |  | sem telefone |  | Listas | Listas!A177:R177</t>
  </si>
  <si>
    <t>Monitor  17" , LCD ,  60Hz</t>
  </si>
  <si>
    <t>Listas!A178:R178</t>
  </si>
  <si>
    <t>Monitor | T.I | T.I | Depósito RH  | Monitor  17" , LCD ,  60Hz | 1708FPt | Dell | 1895 |  | OK | DESCARTE |  |  |  |  | DESCARTE |  | Listas | Listas!A178:R178</t>
  </si>
  <si>
    <t>Listas!A179:R179</t>
  </si>
  <si>
    <t>Monitor | T.I | T.I | Depósito RH  | Monitor 15" , LCD , 60Hz | E157FPC | DELL | 2806 |  | OK | DESCARTE |  |  |  |  | DESCARTE |  | Listas | Listas!A179:R179</t>
  </si>
  <si>
    <t>Listas!A180:R180</t>
  </si>
  <si>
    <t>Monitor | T.I | T.I | Depósito RH  | Monitor 17" , LCD  , 60Hz | E178WFPt | Dell | 2995 |  | OK | DESCARTE |  |  |  |  | DESCARTE |  | Listas | Listas!A180:R180</t>
  </si>
  <si>
    <t>Listas!A181:R181</t>
  </si>
  <si>
    <t>Monitor | T.I | T.I | Depósito RH  | Monitor 17" , LCD , 60Hz | 732NW | Samsung | 1809 |  | OK | DESCARTE |  |  |  |  | DESCARTE |  | Listas | Listas!A181:R181</t>
  </si>
  <si>
    <t>Listas!A182:R182</t>
  </si>
  <si>
    <t>Monitor | T.I | T.I | Depósito RH  | Monitor 18,5" , HD , 60Hz | E1916Hf | Dell | 6ZZG0K2 |  | OK | DESCARTE |  |  |  |  | DESCARTE |  | Listas | Listas!A182:R182</t>
  </si>
  <si>
    <t>Listas!A183:R183</t>
  </si>
  <si>
    <t>Monitor | T.I | T.I | Depósito RH  | Monitor 18,5" , HD , 60Hz | E1916Hf | Dell | 67PG0K2 |  | OK | DESCARTE |  |  |  |  | DESCARTE |  | Listas | Listas!A183:R183</t>
  </si>
  <si>
    <t>Listas!A184:R184</t>
  </si>
  <si>
    <t>Monitor | T.I | T.I | Depósito RH  | Monitor 18,5" , HD , 60Hz | E1916Hf | Dell | 67ZG0K2 |  | OK | DESCARTE |  |  |  |  | DESCARTE |  | Listas | Listas!A184:R184</t>
  </si>
  <si>
    <t>Listas!A185:R185</t>
  </si>
  <si>
    <t>Monitor | T.I | T.I | Depósito RH  | Monitor 18,5" , HD , 60Hz | E1916Hf | Dell | 57LG0K2 |  | OK | DESCARTE |  |  |  |  | DESCARTE |  | Listas | Listas!A185:R185</t>
  </si>
  <si>
    <t>Listas!A186:R186</t>
  </si>
  <si>
    <t>Monitor | T.I | T.I | Depósito RH  | Monitor 18,5" , HD , 60Hz | E1916Hf | Dell | 66HG0K2 |  | OK | DESCARTE |  |  |  |  | DESCARTE |  | Listas | Listas!A186:R186</t>
  </si>
  <si>
    <t>Listas!A187:R187</t>
  </si>
  <si>
    <t>Monitor | T.I | T.I | Depósito RH  | Monitor 18,5" , HD , 60Hz | E1916Hf | Dell | 4T2H0K2 |  | OK | DESCARTE |  |  |  |  | DESCARTE |  | Listas | Listas!A187:R187</t>
  </si>
  <si>
    <t>Listas!A188:R188</t>
  </si>
  <si>
    <t>Monitor | T.I | T.I | Depósito RH  | Monitor 18,5" , HD , 60Hz | E1916Hf | Dell | 57ZG0K2 |  | OK | DESCARTE |  |  |  |  | DESCARTE |  | Listas | Listas!A188:R188</t>
  </si>
  <si>
    <t>Listas!A189:R189</t>
  </si>
  <si>
    <t>Monitor | T.I | T.I | Depósito RH  | Monitor 18,5" , HD , 60Hz | E1916Hf | Dell | 42WF0K2 |  | OK | DESCARTE |  |  |  |  | DESCARTE |  | Listas | Listas!A189:R189</t>
  </si>
  <si>
    <t>Listas!A190:R190</t>
  </si>
  <si>
    <t>Monitor | T.I | T.I | Depósito RH  | Monitor 18,5" , HD , 60Hz | E1916Hf | Dell | 6V6H0K2 |  | OK | DESCARTE |  |  |  |  | DESCARTE |  | Listas | Listas!A190:R190</t>
  </si>
  <si>
    <t>Listas!A191:R191</t>
  </si>
  <si>
    <t>Monitor | T.I | T.I | Depósito RH  | Monitor 18,5" , HD , 60Hz | E1916Hf | Dell | 6ZYG0K2 |  | OK | DESCARTE |  |  |  |  | DESCARTE |  | Listas | Listas!A191:R191</t>
  </si>
  <si>
    <t>Listas!A192:R192</t>
  </si>
  <si>
    <t>Monitor | T.I | T.I | Depósito RH  | Monitor 18,5" , HD , 60Hz | E1916Hf | Dell | 6XQG0K2 |  | OK | DESCARTE |  |  |  |  | DESCARTE |  | Listas | Listas!A192:R192</t>
  </si>
  <si>
    <t>Listas!A193:R193</t>
  </si>
  <si>
    <t>Monitor | T.I | T.I | Depósito RH  | Monitor 18,5" , HD , 60Hz | E1916Hf | Dell | 6XZG0K2 |  | OK | DESCARTE |  |  |  |  | DESCARTE |  | Listas | Listas!A193:R193</t>
  </si>
  <si>
    <t>Listas!A194:R194</t>
  </si>
  <si>
    <t>Monitor | T.I | T.I | Depósito RH  | Monitor 18,5" , HD , 60Hz | E1916Hf | Dell | 6WKG0K2 |  | OK | DESCARTE |  |  |  |  | DESCARTE |  | Listas | Listas!A194:R194</t>
  </si>
  <si>
    <t>Listas!A195:R195</t>
  </si>
  <si>
    <t>Monitor | T.I | T.I | Depósito RH  | Monitor 18,5" , HD , 60Hz | E1916Hf | Dell | 68LG0K2 |  | OK | DESCARTE |  |  |  |  | DESCARTE |  | Listas | Listas!A195:R195</t>
  </si>
  <si>
    <t>Listas!A196:R196</t>
  </si>
  <si>
    <t>Monitor | T.I | T.I | Depósito RH  | Monitor 18,5" , HD , 60Hz | E1916Hf | Dell | 6ZVG0K2 |  | OK | DESCARTE |  |  |  |  | DESCARTE |  | Listas | Listas!A196:R196</t>
  </si>
  <si>
    <t>Listas!A197:R197</t>
  </si>
  <si>
    <t>Monitor | T.I | T.I | Depósito RH  | Monitor 18,5" , HD , 60Hz | E1916Hf | Dell | 60WG0K2 |  | OK | DESCARTE |  |  |  |  | DESCARTE |  | Listas | Listas!A197:R197</t>
  </si>
  <si>
    <t>Listas!A198:R198</t>
  </si>
  <si>
    <t>Monitor | T.I | T.I | Depósito RH  | Monitor 18,5" , HD , 60Hz | E1916Hf | Dell | 4VBG0K2 |  | OK | DESCARTE |  |  |  |  | DESCARTE |  | Listas | Listas!A198:R198</t>
  </si>
  <si>
    <t>Listas!A199:R199</t>
  </si>
  <si>
    <t>Monitor | T.I | T.I | Depósito RH  | Monitor 18,5" , HD , 60Hz | E1916Hf | Dell | 6YHG0K2 |  | OK | DESCARTE |  |  |  |  | DESCARTE |  | Listas | Listas!A199:R199</t>
  </si>
  <si>
    <t>Listas!A200:R200</t>
  </si>
  <si>
    <t>Monitor | T.I | T.I | Depósito RH  | Monitor 18,5" , HD , 60Hz | E1916Hf | Dell | 666G0K2 |  | OK | DESCARTE |  |  |  |  | DESCARTE |  | Listas | Listas!A200:R200</t>
  </si>
  <si>
    <t>Listas!A201:R201</t>
  </si>
  <si>
    <t>Monitor | T.I | T.I | Depósito RH  | Monitor 18,5" , HD , 60Hz | E1916Hf | Dell | 4VDG0K2 |  | OK | DESCARTE |  |  |  |  | DESCARTE |  | Listas | Listas!A201:R201</t>
  </si>
  <si>
    <t>Listas!A202:R202</t>
  </si>
  <si>
    <t>Monitor | T.I | T.I | Depósito RH  | Monitor 18,5" , HD , 60Hz | E1916Hf | Dell | 67LG0K2 |  | OK | DESCARTE |  |  |  |  | DESCARTE |  | Listas | Listas!A202:R202</t>
  </si>
  <si>
    <t>Listas!A203:R203</t>
  </si>
  <si>
    <t>Monitor | T.I | T.I | Depósito RH  | Monitor 18,5" , HD , 60Hz | E1916Hf | Dell | 6RVF0K2 |  | OK | DESCARTE |  |  |  |  | DESCARTE |  | Listas | Listas!A203:R203</t>
  </si>
  <si>
    <t>Listas!A204:R204</t>
  </si>
  <si>
    <t>Monitor | T.I | T.I | Depósito RH  | Monitor 18,5" , HD , 60Hz | E1916Hf | Dell | 6X2G0K2 |  | OK | DESCARTE |  |  |  |  | DESCARTE |  | Listas | Listas!A204:R204</t>
  </si>
  <si>
    <t>Listas!A205:R205</t>
  </si>
  <si>
    <t>Monitor | T.I | T.I | Depósito RH  | Monitor 18,5" , HD , 60Hz | E1916Hf | Dell | 673G0K2 |  | OK | DESCARTE |  |  |  |  | DESCARTE |  | Listas | Listas!A205:R205</t>
  </si>
  <si>
    <t>Listas!A206:R206</t>
  </si>
  <si>
    <t>Monitor | T.I | T.I | Depósito RH  | Monitor 18,5" , HD , 60Hz | E1916Hf | Dell | 671H0K2 |  | OK | DESCARTE |  |  |  |  | DESCARTE |  | Listas | Listas!A206:R206</t>
  </si>
  <si>
    <t>Listas!A207:R207</t>
  </si>
  <si>
    <t>Monitor | T.I | T.I | Depósito RH  | Monitor 18,5" , HD , 60Hz | E1916Hf | Dell | 6V1G0K2 |  | OK | DESCARTE |  |  |  |  | DESCARTE |  | Listas | Listas!A207:R207</t>
  </si>
  <si>
    <t>Listas!A208:R208</t>
  </si>
  <si>
    <t>Monitor | T.I | T.I | Depósito RH  | Monitor 18,5" , HD , 60Hz | E1916Hf | Dell | 57YG0K2 |  | OK | DESCARTE |  |  |  |  | DESCARTE |  | Listas | Listas!A208:R208</t>
  </si>
  <si>
    <t>Listas!A209:R209</t>
  </si>
  <si>
    <t>Monitor | T.I | T.I | Depósito RH  | Monitor 18,5" , HD , 60Hz | E1916Hf | Dell | 6QSF0K2 |  | OK | DESCARTE |  |  |  |  | DESCARTE |  | Listas | Listas!A209:R209</t>
  </si>
  <si>
    <t>Listas!A210:R210</t>
  </si>
  <si>
    <t>Monitor | T.I | T.I | Depósito RH  | Monitor 18,5" , HD , 60Hz | E1916Hf | Dell | 6YXG0K2 |  | OK | DESCARTE |  |  |  |  | DESCARTE |  | Listas | Listas!A210:R210</t>
  </si>
  <si>
    <t>Listas!A211:R211</t>
  </si>
  <si>
    <t>Monitor | T.I | T.I | Depósito RH  | Monitor 18,5" , HD , 60Hz | E1916Hf | Dell | 69SF0K2 |  | OK | DESCARTE |  |  |  |  | DESCARTE |  | Listas | Listas!A211:R211</t>
  </si>
  <si>
    <t>Listas!A212:R212</t>
  </si>
  <si>
    <t>Monitor | T.I | T.I | Depósito RH  | Monitor 18,5" , HD , 60Hz | E1916Hf | Dell | 6WGG0K2 |  | OK | DESCARTE |  |  |  |  | DESCARTE |  | Listas | Listas!A212:R212</t>
  </si>
  <si>
    <t>Listas!A213:R213</t>
  </si>
  <si>
    <t>Monitor | T.I | T.I | Depósito RH  | Monitor 18,5" , HD , 60Hz | E1916Hf | Dell | 6XSG0K2 |  | OK | DESCARTE |  |  |  |  | DESCARTE |  | Listas | Listas!A213:R213</t>
  </si>
  <si>
    <t>Listas!A214:R214</t>
  </si>
  <si>
    <t>Monitor | T.I | T.I | Depósito RH  | Monitor 18,5" , HD , 60Hz | E1916Hf | Dell | 571H0K2 |  | OK | DESCARTE |  |  |  |  | DESCARTE |  | Listas | Listas!A214:R214</t>
  </si>
  <si>
    <t>Listas!A215:R215</t>
  </si>
  <si>
    <t>Monitor | T.I | T.I | Depósito RH  | Monitor 18,5" , HD , 60Hz | E950SWDAN  | NOC | 185LM00013 |  | OK | DESCARTE |  |  |  |  | DESCARTE |  | Listas | Listas!A215:R215</t>
  </si>
  <si>
    <t>Listas!A216:R216</t>
  </si>
  <si>
    <t>Monitor | T.I | T.I | Depósito RH  | Monitor 18,5" , LCD , 60Hz | W1943CV | LG | 3905 |  | OK | DESCARTE |  |  |  |  | DESCARTE |  | Listas | Listas!A216:R216</t>
  </si>
  <si>
    <t>Listas!A217:R217</t>
  </si>
  <si>
    <t>Monitor | T.I | T.I | Depósito RH  | Monitor 18,5" , LCD , 60Hz | W1943CV | LG | 101SPED25892 |  | OK | DESCARTE |  |  |  |  | DESCARTE |  | Listas | Listas!A217:R217</t>
  </si>
  <si>
    <t>Listas!A218:R218</t>
  </si>
  <si>
    <t>Monitor | T.I | T.I | Depósito RH  | Monitor 18,5" , LCD , 60Hz | W1943CV | LG | 101SPAE2C400 |  | OK | DESCARTE |  |  |  |  | DESCARTE |  | Listas | Listas!A218:R218</t>
  </si>
  <si>
    <t>Listas!A219:R219</t>
  </si>
  <si>
    <t>Monitor | T.I | T.I | Depósito RH  | Monitor 18,5" , LCD , 60Hz | W1943CV | LG | 3832 |  | OK | DESCARTE |  |  |  |  | DESCARTE |  | Listas | Listas!A219:R219</t>
  </si>
  <si>
    <t>Listas!A220:R220</t>
  </si>
  <si>
    <t>Monitor | T.I | T.I | Depósito RH  | Monitor 18,5" , LCD , 60Hz | W1943CV | LG | 101SPJP31204 |  | OK | DESCARTE |  |  |  |  | DESCARTE |  | Listas | Listas!A220:R220</t>
  </si>
  <si>
    <t>Listas!A221:R221</t>
  </si>
  <si>
    <t>Monitor | T.I | T.I | Depósito RH  | Monitor 18.5”, HD , 60Hz | 9P1E | Dell | 441 |  | OK | Status: Bom |  |  |  |  | Status: Bom |  | Listas | Listas!A221:R221</t>
  </si>
  <si>
    <t>Listas!A222:R222</t>
  </si>
  <si>
    <t>Monitor | T.I | T.I | Depósito RH  | Monitor 18.5”, HD , 60Hz | 9P1E | Dell | 419 |  | OK | Status: Bom |  |  |  |  | Status: Bom |  | Listas | Listas!A222:R222</t>
  </si>
  <si>
    <t>Listas!A223:R223</t>
  </si>
  <si>
    <t>Monitor | T.I | T.I | Depósito RH  | Monitor 18.5”, HD , 60Hz | 9P1E | Dell | 443 |  | OK | Status: Bom |  |  |  |  | Status: Bom |  | Listas | Listas!A223:R223</t>
  </si>
  <si>
    <t>Listas!A224:R224</t>
  </si>
  <si>
    <t>Monitor | T.I | T.I | Depósito RH  | Monitor 19" , LCD , 60Hz | E1913c | Dell | BR-079N70-07591-445-2SFM |  | OK | DESCARTE |  |  |  |  | DESCARTE |  | Listas | Listas!A224:R224</t>
  </si>
  <si>
    <t>Listas!A225:R225</t>
  </si>
  <si>
    <t>Monitor | T.I | T.I | Depósito RH  | Monitor 19" , LCD , 60Hz | 1908FPt  | Dell | CN-0WR482-71618-732-ACUG |  | OK | DESCARTE |  |  |  |  | DESCARTE |  | Listas | Listas!A225:R225</t>
  </si>
  <si>
    <t>Listas!A226:R226</t>
  </si>
  <si>
    <t>Monitor | T.I | T.I | Depósito RH  | Monitor 20" , LCD , 60Hz | T200M  | Samsung | MPC666H |  | OK | DESCARTE |  |  |  |  | DESCARTE |  | Listas | Listas!A226:R226</t>
  </si>
  <si>
    <t>Listas!A227:R227</t>
  </si>
  <si>
    <t>Monitor | T.I | T.I | Depósito RH  | Monitor 21,5" , LCD , 60Hz | E2240SV | LG | 3999 |  | OK | DESCARTE |  |  |  |  | DESCARTE |  | Listas | Listas!A227:R227</t>
  </si>
  <si>
    <t>Listas!A228:R228</t>
  </si>
  <si>
    <t>Monitor | T.I | T.I | Depósito RH  | Monitor 21,5" , LCD , 60Hz | E2240SV | LG | 103SPVH0W911 |  | OK | DESCARTE |  |  |  |  | DESCARTE |  | Listas | Listas!A228:R228</t>
  </si>
  <si>
    <t>Listas!A229:R229</t>
  </si>
  <si>
    <t>Monitor | T.I | T.I | Depósito RH  | Monitor 21,5" , LCD , 60Hz | E2240SV | LG | 3875 |  | OK | DESCARTE |  |  |  |  | DESCARTE |  | Listas | Listas!A229:R229</t>
  </si>
  <si>
    <t>Listas!A230:R230</t>
  </si>
  <si>
    <t>Monitor | T.I | T.I | Depósito RH  | Monitor 21,5" , LCD , 60Hz | E2240SV | LG | 3756 |  | OK | DESCARTE |  |  |  |  | DESCARTE |  | Listas | Listas!A230:R230</t>
  </si>
  <si>
    <t>Listas!A231:R231</t>
  </si>
  <si>
    <t>Monitor | T.I | T.I | Depósito RH  | Monitor 21,5" , LCD , 60Hz | E2240SV | LG | 3997 |  | OK | DESCARTE |  |  |  |  | DESCARTE |  | Listas | Listas!A231:R231</t>
  </si>
  <si>
    <t>Listas!A232:R232</t>
  </si>
  <si>
    <t>Monitor | T.I | T.I | Depósito RH  | Monitor 21,5" , LCD , 60Hz | W1943CV | LG | 511 |  | OK | DESCARTE |  |  |  |  | DESCARTE |  | Listas | Listas!A232:R232</t>
  </si>
  <si>
    <t>Listas!A233:R233</t>
  </si>
  <si>
    <t>Monitor | T.I | T.I | Depósito RH  | Monitor 21,5" , LCD , 60Hz | E2240SV | LG | 103SPRW0Z686 |  | OK | DESCARTE |  |  |  |  | DESCARTE |  | Listas | Listas!A233:R233</t>
  </si>
  <si>
    <t>Listas!A234:R234</t>
  </si>
  <si>
    <t>Monitor | T.I | T.I | Depósito RH  | Monitor 21,5" , LCD , 60Hz | W1943CV | LG | 101SPUU2C182 |  | OK | DESCARTE |  |  |  |  | DESCARTE |  | Listas | Listas!A234:R234</t>
  </si>
  <si>
    <t>Listas!A235:R235</t>
  </si>
  <si>
    <t>Monitor | T.I | T.I | Depósito RH  | Monitor 21,5" , LCD , 60Hz | W1943CV | LG | 101SPTM2Y945 |  | OK | DESCARTE |  |  |  |  | DESCARTE |  | Listas | Listas!A235:R235</t>
  </si>
  <si>
    <t>Listas!A236:R236</t>
  </si>
  <si>
    <t>Monitor | T.I | T.I | Depósito RH  | Monitor 21,5" , LCD , 60Hz | W1943CV | LG | 101SPP82Y960 |  | OK | DESCARTE |  |  |  |  | DESCARTE |  | Listas | Listas!A236:R236</t>
  </si>
  <si>
    <t>Listas!A237:R237</t>
  </si>
  <si>
    <t>Monitor | T.I | T.I | Depósito RH  | Monitor 21,5" , LCD , 60Hz | W1943CV | LG | 3812 |  | OK | DESCARTE |  |  |  |  | DESCARTE |  | Listas | Listas!A237:R237</t>
  </si>
  <si>
    <t>Listas!A238:R238</t>
  </si>
  <si>
    <t>Monitor | T.I | T.I | Depósito RH  | Monitor 21,5" , LCD , 60Hz | W1943CV | LG | 101SPTM31193 |  | OK | DESCARTE |  |  |  |  | DESCARTE |  | Listas | Listas!A238:R238</t>
  </si>
  <si>
    <t>Listas!A239:R239</t>
  </si>
  <si>
    <t>Monitor | T.I | T.I | Depósito RH  | Monitor 21,5" , LCD , 60Hz | W1943CV | LG | 101SPNY27983 |  | OK | DESCARTE |  |  |  |  | DESCARTE |  | Listas | Listas!A239:R239</t>
  </si>
  <si>
    <t>Listas!A240:R240</t>
  </si>
  <si>
    <t>Monitor | T.I | T.I | Depósito RH  | Monitor 21,5" , LCD , 60Hz | W1943CV | LG | 101SPYR25930 |  | OK | DESCARTE |  |  |  |  | DESCARTE |  | Listas | Listas!A240:R240</t>
  </si>
  <si>
    <t>Listas!A241:R241</t>
  </si>
  <si>
    <t>Monitor | T.I | T.I | Depósito RH  | Monitor 21,5" , LCD , 60Hz | W1943CV | LG | 3896 |  | OK | DESCARTE |  |  |  |  | DESCARTE |  | Listas | Listas!A241:R241</t>
  </si>
  <si>
    <t>Listas!A242:R242</t>
  </si>
  <si>
    <t>Monitor | T.I | T.I | Depósito RH  | Monitor 21,5" , LCD , 60Hz | W1943CV | LG | 3704 |  | OK | DESCARTE |  |  |  |  | DESCARTE |  | Listas | Listas!A242:R242</t>
  </si>
  <si>
    <t>Listas!A243:R243</t>
  </si>
  <si>
    <t>Monitor | T.I | T.I | Depósito RH  | Monitor 21,5" , LCD , 60Hz | W1943CV | LG | 101SPDT25938 |  | OK | DESCARTE |  |  |  |  | DESCARTE |  | Listas | Listas!A243:R243</t>
  </si>
  <si>
    <t>Listas!A244:R244</t>
  </si>
  <si>
    <t>Monitor | T.I | T.I | Depósito RH  | Monitor 21,5" , LCD , 60Hz | W1943CV | LG | 101SPSL2C366 |  | OK | DESCARTE |  |  |  |  | DESCARTE |  | Listas | Listas!A244:R244</t>
  </si>
  <si>
    <t>Listas!A245:R245</t>
  </si>
  <si>
    <t>Monitor | T.I | T.I | Depósito RH  | Monitor 21,5" , LCD , 60Hz | W1943CV | LG | 3866 |  | OK | DESCARTE |  |  |  |  | DESCARTE |  | Listas | Listas!A245:R245</t>
  </si>
  <si>
    <t>Listas!A246:R246</t>
  </si>
  <si>
    <t>Monitor | T.I | T.I | Depósito RH  | Monitor 21,5" , LCD , 60Hz | W1943CV | LG | 101SPXV27370 |  | OK | DESCARTE |  |  |  |  | DESCARTE |  | Listas | Listas!A246:R246</t>
  </si>
  <si>
    <t>Listas!A247:R247</t>
  </si>
  <si>
    <t>Monitor | T.I | T.I | Depósito RH  | Monitor 21,5" , LCD , 60Hz | W1943CV | LG | 3846 |  | OK | DESCARTE |  |  |  |  | DESCARTE |  | Listas | Listas!A247:R247</t>
  </si>
  <si>
    <t>Listas!A248:R248</t>
  </si>
  <si>
    <t>Monitor | T.I | T.I | Depósito RH  | Monitor 21,5" , LCD , 60Hz | E2240SV | LG | 103SPZK0W965 |  | OK | DESCARTE |  |  |  |  | DESCARTE |  | Listas | Listas!A248:R248</t>
  </si>
  <si>
    <t>Listas!A249:R249</t>
  </si>
  <si>
    <t>Monitor | T.I | T.I | Depósito RH  | Monitor 21,5" , LCD , 60Hz | E2240SV | LG | 101SPFX1C395 |  | OK | DESCARTE |  |  |  |  | DESCARTE |  | Listas | Listas!A249:R249</t>
  </si>
  <si>
    <t>Listas!A250:R250</t>
  </si>
  <si>
    <t>Monitor | T.I | T.I | Depósito RH  | Monitor 21,5" , LCD , 60Hz | E2240SV | LG | 101SPHG1D073 |  | OK | DESCARTE |  |  |  |  | DESCARTE |  | Listas | Listas!A250:R250</t>
  </si>
  <si>
    <t>Listas!A251:R251</t>
  </si>
  <si>
    <t>Monitor | T.I | T.I | Depósito RH  | Monitor 21,5" , LCD , 60Hz | E2240SV | LG | 103SPOJ0W964 |  | OK | DESCARTE |  |  |  |  | DESCARTE |  | Listas | Listas!A251:R251</t>
  </si>
  <si>
    <t>Listas!A252:R252</t>
  </si>
  <si>
    <t>Monitor | T.I | T.I | Depósito RH  | Monitor 21,5" , LCD , 60Hz | E2240SV | LG | 3848 |  | OK | DESCARTE |  |  |  |  | DESCARTE |  | Listas | Listas!A252:R252</t>
  </si>
  <si>
    <t>Listas!A253:R253</t>
  </si>
  <si>
    <t>Monitor | T.I | T.I | Depósito RH  | Monitor 21,5" , LCD , 60Hz | E2240SV | LG | 101SPJP1C396 |  | OK | DESCARTE |  |  |  |  | DESCARTE |  | Listas | Listas!A253:R253</t>
  </si>
  <si>
    <t>Listas!A254:R254</t>
  </si>
  <si>
    <t>Monitor | T.I | T.I | Depósito RH  | Monitor 21,5" , LCD , 60Hz | E2240SV | LG | 101SPWQ1C417 |  | OK | DESCARTE |  |  |  |  | DESCARTE |  | Listas | Listas!A254:R254</t>
  </si>
  <si>
    <t>Listas!A255:R255</t>
  </si>
  <si>
    <t>Monitor | T.I | T.I | Depósito RH  | Monitor 21,5" , LCD , 60Hz | E2240SV | LG | 101SPGS1C407 |  | OK | DESCARTE |  |  |  |  | DESCARTE |  | Listas | Listas!A255:R255</t>
  </si>
  <si>
    <t>Listas!A256:R256</t>
  </si>
  <si>
    <t>Monitor | T.I | T.I | Depósito RH  | Monitor 21,5" , LCD , 60Hz | E2240SV | LG | 101SPUU1D326 |  | OK | DESCARTE |  |  |  |  | DESCARTE |  | Listas | Listas!A256:R256</t>
  </si>
  <si>
    <t>Listas!A257:R257</t>
  </si>
  <si>
    <t>Monitor | T.I | T.I | Depósito RH  | Monitor 21,5" , LCD , 60Hz | E2240SV | LG | 3852 |  | OK | DESCARTE |  |  |  |  | DESCARTE |  | Listas | Listas!A257:R257</t>
  </si>
  <si>
    <t>Listas!A258:R258</t>
  </si>
  <si>
    <t>Monitor | T.I | T.I | Depósito RH  | Monitor 21,5" , LCD , 60Hz | E2240SV | LG | 101SPKN1D325 |  | OK | DESCARTE |  |  |  |  | DESCARTE |  | Listas | Listas!A258:R258</t>
  </si>
  <si>
    <t>Listas!A259:R259</t>
  </si>
  <si>
    <t>Monitor | T.I | T.I | Depósito RH  | Monitor 21,5" , LCD , 60Hz | E2240SV | LG | 103SPYR0W914 |  | OK | DESCARTE |  |  |  |  | DESCARTE |  | Listas | Listas!A259:R259</t>
  </si>
  <si>
    <t>Listas!A260:R260</t>
  </si>
  <si>
    <t>Monitor | T.I | T.I | Depósito RH  | Monitor 21.5'', FHD, 75HZ | 22B3HMF | Dell | 715 |  | OK | Status: Bom |  |  |  |  | Status: Bom |  | Listas | Listas!A260:R260</t>
  </si>
  <si>
    <t>Listas!A261:R261</t>
  </si>
  <si>
    <t>Monitor | T.I | T.I | Depósito RH  | Monitor 21.5'', FHD, 75HZ | 22B3HMF | Dell | 730 |  | OK | Status: Bom |  |  |  |  | Status: Bom |  | Listas | Listas!A261:R261</t>
  </si>
  <si>
    <t>Listas!A262:R262</t>
  </si>
  <si>
    <t>Monitor | T.I | T.I | Depósito RH  | Monitor 21.5'', FHD, 75HZ | 22B3HMF | Dell | 728 |  | OK | Status: Bom |  |  |  |  | Status: Bom |  | Listas | Listas!A262:R262</t>
  </si>
  <si>
    <t>Listas!A263:R263</t>
  </si>
  <si>
    <t>Monitor | T.I | T.I | Depósito RH  | Monitor 21.5'', FHD, 75HZ | 22B3HMF | Dell | 718 |  | OK | Status: Bom |  |  |  |  | Status: Bom |  | Listas | Listas!A263:R263</t>
  </si>
  <si>
    <t>Listas!A264:R264</t>
  </si>
  <si>
    <t>Monitor | T.I | T.I | Depósito RH  | Monitor 21.5'', FHD, 75HZ | 22B3HMF | Dell | 723 |  | OK | Status: Bom |  |  |  |  | Status: Bom |  | Listas | Listas!A264:R264</t>
  </si>
  <si>
    <t>Listas!A265:R265</t>
  </si>
  <si>
    <t>Monitor | T.I | T.I | Depósito RH  | Monitor 21.5'', FHD, 75HZ | 22B3HMF | Dell | 716 |  | OK | Status: Bom |  |  |  |  | Status: Bom |  | Listas | Listas!A265:R265</t>
  </si>
  <si>
    <t>Listas!A266:R266</t>
  </si>
  <si>
    <t>Monitor | T.I | T.I | Depósito RH  | Monitor 21.5'', FHD, 75HZ | 22B3HMF | Dell | 712 |  | OK | Status: Bom |  |  |  |  | Status: Bom |  | Listas | Listas!A266:R266</t>
  </si>
  <si>
    <t>Listas!A267:R267</t>
  </si>
  <si>
    <t>Monitor | T.I | T.I | Depósito RH  | Monitor 21.5'', FHD, 75HZ | 22B3HMF | Dell | 725 |  | OK | Status: Bom |  |  |  |  | Status: Bom |  | Listas | Listas!A267:R267</t>
  </si>
  <si>
    <t>Listas!A268:R268</t>
  </si>
  <si>
    <t>Monitor | T.I | T.I | Depósito RH  | Monitor 22" , LCD ,  60Hz | E2210c  | Dell | CN-0T808R-64180-97D-2DDS |  | OK | DESCARTE |  |  |  |  | DESCARTE |  | Listas | Listas!A268:R268</t>
  </si>
  <si>
    <t>Listas!A269:R269</t>
  </si>
  <si>
    <t>Monitor | T.I | T.I | Depósito RH  | Monitor 23" , FHD , 60Hz | P2317H | Dell | 5MK5GL2 |  | OK | Status: Bom |  |  |  |  | Status: Bom |  | Listas | Listas!A269:R269</t>
  </si>
  <si>
    <t>Listas!A270:R270</t>
  </si>
  <si>
    <t>Monitor | T.I | T.I | Depósito RH  | Monitor 23" , FHD , 60Hz | P2317H | Dell | 7G25GL2 |  | OK | Status: Bom |  |  |  |  | Status: Bom |  | Listas | Listas!A270:R270</t>
  </si>
  <si>
    <t>Listas!A271:R271</t>
  </si>
  <si>
    <t>Desktop | MAURICIO GODINHO DOS SANTOS | MAURICIO GODINHO DOS SANTOS | Diretoria Administrativa | Micro | DELL PRO MICRO QCM1250  | Dell | 810 | 70K31H4 | OK | Status: Bom | Intel Core i5-14500T |  512GB SSD NVME | 16GB DDR5 |  | Status: Bom |  | Listas | Listas!A271:R271</t>
  </si>
  <si>
    <t>IP: 10.28.70.14</t>
  </si>
  <si>
    <t>Listas!A272:R272</t>
  </si>
  <si>
    <t>Impressora |  | Sem responsável | Diretoria Administrativa | Impressora | COLOR ECOTANK | EPSON | 15104 | U67681G5H187183 | OK | Status: Bom |  |  |  | IP: 10.28.70.14 | Status: Bom |  | Listas | Listas!A272:R272</t>
  </si>
  <si>
    <t>Listas!A273:R273</t>
  </si>
  <si>
    <t>Monitor | MAURICIO | MAURICIO | Diretoria Administrativa | Monitor 23" , FHD , 60Hz | P2317H  | Dell | 9MN5GL2  | 143 | OK | Status: Bom |  |  |  |  | Status: Bom |  | Listas | Listas!A273:R273</t>
  </si>
  <si>
    <t>Ramal: 3222</t>
  </si>
  <si>
    <t>Listas!A274:R274</t>
  </si>
  <si>
    <t>Telefonia | MAURICIO GODINHO DOS SANTOS | MAURICIO GODINHO DOS SANTOS | Diretoria Administrativa | Telefone Fixo | 2170 | Grandstream |  |  | OK | Status: Bom |  |  |  | Ramal: 3222 | Status: Bom |  | Listas | Listas!A274:R274</t>
  </si>
  <si>
    <t>Listas!A275:R275</t>
  </si>
  <si>
    <t>Monitor | FRANCIELE ROSA | FRANCIELE ROSA | Diretoria Comercial | Monitor 18.5”, HD , 60Hz | 9P1E | Dell | 433 | 77 | OK | Status: Bom |  |  |  |  | Status: Bom |  | Listas | Listas!A275:R275</t>
  </si>
  <si>
    <t>Listas!A276:R276</t>
  </si>
  <si>
    <t>Monitor | FRANCIELE ROSA | FRANCIELE ROSA | Diretoria Comercial | Monitor 18.5”, HD , 60Hz | 9P1E | Dell | 685 | 78 | OK | Status: Bom |  |  |  |  | Status: Bom |  | Listas | Listas!A276:R276</t>
  </si>
  <si>
    <t>Listas!A277:R277</t>
  </si>
  <si>
    <t>Monitor | SILVIO | JOAO SILVIO SILVA | Diretoria Comercial | Monitor 24'', FHD, 100HZ | 24B3HMF2 | Dell | 762 | 79 | OK | Status: Bom |  |  |  |  | Status: Bom |  | Listas | Listas!A277:R277</t>
  </si>
  <si>
    <t>Ramal: 3195</t>
  </si>
  <si>
    <t>Listas!A278:R278</t>
  </si>
  <si>
    <t>Telefonia | WELLINGTON ALMEIDA MACHADO | WELLINGTON ALMEIDA MACHADO | Diretoria Comercial  | Telefone Fixo | 1450 | Grandstream |  |  | OK | Status: Bom |  |  |  | Ramal: 3195 | Status: Bom |  | Listas | Listas!A278:R278</t>
  </si>
  <si>
    <t>Listas!A279:R279</t>
  </si>
  <si>
    <t>Desktop | GUSTAVO FRAGA BRANDAO PAULUS | GUSTAVO FRAGA BRANDAO PAULUS | Diretoria Exec | Desktop antigo | Optiplex 7020 | Dell |  | FL1VDN2 | OK | Status : OK | Intel i7 7ª |  | 8 GB |  | Status : OK |  | Listas | Listas!A279:R279</t>
  </si>
  <si>
    <t>Listas!A280:R280</t>
  </si>
  <si>
    <t>Desktop | GUSTAVO FRAGA BRANDAO PAULUS | GUSTAVO FRAGA BRANDAO PAULUS | DIRETORIA EXECUTIVA | Micro | DELL PRO MICRO QCM1250  | Dell | 829 | F1K31H4 | OK | Status: Bom | Intel Core i5-14500T |  512GB SSD NVME | 16GB DDR5 |  | Status: Bom |  | Listas | Listas!A280:R280</t>
  </si>
  <si>
    <t>IP: 10.28.70.23</t>
  </si>
  <si>
    <t>Listas!A281:R281</t>
  </si>
  <si>
    <t>Impressora | GUSTAVO PAULOS | GUSTAVO PAULOS | DIRETORIA EXECUTIVA | Impressora | DCP-T830DW | BROTHER | 16549 |  | OK | Status: Bom |  |  |  | IP: 10.28.70.23 | Status: Bom |  | Listas | Listas!A281:R281</t>
  </si>
  <si>
    <t>Ramal: 3082</t>
  </si>
  <si>
    <t>Listas!A282:R282</t>
  </si>
  <si>
    <t>Telefonia | GUSTAVO FRAGA BRANDAO PAULUS | GUSTAVO FRAGA BRANDAO PAULUS | Diretoria Executiva | Telefone Fixo | 2170 | Grandstream |  |  | OK | Status: Bom |  |  |  | Ramal: 3082 | Status: Bom |  | Listas | Listas!A282:R282</t>
  </si>
  <si>
    <t>Listas!A283:R283</t>
  </si>
  <si>
    <t>Monitor | MIRIAM | MIRIAM SANTOS MARQUES | Diretoria Executiva  | Monitor 18.5”, HD , 60Hz | 9P1E | Dell | 445 | 82 | OK | Status: Bom |  |  |  |  | Status: Bom |  | Listas | Listas!A283:R283</t>
  </si>
  <si>
    <t>Listas!A284:R284</t>
  </si>
  <si>
    <t>Monitor |  | Sem responsável | Diretoria Executiva  | Monitor 21.5" , FHD , 60Hz | S2240LC | Dell | 2404 | 141 | OK | Status: Bom |  |  |  |  | Status: Bom |  | Listas | Listas!A284:R284</t>
  </si>
  <si>
    <t>Listas!A285:R285</t>
  </si>
  <si>
    <t>Monitor |  | Sem responsável | Diretoria Executiva  | Monitor 24'', FHD, 100HZ | 24B3HMF2 | Dell | 743 | 142 | OK | Status: Bom |  |  |  |  | Status: Bom |  | Listas | Listas!A285:R285</t>
  </si>
  <si>
    <t>Listas!A286:R286</t>
  </si>
  <si>
    <t>Desktop | JOAO SILVIO SILVA | JOAO SILVIO SILVA | Diretoria Ins | Micro | DELL PRO MICRO QCM1250  | Dell | 808 | B1K31H4 | OK | Status: Bom | Intel Core i5-14500T |  512GB SSD NVME | 16GB DDR5 |  | Status: Bom |  | Listas | Listas!A286:R286</t>
  </si>
  <si>
    <t>Listas!A287:R287</t>
  </si>
  <si>
    <t>Desktop | FRANCIELLE MACHADO DA ROSA | FRANCIELLE MACHADO DA ROSA | Diretoria Ins | Micro | DELL PRO MICRO QCM1250  | Dell | 861 | BSH31H4 | OK | Status: Bom | Intel Core i5-14500T |  512GB SSD NVME | 16GB DDR5 |  | Status: Bom |  | Listas | Listas!A287:R287</t>
  </si>
  <si>
    <t>Ramal: 3211</t>
  </si>
  <si>
    <t>Listas!A288:R288</t>
  </si>
  <si>
    <t>Telefonia | FRANCIELLE MACHADO DA ROSA | FRANCIELLE MACHADO DA ROSA | Diretoria Institucional | Telefone Fixo | 1625 | Grandstream |  |  | OK | Status: Bom |  |  |  | Ramal: 3211 | Status: Bom |  | Listas | Listas!A288:R288</t>
  </si>
  <si>
    <t>Ramal: 3060</t>
  </si>
  <si>
    <t>Listas!A289:R289</t>
  </si>
  <si>
    <t>Telefonia | JOAO SILVIO SILVA | JOAO SILVIO SILVA | Diretoria Institucional | Telefone Fixo | 1630 | Grandstream |  |  | OK | Status: Bom |  |  |  | Ramal: 3060 | Status: Bom |  | Listas | Listas!A289:R289</t>
  </si>
  <si>
    <t>Listas!A290:R290</t>
  </si>
  <si>
    <t>Desktop | GUILHERME DE SOUZA TEIXEIRA | GUILHERME DE SOUZA TEIXEIRA | Financeiro | Micro | DELL PRO MICRO QCM1250  | Dell | 804 | 1TH31H4 | OK | Status: Bom | Intel Core i5-14500T |  512GB SSD NVME | 16GB DDR5 |  | Status: Bom |  | Listas | Listas!A290:R290</t>
  </si>
  <si>
    <t>Listas!A291:R291</t>
  </si>
  <si>
    <t>Desktop | DEBORA CRUZ DE ANHAIA | DEBORA CRUZ DE ANHAIA | Financeiro | Micro | DELL PRO MICRO QCM1250  | Dell | 880 | 5SH31H4 | OK | Status: Bom | Intel Core i5-14500T |  512GB SSD NVME | 16GB DDR5 |  | Status: Bom |  | Listas | Listas!A291:R291</t>
  </si>
  <si>
    <t>Listas!A292:R292</t>
  </si>
  <si>
    <t>Desktop | NICOLLY VARGAS DE SOUZA | NICOLLY VARGAS DE SOUZA | Financeiro | Micro | DELL PRO MICRO QCM1250  | Dell | 867 | H1K31H4 | OK | Status: Bom | Intel Core i5-14500T |  512GB SSD NVME | 16GB DDR5 |  | Status: Bom |  | Listas | Listas!A292:R292</t>
  </si>
  <si>
    <t>Listas!A293:R293</t>
  </si>
  <si>
    <t>Monitor | DEBORA | DEBORA CRUZ DE ANHAIA | Financeiro | Monitor 18.5”, HD , 60Hz | 9P1E | Dell | 415 | 25 | OK | Status: Bom |  |  |  |  | Status: Bom |  | Listas | Listas!A293:R293</t>
  </si>
  <si>
    <t>Listas!A294:R294</t>
  </si>
  <si>
    <t>Monitor | DEBORA | DEBORA CRUZ DE ANHAIA | Financeiro | Monitor 18.5”, HD , 60Hz | 9P1E | Dell | 427 | 26 | OK | Status: Bom |  |  |  |  | Status: Bom |  | Listas | Listas!A294:R294</t>
  </si>
  <si>
    <t>GUILHERME</t>
  </si>
  <si>
    <t>Listas!A295:R295</t>
  </si>
  <si>
    <t>Monitor | GUILHERME | GUILHERME | Financeiro | Monitor 18.5”, HD , 60Hz | 9P1E | Dell | 447 | 27 | OK | Status: Bom |  |  |  |  | Status: Bom |  | Listas | Listas!A295:R295</t>
  </si>
  <si>
    <t>Listas!A296:R296</t>
  </si>
  <si>
    <t>Monitor | GUILHERME | GUILHERME | Financeiro | Monitor 18.5”, HD , 60Hz | 9P1E | Dell | 432 | 28 | OK | Status: Bom |  |  |  |  | Status: Bom |  | Listas | Listas!A296:R296</t>
  </si>
  <si>
    <t>Listas!A297:R297</t>
  </si>
  <si>
    <t>Monitor | DEBORA | DEBORA CRUZ DE ANHAIA | Financeiro | Monitor 18.5”, HD , 60Hz | 9P1E | Dell | 429 | 29 | OK | Status: Bom |  |  |  |  | Status: Bom |  | Listas | Listas!A297:R297</t>
  </si>
  <si>
    <t>Listas!A298:R298</t>
  </si>
  <si>
    <t>Monitor | DEBORA | DEBORA CRUZ DE ANHAIA | Financeiro | Monitor 18.5”, HD , 60Hz | 9P1E | Dell | 450 | 30 | OK | Status: Bom |  |  |  |  | Status: Bom |  | Listas | Listas!A298:R298</t>
  </si>
  <si>
    <t>Ramal: 3194</t>
  </si>
  <si>
    <t>Listas!A299:R299</t>
  </si>
  <si>
    <t>Telefonia | DEBORA CRUZ DE ANHAIA | DEBORA CRUZ DE ANHAIA | Financeiro | Telefone Fixo | 1625 | Grandstream |  |  | OK | Status: Bom |  |  |  | Ramal: 3194 | Status: Bom |  | Listas | Listas!A299:R299</t>
  </si>
  <si>
    <t>Ramal: 3192</t>
  </si>
  <si>
    <t>Listas!A300:R300</t>
  </si>
  <si>
    <t>Telefonia | GUILHERME DE SOUZA TEIXEIRA | GUILHERME DE SOUZA TEIXEIRA | Financeiro | Telefone Fixo | 1630 | Grandstream |  |  | OK | Status: Bom |  |  |  | Ramal: 3192 | Status: Bom |  | Listas | Listas!A300:R300</t>
  </si>
  <si>
    <t>Listas!A301:R301</t>
  </si>
  <si>
    <t>Desktop |  | Sem responsável | frente do swicher | Desktop antigo | 7050 | Dell |  | FH0ZDN2 | OK | Status : OK |  |  |  |  | Status : OK |  | Listas | Listas!A301:R301</t>
  </si>
  <si>
    <t>Listas!A302:R302</t>
  </si>
  <si>
    <t>Desktop |  | Sem responsável | frente do swicher | Desktop antigo | Optiplex 7020 | Dell |  | FLBTDN2 | OK | Status : OK | Intel i7 7ª | NVMe 256 GB | 8 GB |  | Status : OK |  | Listas | Listas!A302:R302</t>
  </si>
  <si>
    <t>Listas!A303:R303</t>
  </si>
  <si>
    <t>Monitor |  | Sem responsável | Frente Switcher | Monitor 20,1" , LCD , 60Hz | L2045w | Dell | CNT735Q3ML | 119 | OK | Status: Bom |  |  |  |  | Status: Bom |  | Listas | Listas!A303:R303</t>
  </si>
  <si>
    <t>Listas!A304:R304</t>
  </si>
  <si>
    <t>Monitor |  | Sem responsável | Frente Switcher | Monitor 20,1" , LCD , 60Hz | L2045w | Dell | CNT735Q3N3 | 120 | OK | Status: Bom |  |  |  |  | Status: Bom |  | Listas | Listas!A304:R304</t>
  </si>
  <si>
    <t>Listas!A305:R305</t>
  </si>
  <si>
    <t>Monitor |  | Sem responsável | Frente Switcher | Monitor 24'', FHD, 100Hz | 24B3HMF2 | Dell | 740 | 121 | OK | Status: Bom |  |  |  |  | Status: Bom |  | Listas | Listas!A305:R305</t>
  </si>
  <si>
    <t>Listas!A306:R306</t>
  </si>
  <si>
    <t>Desktop | Sala do T.I | Sala do T.I | FTP | Computador montado — MONTADO |  | Dell | 3823 |  | OK | Status : OK |  |  |  |  | Status : OK |  | Listas | Listas!A306:R306</t>
  </si>
  <si>
    <t>Ramal: 3928</t>
  </si>
  <si>
    <t>Listas!A307:R307</t>
  </si>
  <si>
    <t>Telefonia | RODRIGO OLIVEIRA DA CRUZ | RODRIGO OLIVEIRA DA CRUZ | Geração | Telefone Fixo | 1625 | Grandstream |  |  | OK | Status: Bom |  |  |  | Ramal: 3928 | Status: Bom |  | Listas | Listas!A307:R307</t>
  </si>
  <si>
    <t>Listas!A308:R308</t>
  </si>
  <si>
    <t>Monitor | DIOGENES RODRIGUES | DIOGENES RODRIGUES | Gerencia Op/Eg | Monitor 21.5" , FHD , 60Hz | 2240Lc | Dell | 2400 | 126 | OK | Status: Bom |  |  |  |  | Status: Bom |  | Listas | Listas!A308:R308</t>
  </si>
  <si>
    <t>Ramal: 3104</t>
  </si>
  <si>
    <t>Listas!A309:R309</t>
  </si>
  <si>
    <t>Telefonia | DIOGENES RODRIGUES | DIOGENES RODRIGUES | Gerencia Op/Eng | Telefone Fixo | 1630 | Grandstream |  |  | OK | Status: Bom |  |  |  | Ramal: 3104 | Status: Bom |  | Listas | Listas!A309:R309</t>
  </si>
  <si>
    <t>Listas!A310:R310</t>
  </si>
  <si>
    <t>Desktop |  | Sem responsável | ILHA 1 | Desktop antigo | QCM1250 | Dell |  | FGTZDN2 | OK | Status: Bom |  |  |  |  | Status: Bom |  | Listas | Listas!A310:R310</t>
  </si>
  <si>
    <t>Listas!A311:R311</t>
  </si>
  <si>
    <t>Monitor |  | Sem responsável | ILHA 1 | Monitor 23" , FHD , 60Hz | P2317H | Dell | 2BN5GL2 | 107 | OK | Status: Bom |  |  |  |  | Status: Bom |  | Listas | Listas!A311:R311</t>
  </si>
  <si>
    <t>Listas!A312:R312</t>
  </si>
  <si>
    <t>Monitor |  | Sem responsável | ILHA 1 | Monitor 23" , FHD , 60Hz | P2317H | Dell | 2GG5GL2 | 108 | OK | Status: Bom |  |  |  |  | Status: Bom |  | Listas | Listas!A312:R312</t>
  </si>
  <si>
    <t>Listas!A313:R313</t>
  </si>
  <si>
    <t>Desktop |  | Sem responsável | ILHA 2 | Desktop antigo | QCM1250 | Dell |  | FGMTDN2 | OK | Status: Bom |  |  |  |  | Status: Bom |  | Listas | Listas!A313:R313</t>
  </si>
  <si>
    <t>Listas!A314:R314</t>
  </si>
  <si>
    <t>Monitor |  | Sem responsável | ILHA 2 | Monitor 23" , FHD , 60Hz | P2317H | Dell | 3GDXGL2 | 109 | OK | Status: Bom |  |  |  |  | Status: Bom |  | Listas | Listas!A314:R314</t>
  </si>
  <si>
    <t>Listas!A315:R315</t>
  </si>
  <si>
    <t>Monitor |  | Sem responsável | ILHA 2 | Monitor 23" , FHD , 60Hz | P2317H | Dell | 67M5GL2 | 110 | OK | Status: Bom |  |  |  |  | Status: Bom |  | Listas | Listas!A315:R315</t>
  </si>
  <si>
    <t>Listas!A316:R316</t>
  </si>
  <si>
    <t>Desktop |  | Sem responsável | ILHA 3 | Desktop antigo | QCM1250 | Dell |  | FGS1FN2 | OK | Status: Bom |  |  |  |  | Status: Bom |  | Listas | Listas!A316:R316</t>
  </si>
  <si>
    <t>Listas!A317:R317</t>
  </si>
  <si>
    <t>Monitor |  | Sem responsável | ILHA 3 | Monitor 23" , FHD , 60Hz | P2317H | Dell | 7CK5GL2 | 105 | OK | Status: Bom |  |  |  |  | Status: Bom |  | Listas | Listas!A317:R317</t>
  </si>
  <si>
    <t>Listas!A318:R318</t>
  </si>
  <si>
    <t>Monitor |  | Sem responsável | ILHA 3 | Monitor 23" , FHD , 60Hz | P2317H | Dell | 38T4GL2 | 106 | OK | Status: Bom |  |  |  |  | Status: Bom |  | Listas | Listas!A318:R318</t>
  </si>
  <si>
    <t>Listas!A319:R319</t>
  </si>
  <si>
    <t>Desktop |  | Sem responsável | ILHA 4 | Desktop antigo | QCM1250 | Dell |  | FGPYDN2 | OK | Status: Bom |  |  |  |  | Status: Bom |  | Listas | Listas!A319:R319</t>
  </si>
  <si>
    <t>Listas!A320:R320</t>
  </si>
  <si>
    <t>Monitor |  | Sem responsável | ILHA 4 | Monitor 23" , FHD , 60Hz | P2317H | Dell | 2GV4GL2 | 72 | OK | Status: Bom |  |  |  |  | Status: Bom |  | Listas | Listas!A320:R320</t>
  </si>
  <si>
    <t>Listas!A321:R321</t>
  </si>
  <si>
    <t>Monitor |  | Sem responsável | ILHA 4 | Monitor 23" , FHD , 60Hz | P2317H | Dell | 81K5GL2 | 73 | OK | Status: Bom |  |  |  |  | Status: Bom |  | Listas | Listas!A321:R321</t>
  </si>
  <si>
    <t>IP: 10.28.70.19</t>
  </si>
  <si>
    <t>Listas!A322:R322</t>
  </si>
  <si>
    <t>Impressora |  | Sem responsável | Jornalismo | Impressora | WorkCentre 3345 | XEROX | 8220 | 3BT805947 | OK | Status: Bom |  |  |  | IP: 10.28.70.19 | Status: Bom |  | Listas | Listas!A322:R322</t>
  </si>
  <si>
    <t>Listas!A323:R323</t>
  </si>
  <si>
    <t>Desktop | HENRI SOMENSI | HENRI SOMENSI | Jornalismo | Micro | DELL PRO MICRO QCM1250  | Dell | 828 | 21K31H4 | OK | Status: Bom | Intel Core i5-14500T |  512GB SSD NVME | 16GB DDR5 |  | Status: Bom |  | Listas | Listas!A323:R323</t>
  </si>
  <si>
    <t>Listas!A324:R324</t>
  </si>
  <si>
    <t>Desktop | ROSA MARIA TORRES AMARAL | ROSA MARIA TORRES AMARAL | Jornalismo | Micro | DELL PRO MICRO QCM1250  | Dell | 858 | 2RH31H4 | OK | Status: Bom | Intel Core i5-14500T |  512GB SSD NVME | 16GB DDR5 |  | Status: Bom |  | Listas | Listas!A324:R324</t>
  </si>
  <si>
    <t>Listas!A325:R325</t>
  </si>
  <si>
    <t>Desktop | FERNANDA PENNA ESPINELLI WACLAWOVSKY | FERNANDA PENNA ESPINELLI WACLAWOVSKY | Jornalismo | Micro | DELL PRO MICRO QCM1250  | Dell | 856 | 2SH31H4 | OK | Status: Bom | Intel Core i5-14500T |  512GB SSD NVME | 16GB DDR5 |  | Status: Bom |  | Listas | Listas!A325:R325</t>
  </si>
  <si>
    <t>Listas!A326:R326</t>
  </si>
  <si>
    <t>Desktop | JOSE HENRIQUE ROSITO FERRARO | JOSE HENRIQUE ROSITO FERRARO | Jornalismo | Micro | DELL PRO MICRO QCM1250  | Dell | 853 | 31K31H4 | OK | Status: Bom | Intel Core i5-14500T |  512GB SSD NVME | 16GB DDR5 |  | Status: Bom |  | Listas | Listas!A326:R326</t>
  </si>
  <si>
    <t>Listas!A327:R327</t>
  </si>
  <si>
    <t>Desktop | JOELLEN RIBEIRO SOARES | JOELLEN RIBEIRO SOARES | Jornalismo | Micro | DELL PRO MICRO QCM1250  | Dell | 852 | 3SH31H4 | OK | Status: Bom | Intel Core i5-14500T |  512GB SSD NVME | 16GB DDR5 |  | Status: Bom |  | Listas | Listas!A327:R327</t>
  </si>
  <si>
    <t>Listas!A328:R328</t>
  </si>
  <si>
    <t>Desktop | BRUNA MARÇAL CABRERA | BRUNA MARÇAL CABRERA | Jornalismo | Micro | DELL PRO MICRO QCM1250  | Dell | 840 | 3TH31H4 | OK | Status: Bom | Intel Core i5-14500T |  512GB SSD NVME | 16GB DDR5 |  | Status: Bom |  | Listas | Listas!A328:R328</t>
  </si>
  <si>
    <t>Listas!A329:R329</t>
  </si>
  <si>
    <t>Desktop | EDIQUELI BIANCA DA SILVA | EDIQUELI BIANCA DA SILVA | Jornalismo | Micro | DELL PRO MICRO QCM1250  | Dell | 837 | 42K31H4 | OK | Status: Bom | Intel Core i5-14500T |  512GB SSD NVME | 16GB DDR5 |  | Status: Bom |  | Listas | Listas!A329:R329</t>
  </si>
  <si>
    <t>Listas!A330:R330</t>
  </si>
  <si>
    <t>Desktop | RICARDO NASCIMENTO DE AZEREDO | RICARDO NASCIMENTO DE AZEREDO | Jornalismo | Micro | DELL PRO MICRO QCM1250  | Dell | 876 | 4RH31H4 | OK | Status: Bom | Intel Core i5-14500T |  512GB SSD NVME | 16GB DDR5 |  | Status: Bom |  | Listas | Listas!A330:R330</t>
  </si>
  <si>
    <t>Listas!A331:R331</t>
  </si>
  <si>
    <t>Desktop | RENATO GAVA RODRIGUES | RENATO GAVA RODRIGUES | Jornalismo | Micro | DELL PRO MICRO QCM1250  | Dell | 823 | 51K31H4 | OK | Status: Bom | Intel Core i5-14500T |  512GB SSD NVME | 16GB DDR5 |  | Status: Bom |  | Listas | Listas!A331:R331</t>
  </si>
  <si>
    <t>Listas!A332:R332</t>
  </si>
  <si>
    <t>Desktop | IGOR PEREIRA DE OLIVEIRA | IGOR PEREIRA DE OLIVEIRA | Jornalismo | Micro | DELL PRO MICRO QCM1250  | Dell | 844 | 52K31H4 | OK | Status: Bom | Intel Core i5-14500T |  512GB SSD NVME | 16GB DDR5 |  | Status: Bom |  | Listas | Listas!A332:R332</t>
  </si>
  <si>
    <t>Listas!A333:R333</t>
  </si>
  <si>
    <t>Desktop | LEO HENRIQUE SABALLA JUNIOR | LEO HENRIQUE SABALLA JUNIOR | Jornalismo | Micro | DELL PRO MICRO QCM1250  | Dell | 847 | 5RH31H4 | OK | Status: Bom | Intel Core i5-14500T |  512GB SSD NVME | 16GB DDR5 |  | Status: Bom |  | Listas | Listas!A333:R333</t>
  </si>
  <si>
    <t>Listas!A334:R334</t>
  </si>
  <si>
    <t>Desktop | MONIQUE MATIAS DORNELLES | MONIQUE MATIAS DORNELLES | Jornalismo | Micro | DELL PRO MICRO QCM1250  | Dell | 845 | 5TH31H4 | OK | Status: Bom | Intel Core i5-14500T |  512GB SSD NVME | 16GB DDR5 |  | Status: Bom |  | Listas | Listas!A334:R334</t>
  </si>
  <si>
    <t>Listas!A335:R335</t>
  </si>
  <si>
    <t>Desktop | FABIO ANDRE TEIXEIRA LEHMEN | FABIO ANDRE TEIXEIRA LEHMEN | Jornalismo | Micro | DELL PRO MICRO QCM1250  | Dell | 839 | 6RH31H4 | OK | Status: Bom | Intel Core i5-14500T |  512GB SSD NVME | 16GB DDR5 |  | Status: Bom |  | Listas | Listas!A335:R335</t>
  </si>
  <si>
    <t>Listas!A336:R336</t>
  </si>
  <si>
    <t>Desktop | ANA RITA SANTANNA MARINI | ANA RITA SANTANNA MARINI | Jornalismo | Micro | DELL PRO MICRO QCM1250  | Dell | 855 | 9RH31H4 | OK | Status: Bom | Intel Core i5-14500T |  512GB SSD NVME | 16GB DDR5 |  | Status: Bom |  | Listas | Listas!A336:R336</t>
  </si>
  <si>
    <t>Listas!A337:R337</t>
  </si>
  <si>
    <t>Desktop | NATAN MOREIRA RAMIRO | NATAN MOREIRA RAMIRO | Jornalismo | Micro | DELL PRO MICRO QCM1250  | Dell | 859 | B2K31H4 | OK | Status: Bom | Intel Core i5-14500T |  512GB SSD NVME | 16GB DDR5 |  | Status: Bom |  | Listas | Listas!A337:R337</t>
  </si>
  <si>
    <t>Listas!A338:R338</t>
  </si>
  <si>
    <t>Desktop | TANIRA BOLIVAR LEBEDEFF | TANIRA BOLIVAR LEBEDEFF | Jornalismo | Micro | DELL PRO MICRO QCM1250  | Dell | 831 | C2K31H4 | OK | Status: Bom | Intel Core i5-14500T |  512GB SSD NVME | 16GB DDR5 |  | Status: Bom |  | Listas | Listas!A338:R338</t>
  </si>
  <si>
    <t>Listas!A339:R339</t>
  </si>
  <si>
    <t>Desktop | VICENTI CIOTTA LIMA | VICENTI CIOTTA LIMA | Jornalismo | Micro | DELL PRO MICRO QCM1250  | Dell | 836 | CTH31H4 | OK | Status: Bom | Intel Core i5-14500T |  512GB SSD NVME | 16GB DDR5 |  | Status: Bom |  | Listas | Listas!A339:R339</t>
  </si>
  <si>
    <t>Listas!A340:R340</t>
  </si>
  <si>
    <t>Desktop | CAMILA RAFAELA DE OLIVEIRA ALEMANY | CAMILA RAFAELA DE OLIVEIRA ALEMANY | Jornalismo | Micro | DELL PRO MICRO QCM1250  | Dell | 863 | D2K31H4 | OK | Status: Bom | Intel Core i5-14500T |  512GB SSD NVME | 16GB DDR5 |  | Status: Bom |  | Listas | Listas!A340:R340</t>
  </si>
  <si>
    <t>Listas!A341:R341</t>
  </si>
  <si>
    <t>Desktop | ALANDER AGUIAR DIAZ | ALANDER AGUIAR DIAZ | Jornalismo | Micro | DELL PRO MICRO QCM1250  | Dell | 862 | D3K31H4 | OK | Status: Bom | Intel Core i5-14500T |  512GB SSD NVME | 16GB DDR5 |  | Status: Bom |  | Listas | Listas!A341:R341</t>
  </si>
  <si>
    <t>Listas!A342:R342</t>
  </si>
  <si>
    <t>Desktop | ALEXSANDER PEIXOTO MACHADO | ALEXSANDER PEIXOTO MACHADO | Jornalismo | Micro | DELL PRO MICRO QCM1250  | Dell | 864 | DRH31H4 | OK | Status: Bom | Intel Core i5-14500T |  512GB SSD NVME | 16GB DDR5 |  | Status: Bom |  | Listas | Listas!A342:R342</t>
  </si>
  <si>
    <t>Listas!A343:R343</t>
  </si>
  <si>
    <t>Desktop | FERNANDA OLIVEIRA BIERHALS | FERNANDA OLIVEIRA BIERHALS | Jornalismo | Micro | DELL PRO MICRO QCM1250  | Dell | 887 | DSH31H4 | OK | Status: Bom | Intel Core i5-14500T |  512GB SSD NVME | 16GB DDR5 |  | Status: Bom |  | Listas | Listas!A343:R343</t>
  </si>
  <si>
    <t>Listas!A344:R344</t>
  </si>
  <si>
    <t>Desktop | GUILHERME KEPLER MACHADO | GUILHERME KEPLER MACHADO | Jornalismo | Micro | DELL PRO MICRO QCM1250  | Dell | 825 | F0K31H4 | OK | Status: Bom | Intel Core i5-14500T |  512GB SSD NVME | 16GB DDR5 |  | Status: Bom |  | Listas | Listas!A344:R344</t>
  </si>
  <si>
    <t>Listas!A345:R345</t>
  </si>
  <si>
    <t>Desktop | CARLA ROSANE PACHECO SEABRA | CARLA ROSANE PACHECO SEABRA | Jornalismo | Micro | DELL PRO MICRO QCM1250  | Dell | 868 | FSH31H4 | OK | Status: Bom | Intel Core i5-14500T |  512GB SSD NVME | 16GB DDR5 |  | Status: Bom |  | Listas | Listas!A345:R345</t>
  </si>
  <si>
    <t>Listas!A346:R346</t>
  </si>
  <si>
    <t>Desktop | CARMEL REIS MOSTARDEIRO | CARMEL REIS MOSTARDEIRO | Jornalismo | Micro | DELL PRO MICRO QCM1250  | Dell | 833 | FTH31H4 | OK | Status: Bom | Intel Core i5-14500T |  512GB SSD NVME | 16GB DDR5 |  | Status: Bom |  | Listas | Listas!A346:R346</t>
  </si>
  <si>
    <t>Listas!A347:R347</t>
  </si>
  <si>
    <t>Desktop | BERNARDO DA CUNHA CONTRI | BERNARDO DA CUNHA CONTRI | Jornalismo | Micro | DELL PRO MICRO QCM1250  | Dell | 832 | H0K31H4 | OK | Status: Bom | Intel Core i5-14500T |  512GB SSD NVME | 16GB DDR5 |  | Status: Bom |  | Listas | Listas!A347:R347</t>
  </si>
  <si>
    <t>Listas!A348:R348</t>
  </si>
  <si>
    <t>Desktop | FELIPE CONTE ROCHA | FELIPE CONTE ROCHA | Jornalismo | Micro | DELL PRO MICRO QCM1250  | Dell | 820 | HSH31H4 | OK | Status: Bom | Intel Core i5-14500T |  512GB SSD NVME | 16GB DDR5 |  | Status: Bom |  | Listas | Listas!A348:R348</t>
  </si>
  <si>
    <t>Listas!A349:R349</t>
  </si>
  <si>
    <t>Desktop | PAULA FABYOLLA JOAQUIM MEZA | PAULA FABYOLLA JOAQUIM MEZA | Jornalismo | Micro | DELL PRO MICRO QCM1250  | Dell | 834 | J1K31H4 | OK | Status: Bom | Intel Core i5-14500T |  512GB SSD NVME | 16GB DDR5 |  | Status: Bom |  | Listas | Listas!A349:R349</t>
  </si>
  <si>
    <t>Listas!A350:R350</t>
  </si>
  <si>
    <t>Monitor | GUILHERME KEPLER | GUILHERME KEPLER MACHADO | Jornalismo | Monitor 24'', FHD, 100HZ | 24B3HMF2 | Dell | 746 | 70 | OK | Status: Bom |  |  |  |  | Status: Bom |  | Listas | Listas!A350:R350</t>
  </si>
  <si>
    <t>Listas!A351:R351</t>
  </si>
  <si>
    <t>Monitor | HENRI SOMENSI | HENRI SOMENSI | Jornalismo | Monitor 24'', FHD, 100Hz | 24B3HMF2 | Dell | 732 | 83 | OK | Status: Bom |  |  |  |  | Status: Bom |  | Listas | Listas!A351:R351</t>
  </si>
  <si>
    <t>Listas!A352:R352</t>
  </si>
  <si>
    <t>Monitor | LEONARDO LARA | LEONARDO BARCELOS LARA | Jornalismo | Monitor 24'', FHD, 100Hz | 24B3HMF2 | Dell | 753 | 84 | OK | Status: Bom |  |  |  |  | Status: Bom |  | Listas | Listas!A352:R352</t>
  </si>
  <si>
    <t>BERNADO DA CUNHA</t>
  </si>
  <si>
    <t>Listas!A353:R353</t>
  </si>
  <si>
    <t>Monitor | BERNADO DA CUNHA | BERNADO DA CUNHA | Jornalismo | Monitor 24'', FHD, 100Hz | 24B3HMF2 | Dell | 761 | 85 | OK | Status: Bom |  |  |  |  | Status: Bom |  | Listas | Listas!A353:R353</t>
  </si>
  <si>
    <t>JOSÉ HENRIQUE</t>
  </si>
  <si>
    <t>Listas!A354:R354</t>
  </si>
  <si>
    <t>Monitor | JOSÉ HENRIQUE | JOSE HENRIQUE ROSITO FERRARO | Jornalismo | Monitor 24'', FHD, 100Hz | 24B3HMF2 | Dell | 757 | 86 | OK | Status: Bom |  |  |  |  | Status: Bom |  | Listas | Listas!A354:R354</t>
  </si>
  <si>
    <t>Listas!A355:R355</t>
  </si>
  <si>
    <t>Monitor | ALEXANDRE | ALEXANDRE | Jornalismo | Monitor 24'', FHD, 100Hz | 24B3HMF2 | Dell | 756 | 87 | OK | Status: Bom |  |  |  |  | Status: Bom |  | Listas | Listas!A355:R355</t>
  </si>
  <si>
    <t>CAMILA RAFAELA</t>
  </si>
  <si>
    <t>Listas!A356:R356</t>
  </si>
  <si>
    <t>Monitor | CAMILA RAFAELA | CAMILA RAFAELA DE OLIVEIRA ALEMANY | Jornalismo | Monitor 24'', FHD, 100Hz | 24B3HMF2 | Dell | 734 | 88 | OK | Status: Bom |  |  |  |  | Status: Bom |  | Listas | Listas!A356:R356</t>
  </si>
  <si>
    <t>Listas!A357:R357</t>
  </si>
  <si>
    <t>Monitor | BRUNA MARÇAL | BRUNA MARÇAL CABRERA | Jornalismo | Monitor 24'', FHD, 100Hz | 24B3HMF2 | Dell | 749 | 89 | OK | Status: Bom |  |  |  |  | Status: Bom |  | Listas | Listas!A357:R357</t>
  </si>
  <si>
    <t>ALANDER AGUIAR</t>
  </si>
  <si>
    <t>Listas!A358:R358</t>
  </si>
  <si>
    <t>Monitor | ALANDER AGUIAR | ALANDER AGUIAR DIAZ | Jornalismo | Monitor 24'', FHD, 100Hz | 24B3HMF2 | Dell | 755 | 90 | OK | Status: Bom |  |  |  |  | Status: Bom |  | Listas | Listas!A358:R358</t>
  </si>
  <si>
    <t>NATAN MOREIRA</t>
  </si>
  <si>
    <t>Listas!A359:R359</t>
  </si>
  <si>
    <t>Monitor | NATAN MOREIRA | NATAN MOREIRA RAMIRO | Jornalismo | Monitor 24'', FHD, 100Hz | 24B3HMF2 | Dell | 754 | 91 | OK | Status: Bom |  |  |  |  | Status: Bom |  | Listas | Listas!A359:R359</t>
  </si>
  <si>
    <t>FELIPE CONTE</t>
  </si>
  <si>
    <t>Listas!A360:R360</t>
  </si>
  <si>
    <t>Monitor | FELIPE CONTE | FELIPE CONTE ROCHA | Jornalismo | Monitor 24'', FHD, 100Hz | 24B3HMF2 | Dell | 735 | 92 | OK | Status: Bom |  |  |  |  | Status: Bom |  | Listas | Listas!A360:R360</t>
  </si>
  <si>
    <t>JOELLEN RIBEIRO</t>
  </si>
  <si>
    <t>Listas!A361:R361</t>
  </si>
  <si>
    <t>Monitor | JOELLEN RIBEIRO | JOELLEN RIBEIRO SOARES | Jornalismo | Monitor 24'', FHD, 100Hz | 24B3HMF2 | Dell | 759 | 93 | OK | Status: Bom |  |  |  |  | Status: Bom |  | Listas | Listas!A361:R361</t>
  </si>
  <si>
    <t>IGOR PEREIRA</t>
  </si>
  <si>
    <t>Listas!A362:R362</t>
  </si>
  <si>
    <t>Monitor | IGOR PEREIRA | IGOR PEREIRA DE OLIVEIRA | Jornalismo | Monitor 24'', FHD, 100Hz | 24B3HMF2 | Dell | 751 | 94 | OK | Status: Bom |  |  |  |  | Status: Bom |  | Listas | Listas!A362:R362</t>
  </si>
  <si>
    <t>Listas!A363:R363</t>
  </si>
  <si>
    <t>Monitor | ANA RITA | ANA RITA SANTANNA MARINI | Jornalismo | Monitor 24'', FHD, 100Hz | 24B3HMF2 | Dell | 752 | 95 | OK | Status: Bom |  |  |  |  | Status: Bom |  | Listas | Listas!A363:R363</t>
  </si>
  <si>
    <t>Listas!A364:R364</t>
  </si>
  <si>
    <t>Monitor | PAULA FABYOLLA | PAULA FABYOLLA JOAQUIM MEZA | Jornalismo | Monitor 24'', FHD, 100Hz | 24B3HMF2 | Dell | 736 | 96 | OK | Status: Bom |  |  |  |  | Status: Bom |  | Listas | Listas!A364:R364</t>
  </si>
  <si>
    <t>ROSA MARIA</t>
  </si>
  <si>
    <t>Listas!A365:R365</t>
  </si>
  <si>
    <t>Monitor | ROSA MARIA | ROSA MARIA TORRES AMARAL | Jornalismo | Monitor 24'', FHD, 100Hz | 24B3HMF2 | Dell | 738 | 97 | OK | Status: Bom |  |  |  |  | Status: Bom |  | Listas | Listas!A365:R365</t>
  </si>
  <si>
    <t>VICENTE CIOTTA</t>
  </si>
  <si>
    <t>Listas!A366:R366</t>
  </si>
  <si>
    <t>Monitor | VICENTE CIOTTA | VICENTE CIOTTA | Jornalismo | Monitor 24'', FHD, 100Hz | 24B3HMF2 | Dell | 737 | 98 | OK | Status: Bom |  |  |  |  | Status: Bom |  | Listas | Listas!A366:R366</t>
  </si>
  <si>
    <t>FABIO ANDRE</t>
  </si>
  <si>
    <t>Listas!A367:R367</t>
  </si>
  <si>
    <t>Monitor | FABIO ANDRE | FABIO ANDRE TEIXEIRA LEHMEN | Jornalismo | Monitor 24'', FHD, 100Hz | 24B3HMF2 | Dell | 733 | 99 | OK | Status: Bom |  |  |  |  | Status: Bom |  | Listas | Listas!A367:R367</t>
  </si>
  <si>
    <t>FERNANDA PENNA</t>
  </si>
  <si>
    <t>Listas!A368:R368</t>
  </si>
  <si>
    <t>Monitor | FERNANDA PENNA | FERNANDA PENNA ESPINELLI WACLAWOVSKY | Jornalismo | Monitor 24'', FHD, 100Hz | 24B3HMF2 | Dell | 739 | 100 | OK | Status: Bom |  |  |  |  | Status: Bom |  | Listas | Listas!A368:R368</t>
  </si>
  <si>
    <t>Listas!A369:R369</t>
  </si>
  <si>
    <t>Monitor | FERNANDA OLIVEIRA | FERNANDA OLIVEIRA BIERHALS | Jornalismo | Monitor 24'', FHD, 100Hz | 24B3HMF2 | Dell | 758 | 101 | OK | Status: Bom |  |  |  |  | Status: Bom |  | Listas | Listas!A369:R369</t>
  </si>
  <si>
    <t>TANIRA BOLIVAR</t>
  </si>
  <si>
    <t>Listas!A370:R370</t>
  </si>
  <si>
    <t>Monitor | TANIRA BOLIVAR | TANIRA BOLIVAR LEBEDEFF | Jornalismo | Monitor 24'', FHD, 100Hz | 24B3HMF2 | Dell | 750 | 102 | OK | Status: Bom |  |  |  |  | Status: Bom |  | Listas | Listas!A370:R370</t>
  </si>
  <si>
    <t>LEO HENRIQUE SABALLA</t>
  </si>
  <si>
    <t>Listas!A371:R371</t>
  </si>
  <si>
    <t>Monitor | LEO HENRIQUE SABALLA | LEO HENRIQUE SABALLA JUNIOR | Jornalismo | Monitor 24'', FHD, 100Hz | 24B3HMF2 | Dell | 747 | 103 | OK | Status: Bom |  |  |  |  | Status: Bom |  | Listas | Listas!A371:R371</t>
  </si>
  <si>
    <t>CARMEL REIS</t>
  </si>
  <si>
    <t>Listas!A372:R372</t>
  </si>
  <si>
    <t>Monitor | CARMEL REIS | CARMEL REIS MOSTARDEIRO | Jornalismo | Monitor 24'', FHD, 100Hz | 24B3HMF2 | Dell | 745 | 104 | OK | Status: Bom |  |  |  |  | Status: Bom |  | Listas | Listas!A372:R372</t>
  </si>
  <si>
    <t>Listas!A373:R373</t>
  </si>
  <si>
    <t>Notebook | GUILHERME KEPLER MACHADO | GUILHERME KEPLER MACHADO | Jornalismo | Notebook | Latitude 3480 | Dell |  | FSK0FN2 | OK | Status: Bom |  |  |  |  | Status: Bom |  | Listas | Listas!A373:R373</t>
  </si>
  <si>
    <t>Ramal: 3229</t>
  </si>
  <si>
    <t>Listas!A374:R374</t>
  </si>
  <si>
    <t>Telefonia | ALANDER AGUIAR DIAZ | ALANDER AGUIAR DIAZ | Jornalismo | Telefone Fixo | 1625 | Grandstream |  |  | OK | Status: Bom |  |  |  | Ramal: 3229 | Status: Bom |  | Listas | Listas!A374:R374</t>
  </si>
  <si>
    <t>Ramal: 3213</t>
  </si>
  <si>
    <t>Listas!A375:R375</t>
  </si>
  <si>
    <t>Telefonia | ALEXSANDER PEIXOTO MACHADO | ALEXSANDER PEIXOTO MACHADO | Jornalismo | Telefone Fixo | 1625 | Grandstream |  |  | OK | Status: Bom |  |  |  | Ramal: 3213 | Status: Bom |  | Listas | Listas!A375:R375</t>
  </si>
  <si>
    <t>Ramal: 3210</t>
  </si>
  <si>
    <t>Listas!A376:R376</t>
  </si>
  <si>
    <t>Telefonia | BRUNA MARÇAL CABRERA | BRUNA MARÇAL CABRERA | Jornalismo | Telefone Fixo | 1610 | Grandstream |  |  | OK | Status: Bom |  |  |  | Ramal: 3210 | Status: Bom |  | Listas | Listas!A376:R376</t>
  </si>
  <si>
    <t>Ramal: 3202</t>
  </si>
  <si>
    <t>Listas!A377:R377</t>
  </si>
  <si>
    <t>Telefonia | CARMEL REIS MOSTARDEIRO | CARMEL REIS MOSTARDEIRO | Jornalismo | Telefone Fixo | 1610 | Grandstream |  |  | OK | Status: Bom |  |  |  | Ramal: 3202 | Status: Bom |  | Listas | Listas!A377:R377</t>
  </si>
  <si>
    <t>Ramal: 3201</t>
  </si>
  <si>
    <t>Listas!A378:R378</t>
  </si>
  <si>
    <t>Telefonia | GUILHERME KEPLER MACHADO | GUILHERME KEPLER MACHADO | Jornalismo | Telefone Fixo | 1630 | Grandstream |  |  | OK | Status: Bom |  |  |  | Ramal: 3201 | Status: Bom |  | Listas | Listas!A378:R378</t>
  </si>
  <si>
    <t>Ramal: 3221</t>
  </si>
  <si>
    <t>Listas!A379:R379</t>
  </si>
  <si>
    <t>Telefonia | JESSICA WEBER MEDEIROS | JESSICA WEBER MEDEIROS | Jornalismo | Telefone Fixo | 1610 | Grandstream |  |  | OK | Status: Bom |  |  |  | Ramal: 3221 | Status: Bom |  | Listas | Listas!A379:R379</t>
  </si>
  <si>
    <t>Ramal: 3223</t>
  </si>
  <si>
    <t>Listas!A380:R380</t>
  </si>
  <si>
    <t>Telefonia | MONIQUE MATIAS DORNELLES | MONIQUE MATIAS DORNELLES | Jornalismo | Telefone Fixo | 1625 | Grandstream |  |  | OK | Status: Bom |  |  |  | Ramal: 3223 | Status: Bom |  | Listas | Listas!A380:R380</t>
  </si>
  <si>
    <t>IP: 10.28.70.18</t>
  </si>
  <si>
    <t>Listas!A381:R381</t>
  </si>
  <si>
    <t>Impressora |  | Sem responsável | Marketing | Impressora | Color LaserJet MFP E57540 | HP | 16335 | BRBSN7NJD9 | OK | Status: Bom |  |  |  | IP: 10.28.70.18 | Status: Bom |  | Listas | Listas!A381:R381</t>
  </si>
  <si>
    <t>Listas!A382:R382</t>
  </si>
  <si>
    <t>Desktop | ESTER OLIVEIRA VASSOLER | ESTER OLIVEIRA VASSOLER | Marketing | Micro | DELL PRO MICRO QCM1250  | Dell | 846 | 22K31H4 | OK | Status: Bom | Intel Core i5-14500T |  512GB SSD NVME | 16GB DDR5 |  | Status: Bom |  | Listas | Listas!A382:R382</t>
  </si>
  <si>
    <t>Listas!A383:R383</t>
  </si>
  <si>
    <t>Desktop | GABRIEL DE CAMPOS MACHADO | GABRIEL DE CAMPOS MACHADO | Marketing | Micro | DELL PRO MICRO QCM1250  | Dell | 882 | 33K31H4 | OK | Status: Bom | Intel Core i5-14500T |  512GB SSD NVME | 16GB DDR5 |  | Status: Bom |  | Listas | Listas!A383:R383</t>
  </si>
  <si>
    <t>Listas!A384:R384</t>
  </si>
  <si>
    <t>Desktop | TIAGO PERONI | TIAGO PERONI | Marketing | Micro | DELL PRO MICRO QCM1250  | Dell | 848 | 3RH31H4 | OK | Status: Bom | Intel Core i5-14500T |  512GB SSD NVME | 16GB DDR5 |  | Status: Bom |  | Listas | Listas!A384:R384</t>
  </si>
  <si>
    <t>Listas!A385:R385</t>
  </si>
  <si>
    <t>Desktop | THIAGO FERREIRA WIEDEMANN | THIAGO FERREIRA WIEDEMANN | Marketing | Micro | DELL PRO MICRO QCM1250  | Dell | 849 | 53K31H4 | OK | Status: Bom | Intel Core i5-14500T |  512GB SSD NVME | 16GB DDR5 |  | Status: Bom |  | Listas | Listas!A385:R385</t>
  </si>
  <si>
    <t>Listas!A386:R386</t>
  </si>
  <si>
    <t>Desktop | PAOLA RODRIGUES DOS SANTOS | PAOLA RODRIGUES DOS SANTOS | Marketing | Micro | DELL PRO MICRO QCM1250  | Dell | 875 | 73K31H4 | OK | Status: Bom | Intel Core i5-14500T |  512GB SSD NVME | 16GB DDR5 |  | Status: Bom |  | Listas | Listas!A386:R386</t>
  </si>
  <si>
    <t>Listas!A387:R387</t>
  </si>
  <si>
    <t>Desktop | RODRIGO CHAGAS FREITAS | RODRIGO CHAGAS FREITAS | Marketing | Micro | PRECISION 3660 | Dell |  | CB4P4V2 | OK | Status : OK | I7 - 12ª GERAÇÃO | SSD 240 GB | 16GB DDR5 |  | Status : OK |  | Listas | Listas!A387:R387</t>
  </si>
  <si>
    <t>Listas!A388:R388</t>
  </si>
  <si>
    <t>Monitor | TIAGO PERONI | TIAGO PERONI | Marketing | Monitor 21.5'', FHD, 75HZ | 22B3HMF | Dell | 724 | 35 | OK | Status: Bom |  |  |  |  | Status: Bom |  | Listas | Listas!A388:R388</t>
  </si>
  <si>
    <t>Listas!A389:R389</t>
  </si>
  <si>
    <t>Monitor | TIAGO PERONI | TIAGO PERONI | Marketing | Monitor 21.5'', FHD, 75HZ | 22B3HMF | Dell | 717 | 36 | OK | Status: Bom |  |  |  |  | Status: Bom |  | Listas | Listas!A389:R389</t>
  </si>
  <si>
    <t>TIAGO FERREIRA</t>
  </si>
  <si>
    <t>Listas!A390:R390</t>
  </si>
  <si>
    <t>Monitor | TIAGO FERREIRA | TIAGO FERREIRA | Marketing | Monitor 21.5'', FHD, 75HZ | 22B3HMF | Dell | 711 | 39 | OK | Status: Bom |  |  |  |  | Status: Bom |  | Listas | Listas!A390:R390</t>
  </si>
  <si>
    <t>Listas!A391:R391</t>
  </si>
  <si>
    <t>Monitor | TIAGO FERREIRA | TIAGO FERREIRA | Marketing | Monitor 21.5'', FHD, 75HZ | 22B3HMF | Dell | 719 | 40 | OK | Status: Bom |  |  |  |  | Status: Bom |  | Listas | Listas!A391:R391</t>
  </si>
  <si>
    <t>Listas!A392:R392</t>
  </si>
  <si>
    <t>Monitor | ESTER | ESTER OLIVEIRA VASSOLER | Marketing | Monitor 21.5'', FHD, 75HZ | 22B3HMF | Dell | 713 | 41 | OK | Status: Bom |  |  |  |  | Status: Bom |  | Listas | Listas!A392:R392</t>
  </si>
  <si>
    <t>Listas!A393:R393</t>
  </si>
  <si>
    <t>Monitor | ESTER | ESTER OLIVEIRA VASSOLER | Marketing | Monitor 21.5'', FHD, 75HZ | 22B3HMF | Dell | 721 | 42 | OK | Status: Bom |  |  |  |  | Status: Bom |  | Listas | Listas!A393:R393</t>
  </si>
  <si>
    <t>PAOLA RODRIGUES</t>
  </si>
  <si>
    <t>Listas!A394:R394</t>
  </si>
  <si>
    <t>Monitor | PAOLA RODRIGUES | PAOLA RODRIGUES DOS SANTOS | Marketing | Monitor 21.5'', FHD, 75HZ | 22B3HMF | Dell | 727 | 43 | OK | Status: Bom |  |  |  |  | Status: Bom |  | Listas | Listas!A394:R394</t>
  </si>
  <si>
    <t>Listas!A395:R395</t>
  </si>
  <si>
    <t>Monitor | PAOLA RODRIGUES | PAOLA RODRIGUES DOS SANTOS | Marketing | Monitor 21.5'', FHD, 75HZ | 22B3HMF | Dell | 714 | 44 | OK | Status: Bom |  |  |  |  | Status: Bom |  | Listas | Listas!A395:R395</t>
  </si>
  <si>
    <t>GABRIEL CAMPOS</t>
  </si>
  <si>
    <t>Listas!A396:R396</t>
  </si>
  <si>
    <t>Monitor | GABRIEL CAMPOS | GABRIEL DE CAMPOS MACHADO | Marketing | Monitor 21.5'', FHD, 75HZ | 22B3HMF | Dell | 722 | 45 | OK | Status: Bom |  |  |  |  | Status: Bom |  | Listas | Listas!A396:R396</t>
  </si>
  <si>
    <t>Listas!A397:R397</t>
  </si>
  <si>
    <t>Monitor | GABRIEL CAMPOS | GABRIEL DE CAMPOS MACHADO | Marketing | Monitor 21.5'', FHD, 75HZ | 22B3HMF | Dell | 710 | 46 | OK | Status: Bom |  |  |  |  | Status: Bom |  | Listas | Listas!A397:R397</t>
  </si>
  <si>
    <t>RODRIGO CHAGAS</t>
  </si>
  <si>
    <t>Listas!A398:R398</t>
  </si>
  <si>
    <t>Monitor | RODRIGO CHAGAS | RODRIGO CHAGAS FREITAS | Marketing | Monitor 23" , FHD , 60Hz | P2317H | Dell | 51K5GL2 | 37 | OK | Status: Bom |  |  |  |  | Status: Bom |  | Listas | Listas!A398:R398</t>
  </si>
  <si>
    <t>Listas!A399:R399</t>
  </si>
  <si>
    <t>Monitor | RODRIGO CHAGAS | RODRIGO CHAGAS FREITAS | Marketing | Monitor 23" , FHD , 60Hz |  P2317H | Dell | 6K05GL2 | 38 | OK | Status: Bom |  |  |  |  | Status: Bom |  | Listas | Listas!A399:R399</t>
  </si>
  <si>
    <t>Listas!A400:R400</t>
  </si>
  <si>
    <t>Notebook | WELLINGTON ALMEIDA MACHADO | WELLINGTON ALMEIDA MACHADO | Marketing | Notebook | Latitude 3420 | Dell |  | 84QD804 | OK | Status: Bom |  |  |  |  | Status: Bom |  | Listas | Listas!A400:R400</t>
  </si>
  <si>
    <t>Ramal: 3056</t>
  </si>
  <si>
    <t>Listas!A401:R401</t>
  </si>
  <si>
    <t>Telefonia | TIAGO PERONI | TIAGO PERONI | Marketing | Telefone Fixo | 1610 | Grandstream |  |  | OK | Status: Bom |  |  |  | Ramal: 3056 | Status: Bom |  | Listas | Listas!A401:R401</t>
  </si>
  <si>
    <t>Listas!A402:R402</t>
  </si>
  <si>
    <t>Monitor |  | Sem responsável | Master | Monitor 17",  LCD , 60Hz | P170St | Dell | 3004 | 124 | OK | Status: Bom |  |  |  |  | Status: Bom |  | Listas | Listas!A402:R402</t>
  </si>
  <si>
    <t>Listas!A403:R403</t>
  </si>
  <si>
    <t>Monitor |  | Sem responsável | Master | Monitor 17",  LCD , 60Hz | P170St | Dell | 3025 | 125 | OK | Status: Bom |  |  |  |  | Status: Bom |  | Listas | Listas!A403:R403</t>
  </si>
  <si>
    <t>Listas!A404:R404</t>
  </si>
  <si>
    <t>Monitor |  | Sem responsável | Master | Monitor 18.5" , LCD , 60Hz | W1943CV | Dell | W194C-PRV | 122 | OK | Status: Bom |  |  |  |  | Status: Bom |  | Listas | Listas!A404:R404</t>
  </si>
  <si>
    <t>Listas!A405:R405</t>
  </si>
  <si>
    <t>Monitor |  | Sem responsável | Master | Monitor 21.5" , LED , 60Hz | LG E2240SV | Dell | 3724 | 123 | OK | Status: Bom |  |  |  |  | Status: Bom |  | Listas | Listas!A405:R405</t>
  </si>
  <si>
    <t>Ramal: 3093</t>
  </si>
  <si>
    <t>Listas!A406:R406</t>
  </si>
  <si>
    <t>Telefonia | REGINALDO NUNES DA SILVA | REGINALDO NUNES DA SILVA | Master | Telefone Fixo | 1610 | Grandstream |  |  | OK | Status: Bom |  |  |  | Ramal: 3093 | Status: Bom |  | Listas | Listas!A406:R406</t>
  </si>
  <si>
    <t>Listas!A407:R407</t>
  </si>
  <si>
    <t>Desktop | MEET | MEET | Meet | Micro | DELL PRO MICRO QCM1250  | Dell | 874 | 1SH31H4 | OK | Status: Bom | Intel Core i5-14500T |  512GB SSD NVME | 16GB DDR5 |  | Status: Bom |  | Listas | Listas!A407:R407</t>
  </si>
  <si>
    <t>Listas!A408:R408</t>
  </si>
  <si>
    <t>Monitor | MEET | MEET | MEET | Monitor 21.5'', FHD, 75HZ | 22B3HMF | Dell | 709 | 71 | OK | Status: Bom |  |  |  |  | Status: Bom |  | Listas | Listas!A408:R408</t>
  </si>
  <si>
    <t>Listas!A409:R409</t>
  </si>
  <si>
    <t>Monitor | GAVA | RENATO GAVA RODRIGUES | NUCLEOS | Monitor 24'', FHD, 100HZ | 24B3HMF2 | Dell | 760 | 74 | OK | Status: Bom |  |  |  |  | Status: Bom |  | Listas | Listas!A409:R409</t>
  </si>
  <si>
    <t>Listas!A410:R410</t>
  </si>
  <si>
    <t>Monitor | CARLA SEABRA | CARLA ROSANE PACHECO SEABRA | NUCLEOS | Monitor 24'', FHD, 100HZ | 24B3HMF2 | Dell | 744 | 75 | OK | Status: Bom |  |  |  |  | Status: Bom |  | Listas | Listas!A410:R410</t>
  </si>
  <si>
    <t>Listas!A411:R411</t>
  </si>
  <si>
    <t>Monitor | RICARDO AZEREDO | RICARDO NASCIMENTO DE AZEREDO | NUCLEOS | Monitor 24'', FHD, 100HZ | 24B3HMF2 | Dell | 742 | 76 | OK | Status: Bom |  |  |  |  | Status: Bom |  | Listas | Listas!A411:R411</t>
  </si>
  <si>
    <t>Ramal: 3226</t>
  </si>
  <si>
    <t>Listas!A412:R412</t>
  </si>
  <si>
    <t>Telefonia | RENATO GAVA RODRIGUES | RENATO GAVA RODRIGUES | NUCLEOS ESPECIAIS  | Telefone Fixo | 1610 | Grandstream |  |  | OK | Status: Bom |  |  |  | Ramal: 3226 | Status: Bom |  | Listas | Listas!A412:R412</t>
  </si>
  <si>
    <t>Ramal: 3204</t>
  </si>
  <si>
    <t>Listas!A413:R413</t>
  </si>
  <si>
    <t>Telefonia | RICARDO NASCIMENTO DE AZEREDO | RICARDO NASCIMENTO DE AZEREDO | NUCLEOS ESPECIAIS  | Telefone Fixo | 1610 | Grandstream |  |  | OK | Status: Bom |  |  |  | Ramal: 3204 | Status: Bom |  | Listas | Listas!A413:R413</t>
  </si>
  <si>
    <t>IP: 10.28.70.20</t>
  </si>
  <si>
    <t>Listas!A414:R414</t>
  </si>
  <si>
    <t>Impressora |  | Sem responsável | OPEC | Impressora | WorkCentre 3345 | XEROX | 7663 | 3BT806183 | OK | Status: Bom |  |  |  | IP: 10.28.70.20 | Status: Bom |  | Listas | Listas!A414:R414</t>
  </si>
  <si>
    <t>Listas!A415:R415</t>
  </si>
  <si>
    <t>Desktop | VITOR HUGO SANTOS DA SILVA | VITOR HUGO SANTOS DA SILVA | Opec | Micro | DELL PRO MICRO QCM1250  | Dell | 878 | 2TH31H4 | OK | Status: Bom | Intel Core i5-14500T |  512GB SSD NVME | 16GB DDR5 |  | Status: Bom |  | Listas | Listas!A415:R415</t>
  </si>
  <si>
    <t>Listas!A416:R416</t>
  </si>
  <si>
    <t>Desktop | MARIA EDUARDA SILVEIRA DORNELLES | MARIA EDUARDA SILVEIRA DORNELLES | Opec | Micro | DELL PRO MICRO QCM1250  | Dell | 826 | 7TH31H4 | OK | Status: Bom | Intel Core i5-14500T |  512GB SSD NVME | 16GB DDR5 |  | Status: Bom |  | Listas | Listas!A416:R416</t>
  </si>
  <si>
    <t>Listas!A417:R417</t>
  </si>
  <si>
    <t>Monitor | DUDA | DUDA | Opec | Monitor 18.5”, HD , 60Hz | 9P1E | Dell | 684 | 31 | OK | Status: Bom |  |  |  |  | Status: Bom |  | Listas | Listas!A417:R417</t>
  </si>
  <si>
    <t>Listas!A418:R418</t>
  </si>
  <si>
    <t>Monitor | DUDA | DUDA | Opec | Monitor 18.5”, HD , 60Hz | 9P1E | Dell | 675 | 32 | OK | Status: Bom |  |  |  |  | Status: Bom |  | Listas | Listas!A418:R418</t>
  </si>
  <si>
    <t>Listas!A419:R419</t>
  </si>
  <si>
    <t>Monitor | VITOR | VITOR | Opec | Monitor 18.5”, HD , 60Hz | 9P1E | Dell | 678 | 33 | OK | Status: Bom |  |  |  |  | Status: Bom |  | Listas | Listas!A419:R419</t>
  </si>
  <si>
    <t>Listas!A420:R420</t>
  </si>
  <si>
    <t>Monitor | VITOR | VITOR | Opec | Monitor 18.5”, HD , 60Hz | 9P1E | Dell | 673 | 34 | OK | Status: Bom |  |  |  |  | Status: Bom |  | Listas | Listas!A420:R420</t>
  </si>
  <si>
    <t>Ramal: 3051</t>
  </si>
  <si>
    <t>Listas!A421:R421</t>
  </si>
  <si>
    <t>Telefonia | MARIA EDUARDA SILVEIRA DORNELLES | MARIA EDUARDA SILVEIRA DORNELLES | Opec | Telefone Fixo | 1610 | Grandstream |  |  | OK | Status: Bom |  |  |  | Ramal: 3051 | Status: Bom |  | Listas | Listas!A421:R421</t>
  </si>
  <si>
    <t>Ramal: 3090</t>
  </si>
  <si>
    <t>Listas!A422:R422</t>
  </si>
  <si>
    <t>Telefonia | VITOR HUGO SANTOS DA SILVA | VITOR HUGO SANTOS DA SILVA | Opec | Telefone Fixo | 1628 | Grandstream |  |  | OK | Status: Bom |  |  |  | Ramal: 3090 | Status: Bom |  | Listas | Listas!A422:R422</t>
  </si>
  <si>
    <t>Listas!A423:R423</t>
  </si>
  <si>
    <t>Desktop | DIRETOR DE CAMERA | DIRETOR DE CAMERA | Operações | Micro | DELL PRO MICRO QCM1250  | Dell | 883 | 32K31H4 | OK | Status: Bom | Intel Core i5-14500T |  512GB SSD NVME | 16GB DDR5 |  | Status: Bom |  | Listas | Listas!A423:R423</t>
  </si>
  <si>
    <t>Listas!A424:R424</t>
  </si>
  <si>
    <t>Desktop | DIOGENES FRITSCH DE MORAES | DIOGENES FRITSCH DE MORAES | Operações | Micro | DELL PRO MICRO QCM1250  | Dell | 821 | BTH31H4 | OK | Status: Bom | Intel Core i5-14500T |  512GB SSD NVME | 16GB DDR5 |  | Status: Bom |  | Listas | Listas!A424:R424</t>
  </si>
  <si>
    <t>Listas!A425:R425</t>
  </si>
  <si>
    <t>Monitor | DIOGENES MORAES | DIOGENES FRITSCH DE MORAES | Operações | Monitor 18.5”, HD , 60Hz | 9P1E | Dell | 416 | 62 | OK | Status: Bom |  |  |  |  | Status: Bom |  | Listas | Listas!A425:R425</t>
  </si>
  <si>
    <t>Listas!A426:R426</t>
  </si>
  <si>
    <t>Monitor | DIOGENES MORAES | DIOGENES FRITSCH DE MORAES | Operações | Monitor 18.5”, HD , 60Hz | 9P1E | Dell | 425 | 63 | OK | Status: Bom |  |  |  |  | Status: Bom |  | Listas | Listas!A426:R426</t>
  </si>
  <si>
    <t>Ramal: 3061</t>
  </si>
  <si>
    <t>Listas!A427:R427</t>
  </si>
  <si>
    <t>Telefonia | DIOGENES FRITSCH DE MORAES | DIOGENES FRITSCH DE MORAES | Operações | Telefone Fixo | 1625 | Grandstream |  |  | OK | Status: Bom |  |  |  | Ramal: 3061 | Status: Bom |  | Listas | Listas!A427:R427</t>
  </si>
  <si>
    <t>Listas!A428:R428</t>
  </si>
  <si>
    <t>Desktop | PORTARIA | PORTARIA | Portaria | Micro | DELL PRO MICRO QCM1250  | Dell | 857 | 7SH31H4 | OK | Status: Bom | Intel Core i5-14500T |  512GB SSD NVME | 16GB DDR5 |  | Status: Bom |  | Listas | Listas!A428:R428</t>
  </si>
  <si>
    <t>Listas!A429:R429</t>
  </si>
  <si>
    <t>Monitor |  | Sem responsável | Portaria  | Monitor 18.5”, HD , 60HZ | 9P1E | Dell | 444 | 143 | OK | Status: Bom |  |  |  |  | Status: Bom |  | Listas | Listas!A429:R429</t>
  </si>
  <si>
    <t>Listas!A430:R430</t>
  </si>
  <si>
    <t>Desktop | FABIANO NUNES RAMOS | FABIANO NUNES RAMOS | Programação | Micro | DELL PRO MICRO QCM1250  | Dell | 879 | 1VH31H4 | OK | Status: Bom | Intel Core i5-14500T |  512GB SSD NVME | 16GB DDR5 |  | Status: Bom |  | Listas | Listas!A430:R430</t>
  </si>
  <si>
    <t>Listas!A431:R431</t>
  </si>
  <si>
    <t>Desktop | BERNARDO BRAGA BARREIRO | BERNARDO BRAGA BARREIRO | Programação | Micro | DELL PRO MICRO QCM1250  | Dell | 854 | 2VH31H4 | OK | Status: Bom | Intel Core i5-14500T |  512GB SSD NVME | 16GB DDR5 |  | Status: Bom |  | Listas | Listas!A431:R431</t>
  </si>
  <si>
    <t>Listas!A432:R432</t>
  </si>
  <si>
    <t>Monitor | LUIS FABIANO | LUIS FABIANO DA SILVA | Programação | Monitor 18.5”, HD , 60Hz | 9P1E | Dell | 430 | 66 | OK | Status: Bom |  |  |  |  | Status: Bom |  | Listas | Listas!A432:R432</t>
  </si>
  <si>
    <t>Listas!A433:R433</t>
  </si>
  <si>
    <t>Monitor | LUIS FABIANO | LUIS FABIANO DA SILVA | Programação | Monitor 18.5”, HD , 60Hz | 9P1E | Dell | 428 | 67 | OK | Status: Bom |  |  |  |  | Status: Bom |  | Listas | Listas!A433:R433</t>
  </si>
  <si>
    <t>BERNARDO</t>
  </si>
  <si>
    <t>Listas!A434:R434</t>
  </si>
  <si>
    <t>Monitor | BERNARDO | BERNARDO | Programação | Monitor 18.5”, HD , 60Hz | 9P1E | Dell | 449 | 68 | OK | Status: Bom |  |  |  |  | Status: Bom |  | Listas | Listas!A434:R434</t>
  </si>
  <si>
    <t>Listas!A435:R435</t>
  </si>
  <si>
    <t>Monitor | BERNARDO | BERNARDO | Programação | Monitor 18.5”, HD , 60Hz | 9P1E | Dell | 436 | 69 | OK | Status: Bom |  |  |  |  | Status: Bom |  | Listas | Listas!A435:R435</t>
  </si>
  <si>
    <t>Ramal: 3059</t>
  </si>
  <si>
    <t>Listas!A436:R436</t>
  </si>
  <si>
    <t>Telefonia | BERNARDO BRAGA BARREIRO | BERNARDO BRAGA BARREIRO | Programação | Telefone Fixo | 1630 | Grandstream |  |  | OK | Status: Bom |  |  |  | Ramal: 3059 | Status: Bom |  | Listas | Listas!A436:R436</t>
  </si>
  <si>
    <t>Ramal: 3065</t>
  </si>
  <si>
    <t>Listas!A437:R437</t>
  </si>
  <si>
    <t>Telefonia | LUIS FABIANO DA SILVA | LUIS FABIANO DA SILVA | Programação | Telefone Fixo | 1610 | Grandstream |  |  | OK | Status: Bom |  |  |  | Ramal: 3065 | Status: Bom |  | Listas | Listas!A437:R437</t>
  </si>
  <si>
    <t>Listas!A438:R438</t>
  </si>
  <si>
    <t>Desktop |  | Sem responsável | Programação/Market | Micro | DELL PRO MICRO QCM1250  | Dell | 2181 | C1FXZX1 | OK | Status: Bom | Intel Core i5-14500T |  512GB SSD NVME | 16GB DDR5 |  | Status: Bom |  | Listas | Listas!A438:R438</t>
  </si>
  <si>
    <t>Listas!A439:R439</t>
  </si>
  <si>
    <t>Desktop | JULIETE DA MAIA CAMILO | JULIETE DA MAIA CAMILO | Recepção | Micro | DELL PRO MICRO QCM1250  | Dell | 885 | JSH31H4 | OK | Status: Bom | Intel Core i5-14500T |  512GB SSD NVME | 16GB DDR5 |  | Status: Bom |  | Listas | Listas!A439:R439</t>
  </si>
  <si>
    <t>Listas!A440:R440</t>
  </si>
  <si>
    <t>Monitor | JULLIETE | JULLIETE | Recepção | Monitor 18.5”, HD , 60Hz | 9P1E | Dell | 422 | 80 | OK | Status: Bom |  |  |  |  | Status: Bom |  | Listas | Listas!A440:R440</t>
  </si>
  <si>
    <t>Listas!A441:R441</t>
  </si>
  <si>
    <t>Monitor | JULLIETE | JULLIETE | Recepção | Monitor 18.5”, HD , 60Hz | 9P1E | Dell | 687 | 81 | OK | Status: Bom |  |  |  |  | Status: Bom |  | Listas | Listas!A441:R441</t>
  </si>
  <si>
    <t>Ramal: 3140</t>
  </si>
  <si>
    <t>Listas!A442:R442</t>
  </si>
  <si>
    <t>Telefonia | JULIETE DA MAIA CAMILO | JULIETE DA MAIA CAMILO | Recepção | Telefone Fixo | 1610 | Grandstream |  |  | OK | Status: Bom |  |  |  | Ramal: 3140 | Status: Bom |  | Listas | Listas!A442:R442</t>
  </si>
  <si>
    <t>IP: 10.28.70.22</t>
  </si>
  <si>
    <t>Listas!A443:R443</t>
  </si>
  <si>
    <t>Impressora |  | Sem responsável | Recursos Humanos | Impressora | WorkCentre 3345 | XEROX | 8533 | 3BT805711 | OK | Status: Bom |  |  |  | IP: 10.28.70.22 | Status: Bom |  | Listas | Listas!A443:R443</t>
  </si>
  <si>
    <t>Listas!A444:R444</t>
  </si>
  <si>
    <t>Desktop | FERNANDA CORNELIS D AVILA DA SILVEIRA | FERNANDA CORNELIS D AVILA DA SILVEIRA | RH | Micro | DELL PRO MICRO QCM1250  | Dell |  | 2Z57S64 | OK | Status: Bom | Intel Core i5-14500T |  512GB SSD NVME | 16GB DDR5 |  | Status: Bom |  | Listas | Listas!A444:R444</t>
  </si>
  <si>
    <t>Listas!A445:R445</t>
  </si>
  <si>
    <t>Desktop | CAROLINA MONTEIRO | CAROLINA MONTEIRO LOPES | RH | Micro | DELL PRO MICRO QCM1250  | Dell | 593 | 6V57S64 | OK | Status: Bom | Intel Core i5-14500T |  512GB SSD NVME | 16GB DDR5 |  | Status: Bom |  | Listas | Listas!A445:R445</t>
  </si>
  <si>
    <t>Listas!A446:R446</t>
  </si>
  <si>
    <t>Desktop | FABIO ANDERSON RUBIRA GONZAGA | FABIO ANDERSON RUBIRA GONZAGA | RH | Micro | DELL PRO MICRO QCM1250  | Dell | 872 | 9SH31H4 | OK | Status: Bom | Intel Core i5-14500T |  512GB SSD NVME | 16GB DDR5 |  | Status: Bom |  | Listas | Listas!A446:R446</t>
  </si>
  <si>
    <t>Listas!A447:R447</t>
  </si>
  <si>
    <t>Desktop | MILLENA BEATRIZ PREUSS DE FREITAS | MILLENA BEATRIZ PREUSS DE FREITAS | RH | Micro | DELL PRO MICRO QCM1250  | Dell | 850 | HTH31H4 | OK | Status: Bom | Intel Core i5-14500T |  512GB SSD NVME | 16GB DDR5 |  | Status: Bom |  | Listas | Listas!A447:R447</t>
  </si>
  <si>
    <t>Listas!A448:R448</t>
  </si>
  <si>
    <t>Monitor | MYLENA | MYLENA | RH | Monitor 18.5”, HD , 60Hz | 9P1E | Dell | 682 | 111 | OK | Status: Bom |  |  |  |  | Status: Bom |  | Listas | Listas!A448:R448</t>
  </si>
  <si>
    <t>Listas!A449:R449</t>
  </si>
  <si>
    <t>Monitor | MYLENA | MYLENA | RH | Monitor 18.5”, HD , 60Hz | 9P1E | Dell | 680 | 112 | OK | Status: Bom |  |  |  |  | Status: Bom |  | Listas | Listas!A449:R449</t>
  </si>
  <si>
    <t>Listas!A450:R450</t>
  </si>
  <si>
    <t>Monitor | FABIO ANDERON | FABIO ANDERON | RH | Monitor 18.5”, HD , 60Hz | 9P1E | Dell | 662 | 113 | OK | Status: Bom |  |  |  |  | Status: Bom |  | Listas | Listas!A450:R450</t>
  </si>
  <si>
    <t>Listas!A451:R451</t>
  </si>
  <si>
    <t>Monitor | FABIO ANDERON | FABIO ANDERON | RH | Monitor 18.5”, HD , 60Hz | 9P1E | Dell | 665 | 114 | OK | Status: Bom |  |  |  |  | Status: Bom |  | Listas | Listas!A451:R451</t>
  </si>
  <si>
    <t>Listas!A452:R452</t>
  </si>
  <si>
    <t>Monitor | CAROLINA MONTEIRO | CAROLINA MONTEIRO LOPES | RH | Monitor 18.5”, HD , 60Hz | 9P1E | Dell | 686 | 115 | OK | Status: Bom |  |  |  |  | Status: Bom |  | Listas | Listas!A452:R452</t>
  </si>
  <si>
    <t>Listas!A453:R453</t>
  </si>
  <si>
    <t>Monitor | CAROLINA MONTEIRO | CAROLINA MONTEIRO LOPES | RH | Monitor 18.5”, HD , 60Hz | 9P1E | Dell | 676 | 116 | OK | Status: Bom |  |  |  |  | Status: Bom |  | Listas | Listas!A453:R453</t>
  </si>
  <si>
    <t>Listas!A454:R454</t>
  </si>
  <si>
    <t>Monitor | FERNANDA CORNELIS | FERNANDA CORNELIS D AVILA DA SILVEIRA | RH | Monitor 18.5”, HD , 60Hz | 9P1E | Dell | 411 | 117 | OK | Status: Bom |  |  |  |  | Status: Bom |  | Listas | Listas!A454:R454</t>
  </si>
  <si>
    <t>Listas!A455:R455</t>
  </si>
  <si>
    <t>Monitor | FERNANDA CORNELIS | FERNANDA CORNELIS D AVILA DA SILVEIRA | RH | Monitor 18.5”, HD , 60Hz | 9P1E | Dell | 412 | 118 | OK | Status: Bom |  |  |  |  | Status: Bom |  | Listas | Listas!A455:R455</t>
  </si>
  <si>
    <t>Ramal: 3113</t>
  </si>
  <si>
    <t>Listas!A456:R456</t>
  </si>
  <si>
    <t>Telefonia |  | Sem responsável | Sala de Áudio  | Telefone Fixo |  | Grandstream |  |  | OK | Status: OK |  |  |  | Ramal: 3113 | Status: OK |  | Listas | Listas!A456:R456</t>
  </si>
  <si>
    <t>Listas!A457:R457</t>
  </si>
  <si>
    <t>Desktop |  | Sem responsável | SALA DE REUNIÃO | Micro | DELL PRO MICRO QCM1250  | Dell | 877 | 61K31H4 | OK | Status: Bom | Intel Core i5-14500T |  512GB SSD NVME | 16GB DDR5 |  | Status: Bom |  | Listas | Listas!A457:R457</t>
  </si>
  <si>
    <t>Ramal: 3085</t>
  </si>
  <si>
    <t>Listas!A458:R458</t>
  </si>
  <si>
    <t>Telefonia |  | Sem responsável | SALA DE REUNIÃO | Telefone Fixo | 2500 | Grandstream |  |  | OK | Status: Bom |  |  |  | Ramal: 3085 | Status: Bom |  | Listas | Listas!A458:R458</t>
  </si>
  <si>
    <t>Listas!A459:R459</t>
  </si>
  <si>
    <t>Monitor |  | Sem responsável | Sala do T.I | Monitor 18,5" , HD , 60Hz | E1916Hf | Dell | 6YFG0K2 | 140 | OK | Status: Bom |  |  |  |  | Status: Bom |  | Listas | Listas!A459:R459</t>
  </si>
  <si>
    <t>Listas!A460:R460</t>
  </si>
  <si>
    <t>Desktop | MIRIAM SANTOS MARQUES | MIRIAM SANTOS MARQUES | Secretária | Micro | DELL PRO MICRO QCM1250  | Dell | 865 | 11K31H4 | OK | Status: Bom | Intel Core i5-14500T |  512GB SSD NVME | 16GB DDR5 |  | Status: Bom |  | Listas | Listas!A460:R460</t>
  </si>
  <si>
    <t>Ramal: 3091</t>
  </si>
  <si>
    <t>Listas!A461:R461</t>
  </si>
  <si>
    <t>Telefonia | MIRIAM SANTOS MARQUES | MIRIAM SANTOS MARQUES | Secretaria de Diretoria  | Telefone Fixo | 1610 | Grandstream |  |  | OK | Status: Bom |  |  |  | Ramal: 3091 | Status: Bom |  | Listas | Listas!A461:R461</t>
  </si>
  <si>
    <t>Listas!A462:R462</t>
  </si>
  <si>
    <t>Desktop |  | Sem responsável | SUITA / CENTRAL TECNICA | Computador montado — MONTADO |  | Dell | 3837 |  | OK | Status : OK |  |  |  |  | Status : OK |  | Listas | Listas!A462:R462</t>
  </si>
  <si>
    <t>Listas!A463:R463</t>
  </si>
  <si>
    <t>Desktop | PLAY AOT | PLAY AOT | Swicher | Micro | DELL PRO MICRO QCM1250  | Dell | 806 | 83K31H4 | OK | Status: Bom | Intel Core i5-14500T |  512GB SSD NVME | 16GB DDR5 |  | Status: Bom |  | Listas | Listas!A463:R463</t>
  </si>
  <si>
    <t>Listas!A464:R464</t>
  </si>
  <si>
    <t>Desktop | TP | TP | Swicher | Micro | DELL PRO MICRO QCM1250  | Dell | 870 | B3K31H4 | OK | Status: Bom | Intel Core i5-14500T |  512GB SSD NVME | 16GB DDR5 |  | Status: Bom |  | Listas | Listas!A464:R464</t>
  </si>
  <si>
    <t>Listas!A465:R465</t>
  </si>
  <si>
    <t>Desktop | pc geração | pc geração | Swicher | Micro | OptiPlex 7020 | Dell |  | FH5YDN2 | OK | Status: Bom | Intel Core i5-14500T |  512GB SSD NVME | 16GB DDR5 |  | Status: Bom |  | Listas | Listas!A465:R465</t>
  </si>
  <si>
    <t>Listas!A466:R466</t>
  </si>
  <si>
    <t>Desktop |  | Sem responsável | Switcher | Desktop antigo | Optiplex 7020 | Dell |  | FFHYDN2 | OK | Status : OK |  |  |  |  | Status : OK |  | Listas | Listas!A466:R466</t>
  </si>
  <si>
    <t>Listas!A467:R467</t>
  </si>
  <si>
    <t>Desktop |  | Sem responsável | Switcher | Desktop antigo | Optiplex 7020 | Dell |  | FG92FN2 | OK | Status : OK | Intel i7 7ª | NVMe 256 GB | 8 GB |  | Status : OK |  | Listas | Listas!A467:R467</t>
  </si>
  <si>
    <t>Listas!A468:R468</t>
  </si>
  <si>
    <t>Desktop |  | Sem responsável | Switcher | Desktop antigo | Optiplex 7020 | Dell |  | FKTZDN2 | OK | Status : OK |  |  |  |  | Status : OK |  | Listas | Listas!A468:R468</t>
  </si>
  <si>
    <t>Listas!A469:R469</t>
  </si>
  <si>
    <t>Desktop |  | Sem responsável | Switcher | Desktop antigo | Optiplex 7020 | Dell |  | FLFZDN2 | OK | Status : OK |  |  |  |  | Status : OK |  | Listas | Listas!A469:R469</t>
  </si>
  <si>
    <t>Listas!A470:R470</t>
  </si>
  <si>
    <t>Desktop |  | Sem responsável | Switcher | Micro | DELL PRO MICRO QCM1250  | Dell | 818 | 71K31H4 | OK | Status: Bom | Intel Core i5-14500T |  512GB SSD NVME | 16GB DDR5 |  | Status: Bom |  | Listas | Listas!A470:R470</t>
  </si>
  <si>
    <t>Listas!A471:R471</t>
  </si>
  <si>
    <t>Monitor |  | Sem responsável | Switcher | Monitor 18,5" , HD , 60Hz | E1916Hf | Dell | 6Z8G0K2 | 128 | OK | Status : OK |  |  |  |  | Status : OK |  | Listas | Listas!A471:R471</t>
  </si>
  <si>
    <t>Listas!A472:R472</t>
  </si>
  <si>
    <t>Monitor |  | Sem responsável | Switcher | Monitor 18,5" , HD , 60Hz | E1916Hf | Dell | 6ZXG0K2  | 130 | OK | Status : OK |  |  |  |  | Status : OK |  | Listas | Listas!A472:R472</t>
  </si>
  <si>
    <t>Listas!A473:R473</t>
  </si>
  <si>
    <t>Monitor |  | Sem responsável | Switcher | Monitor 18,5" , HD , 60Hz | E1916Hf | Dell | 6VZG0K2  | 131 | OK | Status : OK |  |  |  |  | Status : OK |  | Listas | Listas!A473:R473</t>
  </si>
  <si>
    <t>Listas!A474:R474</t>
  </si>
  <si>
    <t>Monitor |  | Sem responsável | Switcher | Monitor 18,5" , HD , 60Hz | E1916Hf | Dell | 6YYF0K2  | 132 | OK | Status : OK |  |  |  |  | Status : OK |  | Listas | Listas!A474:R474</t>
  </si>
  <si>
    <t>VINICIOS SILVA</t>
  </si>
  <si>
    <t>Listas!A475:R475</t>
  </si>
  <si>
    <t>Monitor | VINICIOS SILVA | VINICIOS SILVA | Switcher | Monitor 18.5”, HD , 60Hz | 9P1E | Dell | 421 | 127 | OK | Status : OK |  |  |  |  | Status : OK |  | Listas | Listas!A475:R475</t>
  </si>
  <si>
    <t>Listas!A476:R476</t>
  </si>
  <si>
    <t>Monitor |  | Sem responsável | Switcher | Monitor 18.5”, HD , 60Hz | 9P1E | Dell | 414 | 136 | OK | Status : OK |  |  |  |  | Status : OK |  | Listas | Listas!A476:R476</t>
  </si>
  <si>
    <t>Listas!A477:R477</t>
  </si>
  <si>
    <t>Monitor |  | Sem responsável | Switcher | Monitor 21,5" , LCD , 60Hz | E2240SV | LG | 3366 | 133 | OK | Status : OK |  |  |  |  | Status : OK |  | Listas | Listas!A477:R477</t>
  </si>
  <si>
    <t>Listas!A478:R478</t>
  </si>
  <si>
    <t>Monitor |  | Sem responsável | Switcher | Monitor 21,5" , LCD , 60Hz | W1943CV | LG | 101SPJP311636  | 134 | OK | Status : OK |  |  |  |  | Status : OK |  | Listas | Listas!A478:R478</t>
  </si>
  <si>
    <t>Listas!A479:R479</t>
  </si>
  <si>
    <t>Monitor | JÊRONIMO PINHEIRO | JERONIMO PINHEIRO PIRES | Switcher | Monitor 24'', FHD, 100HZ | 24B3HMF2  | Dell | 1OVP9XA000805  | 129 | OK | Status : OK |  |  |  |  | Status : OK |  | Listas | Listas!A479:R479</t>
  </si>
  <si>
    <t>Listas!A480:R480</t>
  </si>
  <si>
    <t>Monitor |  | Sem responsável | Switcher | Monitor 24'', FHD, 100HZ | 24B3HMF2  | Dell | 748 | 135 | OK | Status : OK |  |  |  |  | Status : OK |  | Listas | Listas!A480:R480</t>
  </si>
  <si>
    <t>Ramal: 3110</t>
  </si>
  <si>
    <t>Listas!A481:R481</t>
  </si>
  <si>
    <t>Telefonia |  | Sem responsável | Switcher | Telefone Fixo | CP20 | Grandstream |  |  | OK | Status: OK |  |  |  | Ramal: 3110 | Status: OK |  | Listas | Listas!A481:R481</t>
  </si>
  <si>
    <t>Listas!A482:R482</t>
  </si>
  <si>
    <t>Desktop |  | Sem responsável | Switcher fora | Micro | DELL PRO MICRO QCM1250  | Dell | 851 | 4SH31H4 | OK | Status: Bom | Intel Core i5-14500T |  512GB SSD NVME | 16GB DDR5 |  | Status: Bom |  | Listas | Listas!A482:R482</t>
  </si>
  <si>
    <t>Listas!A483:R483</t>
  </si>
  <si>
    <t>Desktop |  | Sem responsável | Switcher fora | Micro | DELL PRO MICRO QCM1250  | Dell | 843 | JRH31H4 | OK | Status: Bom | Intel Core i5-14500T |  512GB SSD NVME | 16GB DDR5 |  | Status: Bom |  | Listas | Listas!A483:R483</t>
  </si>
  <si>
    <t>Listas!A484:R484</t>
  </si>
  <si>
    <t>Desktop | JOAO OTAVIO DA SILVA LOBO | JOAO OTAVIO DA SILVA LOBO | T.I | Micro | DELL PRO MICRO QCM1250  | Dell | 813 | 7RH31H4 | OK | Status: Bom | Intel Core i5-14500T |  512GB SSD NVME | 16GB DDR5 |  | Status: Bom |  | Listas | Listas!A484:R484</t>
  </si>
  <si>
    <t>Listas!A485:R485</t>
  </si>
  <si>
    <t>Desktop | AMAILSON DA ROSA GAWLINSKI | AMAILSON DA ROSA GAWLINSKI | T.I | Micro | OptiPlex 7020 | Dell | 591 | 9KVT374 | OK | Status: Bom | Intel Core i5-14500T |  512GB SSD NVME | 16GB DDR5 |  | Status: Bom |  | Listas | Listas!A485:R485</t>
  </si>
  <si>
    <t>Listas!A486:R486</t>
  </si>
  <si>
    <t>Desktop | BRUNO SELAU DOS SANTOS | BRUNO SELAU DOS SANTOS | T.I | Micro | DELL PRO MICRO QCM1250  | Dell | 869 | CRH31H4 | OK | Status: Bom | Intel Core i5-14500T |  512GB SSD NVME | 16GB DDR5 |  | Status: Bom |  | Listas | Listas!A486:R486</t>
  </si>
  <si>
    <t>Listas!A487:R487</t>
  </si>
  <si>
    <t>Desktop | LIVRE | LIVRE | T.I | Micro | DELL PRO MICRO QCM1250  | Dell | 890 | FRH31H4 | OK | Status: Bom | Intel Core i5-14500T |  512GB SSD NVME | 16GB DDR5 |  | Status: Bom |  | Listas | Listas!A487:R487</t>
  </si>
  <si>
    <t>Listas!A488:R488</t>
  </si>
  <si>
    <t>Monitor | AMAILSON GAWLINSKI | AMAILSON DA ROSA GAWLINSKI | T.I | Monitor 18.5”, HD , 60Hz | 9P1E | Dell | 424 | 13 | OK | Status: Bom |  |  |  |  | Status: Bom |  | Listas | Listas!A488:R488</t>
  </si>
  <si>
    <t>Listas!A489:R489</t>
  </si>
  <si>
    <t>Monitor | AMAILSON GAWLINSKI | AMAILSON DA ROSA GAWLINSKI | T.I | Monitor 18.5”, HD , 60Hz | 9P1E | Dell | 413 | 14 | OK | Status: Bom |  |  |  |  | Status: Bom |  | Listas | Listas!A489:R489</t>
  </si>
  <si>
    <t>Listas!A490:R490</t>
  </si>
  <si>
    <t>Monitor | LIVRE | LIVRE | T.I | Monitor 18.5”, HD , 60Hz | 9P1E | Dell | 691 | 15 | OK | Status: Bom |  |  |  |  | Status: Bom |  | Listas | Listas!A490:R490</t>
  </si>
  <si>
    <t>Listas!A491:R491</t>
  </si>
  <si>
    <t>Monitor | LIVRE | LIVRE | T.I | Monitor 18.5”, HD , 60Hz | 9P1E | Dell | 426 | 16 | OK | Status: Bom |  |  |  |  | Status: Bom |  | Listas | Listas!A491:R491</t>
  </si>
  <si>
    <t>Listas!A492:R492</t>
  </si>
  <si>
    <t>Monitor | JOÃO OTÁVIO | JOAO OTAVIO DA SILVA LOBO | T.I | Monitor 18.5”, HD , 60Hz | 9P1E | Dell | 439 | 1 | OK | Status: Bom |  |  |  |  | Status: Bom |  | Listas | Listas!A492:R492</t>
  </si>
  <si>
    <t>Listas!A493:R493</t>
  </si>
  <si>
    <t>Monitor | JOÃO OTÁVIO | JOAO OTAVIO DA SILVA LOBO | T.I | Monitor 18.5”, HD , 60Hz | 9P1E | Dell | 455 | 2 | OK | Status: Bom |  |  |  |  | Status: Bom |  | Listas | Listas!A493:R493</t>
  </si>
  <si>
    <t>Listas!A494:R494</t>
  </si>
  <si>
    <t>Monitor | BRUNO | BRUNO SELAU DOS SANTOS | T.I | Monitor 21.5'', FHD , 75Hz | 22B3HMF | Dell | 720 | 11 | OK | Status: Bom |  |  |  |  | Status: Bom |  | Listas | Listas!A494:R494</t>
  </si>
  <si>
    <t>Listas!A495:R495</t>
  </si>
  <si>
    <t>Monitor | BRUNO | BRUNO SELAU DOS SANTOS | T.I | Monitor 21.5'', FHD , 75Hz | 22B3HMF | Dell | 726 | 12 | OK | Status: Bom |  |  |  |  | Status: Bom |  | Listas | Listas!A495:R495</t>
  </si>
  <si>
    <t>Ramal: 3171</t>
  </si>
  <si>
    <t>Listas!A496:R496</t>
  </si>
  <si>
    <t>Telefonia | FABIO ROSA DE OLIVEIRA | FABIO ROSA DE OLIVEIRA | Tecnica | Telefone Fixo | 1625 | Grandstream |  |  | OK | Status: Bom |  |  |  | Ramal: 3171 | Status: Bom |  | Listas | Listas!A496:R496</t>
  </si>
  <si>
    <t>Ramal: 3145</t>
  </si>
  <si>
    <t>Listas!A497:R497</t>
  </si>
  <si>
    <t>Telefonia | SAMIR BREUNIG FONSECA | SAMIR BREUNIG FONSECA | Tecnica | Telefone Fixo | 1625 | Grandstream |  |  | OK | Status: Bom |  |  |  | Ramal: 3145 | Status: Bom |  | Listas | Listas!A497:R497</t>
  </si>
  <si>
    <t>Listas!A498:R498</t>
  </si>
  <si>
    <t>Desktop | JOSE PACHECO POMINA | JOSE PACHECO POMINA | Técnica | Micro | DELL PRO MICRO QCM1250  | Dell | 842 | 81K31H4 | OK | Status: Bom | Intel Core i5-14500T |  512GB SSD NVME | 16GB DDR5 |  | Status: Bom |  | Listas | Listas!A498:R498</t>
  </si>
  <si>
    <t>Listas!A499:R499</t>
  </si>
  <si>
    <t>Desktop | DIOGENES RODRIGUES | DIOGENES RODRIGUES | Técnica | Micro | DELL PRO MICRO QCM1250  | Dell | 841 | 8TH31H4 | OK | Status: Bom | Intel Core i5-14500T |  512GB SSD NVME | 16GB DDR5 |  | Status: Bom |  | Listas | Listas!A499:R499</t>
  </si>
  <si>
    <t>Listas!A500:R500</t>
  </si>
  <si>
    <t>Desktop | GUILHERME STREVENSKI SOUZA | GUILHERME STREVENSKI SOUZA | Técnica | Micro | DELL PRO MICRO QCM1250  | Dell | 884 | BRH31H4 | OK | Status: Bom | Intel Core i5-14500T |  512GB SSD NVME | 16GB DDR5 |  | Status: Bom |  | Listas | Listas!A500:R500</t>
  </si>
  <si>
    <t>Listas!A501:R501</t>
  </si>
  <si>
    <t>Desktop | SAMIR BREUNIG FONSECA | SAMIR BREUNIG FONSECA | Técnica | Micro | DELL PRO MICRO QCM1250  | Dell | 888 | GTH31H4 | OK | Status: Bom | Intel Core i5-14500T |  512GB SSD NVME | 16GB DDR5 |  | Status: Bom |  | Listas | Listas!A501:R501</t>
  </si>
  <si>
    <t>Listas!A502:R502</t>
  </si>
  <si>
    <t>Desktop | FABIO ROSA DE OLIVEIRA | FABIO ROSA DE OLIVEIRA | Técnica | Micro | DELL PRO MICRO QCM1250  | Dell | 819 | J2K31H4 | OK | Status: Bom | Intel Core i5-14500T |  512GB SSD NVME | 16GB DDR5 |  | Status: Bom |  | Listas | Listas!A502:R502</t>
  </si>
  <si>
    <t>Listas!A503:R503</t>
  </si>
  <si>
    <t>Monitor | FABIO | FABIO | Técnica | Monitor 18.5”, HD , 60Hz | 9P1E | Dell | 423 | 54 | OK | Status: Bom |  |  |  |  | Status: Bom |  | Listas | Listas!A503:R503</t>
  </si>
  <si>
    <t>Listas!A504:R504</t>
  </si>
  <si>
    <t>Monitor | FABIO | FABIO | Técnica | Monitor 18.5”, HD , 60Hz | 9P1E | Dell | 446 | 55 | OK | Status: Bom |  |  |  |  | Status: Bom |  | Listas | Listas!A504:R504</t>
  </si>
  <si>
    <t>Listas!A505:R505</t>
  </si>
  <si>
    <t>Monitor | SAMIR | SAMIR BREUNIG FONSECA | Técnica | Monitor 18.5”, HD , 60Hz | 9P1E | Dell | 434 | 58 | OK | Status: Bom |  |  |  |  | Status: Bom |  | Listas | Listas!A505:R505</t>
  </si>
  <si>
    <t>Listas!A506:R506</t>
  </si>
  <si>
    <t>Monitor | SAMIR | SAMIR BREUNIG FONSECA | Técnica | Monitor 18.5”, HD , 60Hz | 9P1E | Dell | 454 | 59 | OK | Status: Bom |  |  |  |  | Status: Bom |  | Listas | Listas!A506:R506</t>
  </si>
  <si>
    <t>Listas!A507:R507</t>
  </si>
  <si>
    <t>Monitor | PACHECO | PACHECO | Técnica | Monitor 18.5”, HD , 60Hz | 9P1E | Dell | 452 | 60 | OK | Status: Bom |  |  |  |  | Status: Bom |  | Listas | Listas!A507:R507</t>
  </si>
  <si>
    <t>Listas!A508:R508</t>
  </si>
  <si>
    <t>Notebook | LUIZ FERNANDO DA SILVA DE NASCIMENTO | LUIZ FERNANDO DA SILVA DE NASCIMENTO | Técnica | Notebook | Latitude 3480 | Dell |  | FSD0FN2 | OK | Status: Bom |  |  |  |  | Status: Bom |  | Listas | Listas!A508:R508</t>
  </si>
  <si>
    <t>Listas!A509:R509</t>
  </si>
  <si>
    <t>Monitor | GUILHERME STREVINKI | GUILHERME STREVINKI | Técnica  | Monitor 18.5”, HD , 60Hz | 9P1E | Dell | 451 | 53 | OK | Status: Bom |  |  |  |  | Status: Bom |  | Listas | Listas!A509:R509</t>
  </si>
  <si>
    <t>Ramal: 3161</t>
  </si>
  <si>
    <t>Listas!A510:R510</t>
  </si>
  <si>
    <t>Telefonia | AMAILSON DA ROSA GAWLINSKI | AMAILSON DA ROSA GAWLINSKI | TI | Telefone Fixo | 1610 | Grandstream |  |  | OK | Status: Bom |  |  |  | Ramal: 3161 | Status: Bom |  | Listas | Listas!A510:R510</t>
  </si>
  <si>
    <t>Ramal: 3160</t>
  </si>
  <si>
    <t>Listas!A511:R511</t>
  </si>
  <si>
    <t>Telefonia | BRUNO SELAU DOS SANTOS | BRUNO SELAU DOS SANTOS | TI | Telefone Fixo | 1630 | Grandstream |  |  | OK | Status: Bom |  |  |  | Ramal: 3160 | Status: Bom |  | Listas | Listas!A511:R511</t>
  </si>
  <si>
    <t>Smartphone</t>
  </si>
  <si>
    <t>HD (1280 x 720p) • 13MP • 5,3 polegadas, IPS LCD, resolução HD (1280 x 720 pixels), 277 ppi • Android 6.0 • LG • BL - 45A1H • 3.8V • 2220mAh(8.5Wh)</t>
  </si>
  <si>
    <t>celular !A2:R2</t>
  </si>
  <si>
    <t>Celular |  | Sem responsável | Depósito do RH | Smartphone | LG-M2-2 | LG K10 (2016) |  |  | OK | alguns arranhões na tela | MediaTek MT6753 | 16GB | 1GB |  | alguns arranhões na tela | HD (1280 x 720p) • 13MP • 5,3 polegadas, IPS LCD, resolução HD (1280 x 720 pixels), 277 ppi • Android 6.0 • LG • BL - 45A1H • 3.8V • 2220mAh(8.5Wh) | celular  | celular !A2:R2</t>
  </si>
  <si>
    <t>celular !A3:R3</t>
  </si>
  <si>
    <t>Celular |  | Sem responsável | Depósito do RH | Smartphone | LG-M2-2 | LG K10 (2016) |  |  | OK | alguns arranhões na tela | MediaTek MT6753 | 16GB | 1GB |  | alguns arranhões na tela | HD (1280 x 720p) • 13MP • 5,3 polegadas, IPS LCD, resolução HD (1280 x 720 pixels), 277 ppi • Android 6.0 • LG • BL - 45A1H • 3.8V • 2220mAh(8.5Wh) | celular  | celular !A3:R3</t>
  </si>
  <si>
    <t>HD (1280 x 720p) • 13MP • 5,3 polegadas, IPS LCD, resolução HD (1280 x 720 pixels), 277 ppi • Android 6.0 • LG • BL - 45A1H • 3.8V • 2.220mAh(8.5Wh)</t>
  </si>
  <si>
    <t>celular !A4:R4</t>
  </si>
  <si>
    <t>Celular |  | Sem responsável | Depósito do RH | Smartphone | LG-M2-2 | LG K10 (2016) |  |  | OK | alguns arranhões na tela | MediaTek MT6753 | 16GB | 1GB |  | alguns arranhões na tela | HD (1280 x 720p) • 13MP • 5,3 polegadas, IPS LCD, resolução HD (1280 x 720 pixels), 277 ppi • Android 6.0 • LG • BL - 45A1H • 3.8V • 2.220mAh(8.5Wh) | celular  | celular !A4:R4</t>
  </si>
  <si>
    <t>HD (720 x 1280 pixels) • 13MP (Abertura f/2.2) com Flash LED • 5.3 polegadas, IPS LCD ,Resolução HD (1280 x 720 pixels) • Android 7.0 Nouat • LG • BL-46G1F • 3.85V • 2700mAh</t>
  </si>
  <si>
    <t>celular !A5:R5</t>
  </si>
  <si>
    <t>Celular |  | Sem responsável | Depósito do RH | Smartphone | M250 | LG K10 (2017) |  |  | RUIM  | amarelamento tela quebrada varias partes lascadas  | MediaTek MT6750 Octa- Core (4x 1.5GHz + 4x 1.0 GHz) | 32GB | 2GB |  | amarelamento tela quebrada varias partes lascadas  | HD (720 x 1280 pixels) • 13MP (Abertura f/2.2) com Flash LED • 5.3 polegadas, IPS LCD ,Resolução HD (1280 x 720 pixels) • Android 7.0 Nouat • LG • BL-46G1F • 3.85V • 2700mAh | celular  | celular !A5:R5</t>
  </si>
  <si>
    <t>celular !A6:R6</t>
  </si>
  <si>
    <t>Celular |  | Sem responsável | Depósito do RH | Smartphone | M250 | LG K10 (2017) |  |  | RUIM | amarelamento tela quebrada varias partes lascadas  | MediaTek MT6750 Octa- Core (4x 1.5GHz + 4x 1.0 GHz) | 32GB | 2GB |  | amarelamento tela quebrada varias partes lascadas  | HD (720 x 1280 pixels) • 13MP (Abertura f/2.2) com Flash LED • 5.3 polegadas, IPS LCD ,Resolução HD (1280 x 720 pixels) • Android 7.0 Nouat • LG • BL-46G1F • 3.85V • 2700mAh | celular  | celular !A6:R6</t>
  </si>
  <si>
    <t>celular !A7:R7</t>
  </si>
  <si>
    <t>Celular |  | Sem responsável | Depósito do RH | Smartphone | M250 | LG K10 (2017) |  |  | RUIM | amarelamento tela quebrada varias partes lascadas  | MediaTek MT6750 Octa- Core (4x 1.5GHz + 4x 1.0 GHz) | 32GB | 2GB |  | amarelamento tela quebrada varias partes lascadas  | HD (720 x 1280 pixels) • 13MP (Abertura f/2.2) com Flash LED • 5.3 polegadas, IPS LCD ,Resolução HD (1280 x 720 pixels) • Android 7.0 Nouat • LG • BL-46G1F • 3.85V • 2700mAh | celular  | celular !A7:R7</t>
  </si>
  <si>
    <t>FULL HD+ ( 1080 x 2280 pixels) • Tripla: 48Mp (principal) + 16Mp ( Câmera de ação ultrawide) + 5MP(profundidade) • IPS LCD de 6,3 polegadas  • Android 9.0 Pie (atualizável para Android 10) • fundo não abre • fundo não abre • fundo não abre • fundo não abre</t>
  </si>
  <si>
    <t>celular !A8:R8</t>
  </si>
  <si>
    <t>Celular |  | Sem responsável | Depósito do RH | Smartphone | XT2019-2 | Motorol G8 |  |  | RUIM | amarelamento tela quebrada camera quebrada muitas partes lascadas  | Qualcomm Snapdragon 665 (Octa-Core até 2.0GHz) | 64GB | 4GB |  | amarelamento tela quebrada camera quebrada muitas partes lascadas  | FULL HD+ ( 1080 x 2280 pixels) • Tripla: 48Mp (principal) + 16Mp ( Câmera de ação ultrawide) + 5MP(profundidade) • IPS LCD de 6,3 polegadas  • Android 9.0 Pie (atualizável para Android 10) • fundo não abre • fundo não abre • fundo não abre • fundo não abre | celular  | celular !A8:R8</t>
  </si>
  <si>
    <t>celular !A9:R9</t>
  </si>
  <si>
    <t>Celular |  | Sem responsável | Depósito do RH | Smartphone | XT2019-2 | Motorol G8 |  |  | RUIM | amarelamento tela quebrada camera quebrada muitas partes lascadas  | Qualcomm Snapdragon 665 (Octa-Core até 2.0GHz) | 64GB | 4GB |  | amarelamento tela quebrada camera quebrada muitas partes lascadas  | FULL HD+ ( 1080 x 2280 pixels) • Tripla: 48Mp (principal) + 16Mp ( Câmera de ação ultrawide) + 5MP(profundidade) • IPS LCD de 6,3 polegadas  • Android 9.0 Pie (atualizável para Android 10) • fundo não abre • fundo não abre • fundo não abre • fundo não abre | celular  | celular !A9:R9</t>
  </si>
  <si>
    <t>QVGA (240 x 320 pixels) • 3.2 Megapixels com zoom digital de 4x(sem flash) • LCD TFT de 2.8 polegadas (Resolução: 240 x 320 pixels) • Plataforma Symbian Series 40 (S40) • Nokia  • BL-5C • 3.7V • 2.8Wh</t>
  </si>
  <si>
    <t>celular !A10:R10</t>
  </si>
  <si>
    <t>Celular |  | Sem responsável | Depósito do RH | Smartphone | C2-01.5  | Nokia  |  |  | RUIM | partes lascadas partes desgastadas e muitos arranhões | 235 MHz ARM9 | 45 a 65 MB internos, expansivel com microSD | 64 MB |  | partes lascadas partes desgastadas e muitos arranhões | QVGA (240 x 320 pixels) • 3.2 Megapixels com zoom digital de 4x(sem flash) • LCD TFT de 2.8 polegadas (Resolução: 240 x 320 pixels) • Plataforma Symbian Series 40 (S40) • Nokia  • BL-5C • 3.7V • 2.8Wh | celular  | celular !A10:R10</t>
  </si>
  <si>
    <t>celular !A11:R11</t>
  </si>
  <si>
    <t>Celular |  | Sem responsável | Depósito do RH | Smartphone | C2-01.5  | Nokia  |  |  | RUIM | partes lascadas partes desgastadas e muitos arranhões | 235 MHz ARM9 | 45 a 65 MB internos, expansivel com microSD | 64 MB |  | partes lascadas partes desgastadas e muitos arranhões | QVGA (240 x 320 pixels) • 3.2 Megapixels com zoom digital de 4x(sem flash) • LCD TFT de 2.8 polegadas (Resolução: 240 x 320 pixels) • Plataforma Symbian Series 40 (S40) • Nokia  • BL-5C • 3.7V • 2.8Wh | celular  | celular !A11:R11</t>
  </si>
  <si>
    <t>celular !A12:R12</t>
  </si>
  <si>
    <t>Celular |  | Sem responsável | Depósito do RH | Smartphone | C2-01.5  | Nokia  |  |  | RUIM | partes lascadas partes desgastadas e muitos arranhões | 235 MHz ARM9 | 45 a 65 MB internos, expansivel com microSD | 64 MB |  | partes lascadas partes desgastadas e muitos arranhões | QVGA (240 x 320 pixels) • 3.2 Megapixels com zoom digital de 4x(sem flash) • LCD TFT de 2.8 polegadas (Resolução: 240 x 320 pixels) • Plataforma Symbian Series 40 (S40) • Nokia  • BL-5C • 3.7V • 2.8Wh | celular  | celular !A12:R12</t>
  </si>
  <si>
    <t>1334 x 750 pixels a 326 ppi (Resolução Retina HD). • 12 MP (Abertura f/1.8) com Estabilização Óptica (OIS) • Retina HD de 4,7 polegadas com tecnologia IPS • iOS 10 • fundo não abre • fundo não abre • fundo não abre • 1.960 mAh</t>
  </si>
  <si>
    <t>celular !A13:R13</t>
  </si>
  <si>
    <t>Celular |  | Sem responsável | Depósito do RH | Smartphone | Iphone 7 | Iphone 7 |  |  | OK | sem avarias aparentes | Apple A10 Fusion (Quad-core) | 128 GB | 2 GB |  | sem avarias aparentes | 1334 x 750 pixels a 326 ppi (Resolução Retina HD). • 12 MP (Abertura f/1.8) com Estabilização Óptica (OIS) • Retina HD de 4,7 polegadas com tecnologia IPS • iOS 10 • fundo não abre • fundo não abre • fundo não abre • 1.960 mAh | celular  | celular !A13:R13</t>
  </si>
  <si>
    <t>Fonte ou carregador</t>
  </si>
  <si>
    <t>65W • 100-240V~1.6A/50-60Hz (bivolt) • 19.5V ~ 3.34A • PA-12 FAMILY • LITE-ON TECHNOLOGY CORPORATION</t>
  </si>
  <si>
    <t>conectores !A2:L2</t>
  </si>
  <si>
    <t>Fonte/Conector |  | Sem responsável | Não informado | Fonte ou carregador | LA65NS2-01 | DELL | 06TM1C |  | BOM  | Sem avarias aparentes |  |  |  |  | 1 carregador completo | 65W • 100-240V~1.6A/50-60Hz (bivolt) • 19.5V ~ 3.34A • PA-12 FAMILY • LITE-ON TECHNOLOGY CORPORATION | conectores  | conectores !A2:L2</t>
  </si>
  <si>
    <t>conectores !A3:L3</t>
  </si>
  <si>
    <t>Fonte/Conector |  | Sem responsável | Não informado | Fonte ou carregador | LA65NS2-01 | DELL | 06TM1C |  | BOM  | Sem avarias aparentes |  |  |  |  | Sem cabo de força | 65W • 100-240V~1.6A/50-60Hz (bivolt) • 19.5V ~ 3.34A • PA-12 FAMILY • LITE-ON TECHNOLOGY CORPORATION | conectores  | conectores !A3:L3</t>
  </si>
  <si>
    <t>conectores !A4:L4</t>
  </si>
  <si>
    <t>Fonte/Conector |  | Sem responsável | Não informado | Fonte ou carregador | LA65NS2-01 | DELL | 06TM1C |  | BOM  | Sem avarias aparentes |  |  |  |  | 1 carregador completo - c/adaptador  | 65W • 100-240V~1.6A/50-60Hz (bivolt) • 19.5V ~ 3.34A • PA-12 FAMILY • LITE-ON TECHNOLOGY CORPORATION | conectores  | conectores !A4:L4</t>
  </si>
  <si>
    <t>conectores !A5:L5</t>
  </si>
  <si>
    <t>Fonte/Conector |  | Sem responsável | Não informado | Fonte ou carregador | LA65NS2-01 | DELL | 06TM1C |  | BOM  | Sem avarias aparentes |  |  |  |  | 1 carregador completo | 65W • 100-240V~1.6A/50-60Hz (bivolt) • 19.5V ~ 3.34A • PA-12 FAMILY • LITE-ON TECHNOLOGY CORPORATION | conectores  | conectores !A5:L5</t>
  </si>
  <si>
    <t>conectores !A6:L6</t>
  </si>
  <si>
    <t>Fonte/Conector |  | Sem responsável | Não informado | Fonte ou carregador | LA65NS2-01 | DELL | 06TM1C |  | BOM  | Sem avarias aparentes |  |  |  |  | 1 carregador completo | 65W • 100-240V~1.6A/50-60Hz (bivolt) • 19.5V ~ 3.34A • PA-12 FAMILY • LITE-ON TECHNOLOGY CORPORATION | conectores  | conectores !A6:L6</t>
  </si>
  <si>
    <t>conectores !A7:L7</t>
  </si>
  <si>
    <t>Fonte/Conector |  | Sem responsável | Não informado | Fonte ou carregador | LA65NS2-01 | DELL | 06TM1C |  | BOM  | Sem avarias aparentes |  |  |  |  | 1 carregador completo | 65W • 100-240V~1.6A/50-60Hz (bivolt) • 19.5V ~ 3.34A • PA-12 FAMILY • LITE-ON TECHNOLOGY CORPORATION | conectores  | conectores !A7:L7</t>
  </si>
  <si>
    <t>conectores !A8:L8</t>
  </si>
  <si>
    <t>Fonte/Conector |  | Sem responsável | Não informado | Fonte ou carregador | LA65NS2-01 | DELL | 06TM1C |  | OK | Bastante arranhado |  |  |  |  | Sem cabo de força | 65W • 100-240V~1.6A/50-60Hz (bivolt) • 19.5V ~ 3.34A • PA-12 FAMILY • LITE-ON TECHNOLOGY CORPORATION | conectores  | conectores !A8:L8</t>
  </si>
  <si>
    <t>65W • 100-240V~1.5A/50-60Hz (bivolt) • 19.5V ~ 3.34A • CA Dell • DELL Inc.</t>
  </si>
  <si>
    <t>conectores !A9:L9</t>
  </si>
  <si>
    <t>Fonte/Conector |  | Sem responsável | Não informado | Fonte ou carregador | DA65PM111 | DELL | MK947 |  | BOM  | sem avarias aparentes |  |  |  |  | 1 carregador completo | 65W • 100-240V~1.5A/50-60Hz (bivolt) • 19.5V ~ 3.34A • CA Dell • DELL Inc. | conectores  | conectores !A9:L9</t>
  </si>
  <si>
    <t>65W • Bivolt automatico (100-240V ~ 1.6A) • 19.5V ~ 3.34A • PA-12 FAMILY • DELL Inc.</t>
  </si>
  <si>
    <t>conectores !A10:L10</t>
  </si>
  <si>
    <t>Fonte/Conector |  | Sem responsável | Não informado | Fonte ou carregador | LA65NS2-01 | DELL | 01N1FJ |  | BOM  | sem avarias aparentes |  |  |  |  | 1 carregador COMPLETO | 65W • Bivolt automatico (100-240V ~ 1.6A) • 19.5V ~ 3.34A • PA-12 FAMILY • DELL Inc. | conectores  | conectores !A10:L10</t>
  </si>
  <si>
    <t>conectores !A11:L11</t>
  </si>
  <si>
    <t>Fonte/Conector |  | Sem responsável | Não informado | Fonte ou carregador | LA65NS2-01 | DELL | 01N1FJ |  | BOM  | sem avarias aparentes |  |  |  |  | 1 carregador COMPLETO | 65W • Bivolt automatico (100-240V ~ 1.6A) • 19.5V ~ 3.34A • PA-12 FAMILY • DELL Inc. | conectores  | conectores !A11:L11</t>
  </si>
  <si>
    <t>100-240V ~ 50/60Hz 0.5A(Bivolt) • 12V - 1.0A</t>
  </si>
  <si>
    <t>conectores !A12:L12</t>
  </si>
  <si>
    <t>Fonte/Conector |  | Sem responsável | Não informado | Fonte ou carregador | MU12-2120100-A1 | Leader Electronics |  |  | BOM  | sem avarias aparentes |  |  |  |  | 1 fonte de alimentação | 100-240V ~ 50/60Hz 0.5A(Bivolt) • 12V - 1.0A | conectores  | conectores !A12:L12</t>
  </si>
  <si>
    <t>100-240V(Bivolt) • 12V - 1.0A</t>
  </si>
  <si>
    <t>conectores !A13:L13</t>
  </si>
  <si>
    <t>Fonte/Conector |  | Sem responsável | Não informado | Fonte ou carregador | MU12-2120100-C5 | Leader Electronics |  |  | BOM  | sem avarias aparentes |  |  |  |  | 1 fonte de alimentação | 100-240V(Bivolt) • 12V - 1.0A | conectores  | conectores !A13:L13</t>
  </si>
  <si>
    <t>100-240V(Bivolt) • DC 12V E 1000mA(1A)</t>
  </si>
  <si>
    <t>conectores !A14:L14</t>
  </si>
  <si>
    <t>Fonte/Conector |  | Sem responsável | Não informado | Fonte ou carregador |  | SWITCHING ADAPTOR |  |  | OK  | bastante sujo e com marcas de amarelamento  |  |  |  |  | Adaptador de energia | 100-240V(Bivolt) • DC 12V E 1000mA(1A) | conectores  | conectores !A14:L14</t>
  </si>
  <si>
    <t>15W • 100-240V ~ 50/60Hz 0.5A(Bivolt) • 9,0V-1,67A</t>
  </si>
  <si>
    <t>conectores !A15:L15</t>
  </si>
  <si>
    <t>Fonte/Conector |  | Sem responsável | Não informado | Fonte ou carregador |  | Samsung |  |  | BOM  | sem avarias aparentes  |  |  |  |  | Carregador COMPLETO cabo USB-C e adapatador sansung  | 15W • 100-240V ~ 50/60Hz 0.5A(Bivolt) • 9,0V-1,67A | conectores  | conectores !A15:L15</t>
  </si>
  <si>
    <t>conectores !A16:L16</t>
  </si>
  <si>
    <t>Fonte/Conector |  | Sem responsável | Não informado | Fonte ou carregador |  | Samsung |  |  | BOM  | sem avarias aparentes  |  |  |  |  | Carregador COMPLETO cabo USB-C e adapatador sansung  | 15W • 100-240V ~ 50/60Hz 0.5A(Bivolt) • 9,0V-1,67A | conectores  | conectores !A16:L16</t>
  </si>
  <si>
    <t>100-240V~, 50/60Hz, 0.2A(Bivolt) • 5.0V-0.6A</t>
  </si>
  <si>
    <t>conectores !A17:L17</t>
  </si>
  <si>
    <t>Fonte/Conector |  | Sem responsável | Não informado | Fonte ou carregador | NBS05B050060VB | Mass Power |  |  | BOM  | sem avarias aparentes  |  |  |  |  | Adaptador de tomada  | 100-240V~, 50/60Hz, 0.2A(Bivolt) • 5.0V-0.6A | conectores  | conectores !A17:L17</t>
  </si>
  <si>
    <t>100-240V~50/60Hz 0.3A(Bivolt) • 9.0V-0.6A (5.4W)</t>
  </si>
  <si>
    <t>conectores !A18:L18</t>
  </si>
  <si>
    <t>Fonte/Conector |  | Sem responsável | Não informado | Fonte ou carregador | P090060-2C1 | Vasata  |  |  | BOM  | sem avarias aparentes  |  |  |  |  | Alimentação/Carregador | 100-240V~50/60Hz 0.3A(Bivolt) • 9.0V-0.6A (5.4W) | conectores  | conectores !A18:L18</t>
  </si>
  <si>
    <t>100-240V • 12V em Corrente Contínua (DC)</t>
  </si>
  <si>
    <t>conectores !A19:L19</t>
  </si>
  <si>
    <t>Fonte/Conector |  | Sem responsável | Não informado | Fonte ou carregador | FC 12 02SI | FG |  |  | BOM  | sem avarias aparentes  |  |  |  |  | fonte de alimentação | 100-240V • 12V em Corrente Contínua (DC) | conectores  | conectores !A19:L19</t>
  </si>
  <si>
    <t>Adaptador Wi-Fi</t>
  </si>
  <si>
    <t>Wi-Fi 6 • 1300Mbps • Banda Dupla (2.4 GHz e 5.0 GHz) • Conectividade Bluetooth(BT) integrada • MU-MIMO • Conexão USB</t>
  </si>
  <si>
    <t>A+!A2:I2</t>
  </si>
  <si>
    <t>Adaptador de rede |  | Sem responsável | Não informado | Adaptador Wi-Fi | WiFi6-1300M (SKU: FY-01076) | Genérico |  |  | Não informado |  |  |  |  |  |  | Wi-Fi 6 • 1300Mbps • Banda Dupla (2.4 GHz e 5.0 GHz) • Conectividade Bluetooth(BT) integrada • MU-MIMO • Conexão USB | A+ | A+!A2:I2</t>
  </si>
  <si>
    <t>A+!A3:I3</t>
  </si>
  <si>
    <t>Adaptador de rede |  | Sem responsável | Não informado | Adaptador Wi-Fi | WiFi6-1300M (SKU: FY-01076) | Genérico |  |  | Não informado |  |  |  |  |  |  | Wi-Fi 6 • 1300Mbps • Banda Dupla (2.4 GHz e 5.0 GHz) • Conectividade Bluetooth(BT) integrada • MU-MIMO • Conexão USB | A+ | A+!A3:I3</t>
  </si>
  <si>
    <t>A+!A4:I4</t>
  </si>
  <si>
    <t>Adaptador de rede |  | Sem responsável | Não informado | Adaptador Wi-Fi | WiFi6-1300M (SKU: FY-01076) | Genérico |  |  | Não informado |  |  |  |  |  |  | Wi-Fi 6 • 1300Mbps • Banda Dupla (2.4 GHz e 5.0 GHz) • Conectividade Bluetooth(BT) integrada • MU-MIMO • Conexão USB | A+ | A+!A4:I4</t>
  </si>
  <si>
    <t>A+!A5:I5</t>
  </si>
  <si>
    <t>Adaptador de rede |  | Sem responsável | Não informado | Adaptador Wi-Fi | WiFi6-1300M (SKU: FY-01076) | Genérico |  |  | Não informado |  |  |  |  |  |  | Wi-Fi 6 • 1300Mbps • Banda Dupla (2.4 GHz e 5.0 GHz) • Conectividade Bluetooth(BT) integrada • MU-MIMO • Conexão USB | A+ | A+!A5:I5</t>
  </si>
  <si>
    <t>IEEE 802.11n • 4 portas LAN Gigabit(10/100/1000 Mbps) 1 porta WAN Gigabit (10/100/1000 Mbps) • Firewall SPI, Prevenção de Dos, Filtro de URL/Palavras-chave • IPsec VPN (até 32 túneis simultaneos), QuickVPN • 12V DC, 1A • Certificado Anatel</t>
  </si>
  <si>
    <t>A+!A8:K8</t>
  </si>
  <si>
    <t>Equipamento de rede |  | Sem responsável | Não informado | Roteador de Segurança Gigabit Wireless-N com VPN | WRVS4400N V2 | CISCO |  |  | Não informado | Alguns arranhões estado OK |  |  |  |  |  | IEEE 802.11n • 4 portas LAN Gigabit(10/100/1000 Mbps) 1 porta WAN Gigabit (10/100/1000 Mbps) • Firewall SPI, Prevenção de Dos, Filtro de URL/Palavras-chave • IPsec VPN (até 32 túneis simultaneos), QuickVPN • 12V DC, 1A • Certificado Anatel | A+ | A+!A8:K8</t>
  </si>
  <si>
    <t>IEEE 802.11a, 802.11b, 802.11g e 802.11n • 1 porta 10/100/1000BASE-T (RJ-45) + porta de console (RJ-45) • WPA/WPA2, 802.1X, AES/TKIP; detecção de AP não autorizado e proteção de quadros de gerenciamento • Sem VPN integrada; operação por controladora Cisco ou autônoma, conforme a versão • 44–57 V DC; PoE IEEE 802.3af; consumo de 12,95 W • Homologação Anatel não confirmada; verificar a etiqueta e o número do equipamento</t>
  </si>
  <si>
    <t>A+!A9:K9</t>
  </si>
  <si>
    <t>Equipamento de rede |  | Sem responsável | Não informado | Ponto de acesso corporativo indoor dual-band, com antenas internas | Cisco Aironet 1602I | CISCO |  |  | Não informado | Amarelado e alguns arranhões estado Ok |  |  |  |  |  | IEEE 802.11a, 802.11b, 802.11g e 802.11n • 1 porta 10/100/1000BASE-T (RJ-45) + porta de console (RJ-45) • WPA/WPA2, 802.1X, AES/TKIP; detecção de AP não autorizado e proteção de quadros de gerenciamento • Sem VPN integrada; operação por controladora Cisco ou autônoma, conforme a versão • 44–57 V DC; PoE IEEE 802.3af; consumo de 12,95 W • Homologação Anatel não confirmada; verificar a etiqueta e o número do equipamento | A+ | A+!A9:K9</t>
  </si>
  <si>
    <t>14.1 Polegadas • Aproximadamente 30,4 cm x 19,0 cm • USB DC 5V - 40mA (Consumo elétrico ultra baixo) • 1 Pilha AAA (Palito) • 1024 níveis de sensibilidade • Até 4000 LPI (Linhas por polegada) • w</t>
  </si>
  <si>
    <t>A+!A12:K12</t>
  </si>
  <si>
    <t>Mesa digitalizadora |  | Sem responsável | Não informado | Mesa digitalizadora | Media Tablet 14.1" Prata (TB141) | C3 Tech (Distribuído por Coletek) | 7898927890254 |  | Não informado |  |  |  |  |  |  | 14.1 Polegadas • Aproximadamente 30,4 cm x 19,0 cm • USB DC 5V - 40mA (Consumo elétrico ultra baixo) • 1 Pilha AAA (Palito) • 1024 níveis de sensibilidade • Até 4000 LPI (Linhas por polegada) • w | A+ | A+!A12:K12</t>
  </si>
  <si>
    <t>15,1 polegadas (383,5 mm) • 325,1 x 203,2 mm • 5V ⎓ 300mA (Via USB) • Ressonância Eletromagnética (Sem fio e sem bateria) • 2.048 níveis • 5.080 lpi (Linhas por polegada) • China</t>
  </si>
  <si>
    <t>A+!A13:K13</t>
  </si>
  <si>
    <t>Mesa digitalizadora |  | Sem responsável | Não informado | Mesa digitalizadora | Intuos4 Large (PTK-840) | Wacom | HV4PTK |  | Não informado |  |  |  |  |  |  | 15,1 polegadas (383,5 mm) • 325,1 x 203,2 mm • 5V ⎓ 300mA (Via USB) • Ressonância Eletromagnética (Sem fio e sem bateria) • 2.048 níveis • 5.080 lpi (Linhas por polegada) • China | A+ | A+!A13:K13</t>
  </si>
  <si>
    <t>UDIMM/DIMM • DDR • 21</t>
  </si>
  <si>
    <t>A+!A16:G16</t>
  </si>
  <si>
    <t>Componente |  | Sem responsável | Não informado | RAM |  |  |  |  | Não informado |  |  |  |  |  |  | UDIMM/DIMM • DDR • 21 | A+ | A+!A16:G16</t>
  </si>
  <si>
    <t>UDIMM/DIMM • DDR • 4</t>
  </si>
  <si>
    <t>A+!A17:G17</t>
  </si>
  <si>
    <t>Componente |  | Sem responsável | Não informado | RAM |  |  |  |  | Não informado |  |  |  |  |  |  | UDIMM/DIMM • DDR • 4 | A+ | A+!A17:G17</t>
  </si>
  <si>
    <t>baixo perfil • 6</t>
  </si>
  <si>
    <t>A+!A18:G18</t>
  </si>
  <si>
    <t>Componente |  | Sem responsável | Não informado | PLACA DE VIDEO  | ATI/AMD RADEON |  |  |  | Não informado |  |  |  |  |  |  | baixo perfil • 6 | A+ | A+!A18:G18</t>
  </si>
  <si>
    <t>A+!A19:G19</t>
  </si>
  <si>
    <t>Componente |  | Sem responsável | Não informado | PLACA PCI | Pinnacle Systems |  |  |  | Não informado |  |  |  |  |  |  | 1 | A+ | A+!A19:G19</t>
  </si>
  <si>
    <t>6 • Circuito verde, etiqueta branca grande, grafismo laranja e preto com detalhes em triângulo.</t>
  </si>
  <si>
    <t>A+!A20:G20</t>
  </si>
  <si>
    <t>Componente |  | Sem responsável | Não informado | Placa de Rede Sem Fio (Wi-Fi) | D-Link DWA-525 Wireless N 150 |  |  |  | Não informado |  |  |  |  |  |  | 6 • Circuito verde, etiqueta branca grande, grafismo laranja e preto com detalhes em triângulo. | A+ | A+!A20:G20</t>
  </si>
  <si>
    <t>PCI Padrão ou PCIe x1 • 1 • Placa pequena escura (preta) com conectores externos no espelho (pode ser USB ou Som).</t>
  </si>
  <si>
    <t>A+!A21:G21</t>
  </si>
  <si>
    <t>Componente |  | Sem responsável | Não informado | Placa Controladora / Interface | Genérica / Antiga |  |  |  | Não informado |  |  |  |  |  |  | PCI Padrão ou PCIe x1 • 1 • Placa pequena escura (preta) com conectores externos no espelho (pode ser USB ou Som). | A+ | A+!A21:G21</t>
  </si>
  <si>
    <t>PCI / AGP ou PCIe • PCI com porta paralela DB25 (ou serial/paralela), • 1 • Placa de circuito verde comprida com um grande dissipador de calor preto passivo.</t>
  </si>
  <si>
    <t>A+!A22:G22</t>
  </si>
  <si>
    <t>Componente |  | Sem responsável | Não informado | Placa de Vídeo ou Rede de Servidor | Modelo com refrigeração passiva (Ex: GPU básica antiga ou placa de rede dedicada) |  |  |  | Não informado |  |  |  |  |  |  | PCI / AGP ou PCIe • PCI com porta paralela DB25 (ou serial/paralela), • 1 • Placa de circuito verde comprida com um grande dissipador de calor preto passivo. | A+ | A+!A22:G22</t>
  </si>
  <si>
    <t>2 • Genérica</t>
  </si>
  <si>
    <t>A+!A23:G23</t>
  </si>
  <si>
    <t>Componente |  | Sem responsável | Não informado | Placa de Expansão / Interface | Placa vertical estreita com circuito escuro/preto e conexão traseira (provável controladora). |  |  |  | Não informado |  |  |  |  |  |  | 2 • Genérica | A+ | A+!A23:G23</t>
  </si>
  <si>
    <t>Corsair • DIMM • 12 • Indicado para motherboards (placas-mãe) de PCs de escritório ou computadores desktop mais antigos compatíveis com tecnologia DDR3.</t>
  </si>
  <si>
    <t>A+!A24:G24</t>
  </si>
  <si>
    <t>Componente |  | Sem responsável | Não informado | RAM | Corsair Value Select DDR3 |  |  |  | Não informado |  |  |  |  |  |  | Corsair • DIMM • 12 • Indicado para motherboards (placas-mãe) de PCs de escritório ou computadores desktop mais antigos compatíveis com tecnologia DDR3. | A+ | A+!A24:G24</t>
  </si>
  <si>
    <t>DIMM • 10 • Tecnologias mais antigas como SDRAM, DDR1 ou DDR2</t>
  </si>
  <si>
    <t>A+!A25:G25</t>
  </si>
  <si>
    <t>Componente |  | Sem responsável | Não informado | RAM |  |  |  |  | Não informado |  |  |  |  |  |  | DIMM • 10 • Tecnologias mais antigas como SDRAM, DDR1 ou DDR2 | A+ | A+!A25:G25</t>
  </si>
  <si>
    <t>DIMM • 2 • computadores de secretária (desktop)</t>
  </si>
  <si>
    <t>A+!A26:G26</t>
  </si>
  <si>
    <t>Componente |  | Sem responsável | Não informado | RAM |  |  |  |  | Não informado |  |  |  |  |  |  | DIMM • 2 • computadores de secretária (desktop) | A+ | A+!A26:G26</t>
  </si>
  <si>
    <t>dependendo do formato exato (DIMM/RDIMM) • 2 • DDR3</t>
  </si>
  <si>
    <t>A+!A27:G27</t>
  </si>
  <si>
    <t>Componente |  | Sem responsável | Não informado | RAM |  |  |  |  | Não informado |  |  |  |  |  |  | dependendo do formato exato (DIMM/RDIMM) • 2 • DDR3 | A+ | A+!A27:G27</t>
  </si>
  <si>
    <t>DIMM • 6 • Pentes de memória RAM UDIMM/DIMM de 240 pinos para PC de secretária</t>
  </si>
  <si>
    <t>A+!A28:G28</t>
  </si>
  <si>
    <t>Componente |  | Sem responsável | Não informado | RAM |  |  |  |  | Não informado |  |  |  |  |  |  | DIMM • 6 • Pentes de memória RAM UDIMM/DIMM de 240 pinos para PC de secretária | A+ | A+!A28:G28</t>
  </si>
  <si>
    <t>SO-DIMM • 8 • chips de memória soldados à placa de circuito impresso (PCB) verde, com contactos dourados na parte inferior e etiquetas autocolantes brancas com códigos de barras e especificações técnicas de fábrica.</t>
  </si>
  <si>
    <t>A+!A29:G29</t>
  </si>
  <si>
    <t>Componente |  | Sem responsável | Não informado | RAM |  |  |  |  | Não informado |  |  |  |  |  |  | SO-DIMM • 8 • chips de memória soldados à placa de circuito impresso (PCB) verde, com contactos dourados na parte inferior e etiquetas autocolantes brancas com códigos de barras e especificações técnicas de fábrica. | A+ | A+!A29:G29</t>
  </si>
  <si>
    <t>HOST</t>
  </si>
  <si>
    <t>FABRICANTE / MODELO</t>
  </si>
  <si>
    <t>SSD / MVME / DISCO RIGIDO</t>
  </si>
  <si>
    <t>MEMORIA</t>
  </si>
  <si>
    <t>WINDOWS 10</t>
  </si>
  <si>
    <t>DELL OPTIPLEX 7050</t>
  </si>
  <si>
    <t>intel I7 7ª</t>
  </si>
  <si>
    <t>MVME</t>
  </si>
  <si>
    <t>256 GB</t>
  </si>
  <si>
    <t>FORMATADO</t>
  </si>
  <si>
    <t>FLDTDN2</t>
  </si>
  <si>
    <t>FL92FN2</t>
  </si>
  <si>
    <t>FHDYDN2</t>
  </si>
  <si>
    <t>FL80FN2</t>
  </si>
  <si>
    <t>FL62FN1</t>
  </si>
  <si>
    <t>SSD SATA</t>
  </si>
  <si>
    <t>FGBYDN2</t>
  </si>
  <si>
    <t>NO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</si>
</sst>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scheme val="minor"/>
    </font>
    <font>
      <sz val="11"/>
      <color theme="1"/>
      <name val="Calibri"/>
      <scheme val="minor"/>
    </font>
    <font>
      <sz val="11"/>
      <color rgb="FF000000"/>
      <name val="Calibri"/>
      <scheme val="minor"/>
    </font>
    <font>
      <b/>
      <sz val="11"/>
      <color theme="0"/>
      <name val="Calibri"/>
      <scheme val="minor"/>
    </font>
    <font>
      <sz val="11"/>
      <color theme="0"/>
      <name val="Calibri"/>
      <scheme val="minor"/>
    </font>
    <font>
      <u/>
      <sz val="11"/>
      <color theme="10"/>
      <name val="Calibri"/>
      <family val="2"/>
      <scheme val="minor"/>
    </font>
    <font>
      <b/>
      <sz val="12"/>
      <color theme="0"/>
      <name val="Calibri"/>
      <scheme val="minor"/>
    </font>
    <font>
      <sz val="12"/>
      <color theme="1"/>
      <name val="Calibri"/>
      <scheme val="minor"/>
    </font>
    <font>
      <sz val="12"/>
      <color theme="0"/>
      <name val="Calibri"/>
      <scheme val="minor"/>
    </font>
    <font>
      <sz val="12"/>
      <color rgb="FF000000"/>
      <name val="Calibri"/>
      <scheme val="minor"/>
    </font>
    <font>
      <sz val="12"/>
      <name val="Calibri"/>
      <scheme val="minor"/>
    </font>
    <font>
      <sz val="11"/>
      <color rgb="FF000000"/>
      <name val="Calibri"/>
      <family val="2"/>
      <scheme val="minor"/>
    </font>
    <font>
      <sz val="11"/>
      <color rgb="FF000000"/>
      <name val="Calibri"/>
      <charset val="1"/>
    </font>
    <font>
      <sz val="10"/>
      <color theme="1"/>
      <name val="Calibri"/>
      <family val="2"/>
      <scheme val="minor"/>
    </font>
    <font>
      <sz val="9.5"/>
      <color theme="1"/>
      <name val="Calibri"/>
      <family val="2"/>
      <scheme val="minor"/>
    </font>
    <font>
      <b/>
      <sz val="11"/>
      <color theme="0"/>
      <name val="Calibri"/>
      <family val="2"/>
      <scheme val="minor"/>
    </font>
    <font>
      <sz val="10"/>
      <color rgb="FF000000"/>
      <name val="Calibri"/>
      <charset val="1"/>
    </font>
    <font>
      <b/>
      <sz val="11"/>
      <color theme="1"/>
      <name val="Calibri"/>
      <family val="2"/>
      <scheme val="minor"/>
    </font>
    <font>
      <sz val="10"/>
      <color theme="1"/>
      <name val="Calibri"/>
      <scheme val="minor"/>
    </font>
    <font>
      <u/>
      <sz val="8"/>
      <color theme="10"/>
      <name val="Calibri"/>
      <family val="2"/>
      <scheme val="minor"/>
    </font>
    <font>
      <b/>
      <sz val="10"/>
      <color theme="1"/>
      <name val="Calibri"/>
      <family val="2"/>
      <scheme val="minor"/>
    </font>
    <font>
      <b/>
      <sz val="11"/>
      <color rgb="FFFF0000"/>
      <name val="Calibri"/>
      <family val="2"/>
      <scheme val="minor"/>
    </font>
    <font>
      <b/>
      <sz val="11"/>
      <color theme="1"/>
      <name val="Calibri"/>
      <scheme val="minor"/>
    </font>
    <font>
      <b/>
      <i/>
      <sz val="11"/>
      <color rgb="FFFFFFFF"/>
      <name val="Calibri"/>
      <scheme val="minor"/>
    </font>
    <font>
      <sz val="10"/>
      <color theme="1"/>
      <name val="Calibri"/>
    </font>
    <font>
      <sz val="11"/>
      <color theme="1"/>
      <name val="Aptos"/>
    </font>
    <font>
      <sz val="11"/>
      <color rgb="FF5B6573"/>
      <name val="Aptos"/>
    </font>
    <font>
      <i/>
      <sz val="11"/>
      <color rgb="FF6B7280"/>
      <name val="Aptos"/>
    </font>
    <font>
      <b/>
      <sz val="26"/>
      <color rgb="FF17365D"/>
      <name val="Aptos"/>
    </font>
    <font>
      <b/>
      <sz val="36"/>
      <color rgb="FF17365D"/>
      <name val="Biome"/>
    </font>
    <font>
      <b/>
      <sz val="72"/>
      <color rgb="FFFFFF00"/>
      <name val="Biome"/>
    </font>
    <font>
      <b/>
      <sz val="20"/>
      <color rgb="FFFFFF00"/>
      <name val="Biome"/>
    </font>
    <font>
      <sz val="10"/>
      <color rgb="FF25364A"/>
      <name val="Aptos"/>
    </font>
    <font>
      <sz val="10"/>
      <color rgb="FFDCEAF3"/>
      <name val="Aptos"/>
    </font>
    <font>
      <b/>
      <sz val="10"/>
      <color rgb="FF25364A"/>
      <name val="Aptos"/>
    </font>
    <font>
      <b/>
      <sz val="10"/>
      <color rgb="FF12304A"/>
      <name val="Aptos"/>
    </font>
    <font>
      <sz val="14"/>
      <color rgb="FF12304A"/>
      <name val="Aptos"/>
    </font>
    <font>
      <b/>
      <sz val="9"/>
      <color rgb="FF526579"/>
      <name val="Aptos"/>
    </font>
    <font>
      <b/>
      <sz val="20"/>
      <color rgb="FF12304A"/>
      <name val="Aptos"/>
    </font>
    <font>
      <b/>
      <sz val="20"/>
      <color rgb="FFFFFFFF"/>
      <name val="Aptos"/>
    </font>
    <font>
      <b/>
      <sz val="10"/>
      <color rgb="FFFFFFFF"/>
      <name val="Aptos"/>
    </font>
    <font>
      <b/>
      <sz val="48"/>
      <color rgb="FFFFFFFF"/>
      <name val="Aptos"/>
    </font>
    <font>
      <sz val="10"/>
      <color theme="1"/>
      <name val="Aptos"/>
    </font>
    <font>
      <sz val="9"/>
      <color theme="1"/>
      <name val="Aptos"/>
    </font>
  </fonts>
  <fills count="20">
    <fill>
      <patternFill patternType="none"/>
    </fill>
    <fill>
      <patternFill patternType="gray125"/>
    </fill>
    <fill>
      <patternFill patternType="solid">
        <fgColor theme="0"/>
        <bgColor indexed="64"/>
      </patternFill>
    </fill>
    <fill>
      <patternFill patternType="solid">
        <fgColor theme="1" tint="4.9989318521683403E-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D9E1F2"/>
        <bgColor indexed="64"/>
      </patternFill>
    </fill>
    <fill>
      <patternFill patternType="solid">
        <fgColor rgb="FFFFFF00"/>
        <bgColor indexed="64"/>
      </patternFill>
    </fill>
    <fill>
      <patternFill patternType="solid">
        <fgColor theme="8" tint="-0.249977111117893"/>
        <bgColor indexed="64"/>
      </patternFill>
    </fill>
    <fill>
      <patternFill patternType="solid">
        <fgColor theme="1"/>
        <bgColor indexed="64"/>
      </patternFill>
    </fill>
    <fill>
      <patternFill patternType="solid">
        <fgColor rgb="FFF5F7FA"/>
        <bgColor indexed="64"/>
      </patternFill>
    </fill>
    <fill>
      <patternFill patternType="solid">
        <fgColor rgb="FFD9EAF7"/>
        <bgColor indexed="64"/>
      </patternFill>
    </fill>
    <fill>
      <patternFill patternType="solid">
        <fgColor rgb="FFFFFFFF"/>
        <bgColor indexed="64"/>
      </patternFill>
    </fill>
    <fill>
      <patternFill patternType="solid">
        <fgColor rgb="FFF4F7FA"/>
        <bgColor indexed="64"/>
      </patternFill>
    </fill>
    <fill>
      <patternFill patternType="solid">
        <fgColor rgb="FF12304A"/>
        <bgColor indexed="64"/>
      </patternFill>
    </fill>
    <fill>
      <patternFill patternType="solid">
        <fgColor rgb="FFE7EEF5"/>
        <bgColor indexed="64"/>
      </patternFill>
    </fill>
    <fill>
      <patternFill patternType="solid">
        <fgColor rgb="FF00A6A6"/>
        <bgColor indexed="64"/>
      </patternFill>
    </fill>
    <fill>
      <patternFill patternType="solid">
        <fgColor rgb="FFDCE7F1"/>
        <bgColor indexed="64"/>
      </patternFill>
    </fill>
    <fill>
      <patternFill patternType="solid">
        <fgColor theme="4" tint="0.79998168889431442"/>
        <bgColor theme="4" tint="0.79998168889431442"/>
      </patternFill>
    </fill>
    <fill>
      <patternFill patternType="solid">
        <fgColor theme="4"/>
        <bgColor indexed="64"/>
      </patternFill>
    </fill>
  </fills>
  <borders count="24">
    <border>
      <left/>
      <right/>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4" tint="0.59999389629810485"/>
      </left>
      <right style="thin">
        <color theme="4" tint="0.59999389629810485"/>
      </right>
      <top/>
      <bottom style="thin">
        <color theme="4" tint="0.59999389629810485"/>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style="thin">
        <color theme="4" tint="0.59999389629810485"/>
      </left>
      <right style="thin">
        <color theme="4" tint="0.59999389629810485"/>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theme="4" tint="0.59999389629810485"/>
      </right>
      <top style="thin">
        <color theme="4" tint="0.59999389629810485"/>
      </top>
      <bottom/>
      <diagonal/>
    </border>
    <border>
      <left style="thin">
        <color theme="4" tint="0.59999389629810485"/>
      </left>
      <right/>
      <top style="thin">
        <color theme="4" tint="0.59999389629810485"/>
      </top>
      <bottom/>
      <diagonal/>
    </border>
    <border>
      <left style="thin">
        <color rgb="FF000000"/>
      </left>
      <right style="thin">
        <color rgb="FF000000"/>
      </right>
      <top/>
      <bottom/>
      <diagonal/>
    </border>
    <border>
      <left/>
      <right/>
      <top/>
      <bottom style="thin">
        <color theme="1"/>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theme="4" tint="0.39997558519241921"/>
      </top>
      <bottom style="thin">
        <color rgb="FF000000"/>
      </bottom>
      <diagonal/>
    </border>
    <border>
      <left/>
      <right/>
      <top/>
      <bottom style="thick">
        <color rgb="FF00A6A6"/>
      </bottom>
      <diagonal/>
    </border>
    <border>
      <left/>
      <right/>
      <top/>
      <bottom style="thin">
        <color rgb="FFCBD6E2"/>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181">
    <xf numFmtId="0" fontId="0" fillId="0" borderId="0" xfId="0"/>
    <xf numFmtId="49" fontId="0" fillId="2" borderId="3" xfId="0" applyNumberFormat="1" applyFill="1" applyBorder="1" applyAlignment="1">
      <alignment horizontal="center" vertical="center"/>
    </xf>
    <xf numFmtId="49" fontId="0" fillId="2" borderId="3" xfId="0" applyNumberFormat="1" applyFill="1" applyBorder="1" applyAlignment="1">
      <alignment vertical="center"/>
    </xf>
    <xf numFmtId="0" fontId="0" fillId="2" borderId="3" xfId="0" applyFill="1" applyBorder="1" applyAlignment="1">
      <alignment vertical="center"/>
    </xf>
    <xf numFmtId="0" fontId="2" fillId="0" borderId="0" xfId="0" applyFont="1"/>
    <xf numFmtId="0" fontId="2" fillId="0" borderId="3" xfId="0" applyFont="1" applyBorder="1" applyAlignment="1">
      <alignment vertical="center"/>
    </xf>
    <xf numFmtId="0" fontId="2" fillId="0" borderId="3" xfId="0" applyFont="1" applyBorder="1" applyAlignment="1">
      <alignment horizontal="center" vertical="center"/>
    </xf>
    <xf numFmtId="0" fontId="4" fillId="0" borderId="0" xfId="0" applyFont="1"/>
    <xf numFmtId="0" fontId="0" fillId="0" borderId="3" xfId="0" applyBorder="1" applyAlignment="1">
      <alignment horizontal="center" vertical="center"/>
    </xf>
    <xf numFmtId="0" fontId="6" fillId="0" borderId="7" xfId="0" applyFont="1" applyBorder="1" applyAlignment="1">
      <alignment horizontal="center"/>
    </xf>
    <xf numFmtId="0" fontId="7" fillId="0" borderId="3" xfId="0" applyFont="1" applyBorder="1"/>
    <xf numFmtId="0" fontId="7" fillId="0" borderId="4" xfId="0" applyFont="1" applyBorder="1"/>
    <xf numFmtId="0" fontId="7" fillId="0" borderId="2" xfId="0" applyFont="1" applyBorder="1"/>
    <xf numFmtId="0" fontId="7" fillId="0" borderId="1" xfId="0" applyFont="1" applyBorder="1"/>
    <xf numFmtId="0" fontId="6" fillId="0" borderId="5" xfId="0" applyFont="1" applyBorder="1" applyAlignment="1">
      <alignment horizontal="center"/>
    </xf>
    <xf numFmtId="0" fontId="6" fillId="0" borderId="6" xfId="0" applyFont="1" applyBorder="1" applyAlignment="1">
      <alignment horizontal="center"/>
    </xf>
    <xf numFmtId="0" fontId="8" fillId="0" borderId="0" xfId="0" applyFont="1" applyAlignment="1">
      <alignment horizontal="center"/>
    </xf>
    <xf numFmtId="0" fontId="9" fillId="0" borderId="3" xfId="0" applyFont="1" applyBorder="1"/>
    <xf numFmtId="0" fontId="7" fillId="0" borderId="0" xfId="0" applyFont="1"/>
    <xf numFmtId="0" fontId="10" fillId="0" borderId="3" xfId="0" applyFont="1" applyBorder="1"/>
    <xf numFmtId="0" fontId="9" fillId="0" borderId="4" xfId="0" applyFont="1" applyBorder="1"/>
    <xf numFmtId="0" fontId="0" fillId="2" borderId="8" xfId="0" applyFill="1" applyBorder="1" applyAlignment="1">
      <alignment vertical="center"/>
    </xf>
    <xf numFmtId="0" fontId="2" fillId="0" borderId="8" xfId="0" applyFont="1" applyBorder="1" applyAlignment="1">
      <alignment vertical="center"/>
    </xf>
    <xf numFmtId="0" fontId="9" fillId="0" borderId="11" xfId="0" applyFont="1" applyBorder="1"/>
    <xf numFmtId="0" fontId="9" fillId="0" borderId="12" xfId="0" applyFont="1" applyBorder="1"/>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5" borderId="3" xfId="0" applyFill="1" applyBorder="1" applyAlignment="1">
      <alignment horizontal="center" vertical="center"/>
    </xf>
    <xf numFmtId="0" fontId="2" fillId="0" borderId="8" xfId="0" applyFont="1" applyBorder="1" applyAlignment="1">
      <alignment horizontal="center" vertical="center"/>
    </xf>
    <xf numFmtId="0" fontId="12" fillId="0" borderId="8" xfId="0" applyFont="1" applyBorder="1" applyAlignment="1">
      <alignment horizontal="center" vertical="center"/>
    </xf>
    <xf numFmtId="0" fontId="12" fillId="2" borderId="8" xfId="0" applyFont="1" applyFill="1" applyBorder="1" applyAlignment="1">
      <alignment horizontal="center" vertical="center"/>
    </xf>
    <xf numFmtId="0" fontId="0" fillId="3" borderId="3" xfId="0" applyFill="1" applyBorder="1" applyAlignment="1">
      <alignment horizontal="center"/>
    </xf>
    <xf numFmtId="0" fontId="0" fillId="0" borderId="3" xfId="0" applyBorder="1"/>
    <xf numFmtId="49" fontId="0" fillId="3" borderId="3" xfId="0" applyNumberFormat="1" applyFill="1" applyBorder="1" applyAlignment="1">
      <alignment horizontal="center" vertical="center"/>
    </xf>
    <xf numFmtId="0" fontId="0" fillId="3" borderId="3" xfId="0" applyFill="1" applyBorder="1" applyAlignment="1">
      <alignment horizontal="center" vertical="center"/>
    </xf>
    <xf numFmtId="0" fontId="12" fillId="0" borderId="3" xfId="0" applyFont="1" applyBorder="1" applyAlignment="1">
      <alignment horizontal="center" vertical="center"/>
    </xf>
    <xf numFmtId="0" fontId="12" fillId="0" borderId="3" xfId="0" applyFont="1" applyBorder="1"/>
    <xf numFmtId="0" fontId="0" fillId="2" borderId="3" xfId="0" applyFill="1" applyBorder="1" applyAlignment="1">
      <alignment horizontal="left" vertical="center"/>
    </xf>
    <xf numFmtId="0" fontId="0" fillId="0" borderId="8" xfId="0" applyBorder="1"/>
    <xf numFmtId="0" fontId="12" fillId="2" borderId="3" xfId="0" applyFont="1" applyFill="1" applyBorder="1" applyAlignment="1">
      <alignment vertical="center"/>
    </xf>
    <xf numFmtId="0" fontId="0" fillId="3" borderId="8" xfId="0" applyFill="1" applyBorder="1" applyAlignment="1">
      <alignment horizontal="center" vertical="center"/>
    </xf>
    <xf numFmtId="0" fontId="12" fillId="2" borderId="8" xfId="0" applyFont="1" applyFill="1" applyBorder="1" applyAlignment="1">
      <alignment vertical="center"/>
    </xf>
    <xf numFmtId="49" fontId="2" fillId="0" borderId="0" xfId="0" applyNumberFormat="1" applyFont="1" applyAlignment="1">
      <alignment horizontal="center" vertical="center"/>
    </xf>
    <xf numFmtId="49" fontId="2" fillId="2" borderId="3" xfId="0" applyNumberFormat="1" applyFont="1" applyFill="1" applyBorder="1" applyAlignment="1">
      <alignment horizontal="center" vertical="center"/>
    </xf>
    <xf numFmtId="0" fontId="0" fillId="6" borderId="3" xfId="0" applyFill="1" applyBorder="1" applyAlignment="1">
      <alignment horizontal="center" vertical="center"/>
    </xf>
    <xf numFmtId="49" fontId="0" fillId="6" borderId="3" xfId="0" applyNumberFormat="1" applyFill="1" applyBorder="1" applyAlignment="1">
      <alignment horizontal="center" vertical="center"/>
    </xf>
    <xf numFmtId="0" fontId="2" fillId="6" borderId="3"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0" xfId="0" applyFont="1" applyAlignment="1">
      <alignment horizontal="center" vertical="center"/>
    </xf>
    <xf numFmtId="0" fontId="2" fillId="2" borderId="0" xfId="0" applyFont="1" applyFill="1"/>
    <xf numFmtId="0" fontId="0" fillId="0" borderId="0" xfId="0" applyAlignment="1">
      <alignment wrapText="1"/>
    </xf>
    <xf numFmtId="0" fontId="13" fillId="0" borderId="0" xfId="0" applyFont="1" applyAlignment="1">
      <alignment horizontal="center" vertical="center" wrapText="1"/>
    </xf>
    <xf numFmtId="0" fontId="5" fillId="0" borderId="0" xfId="1" applyAlignment="1">
      <alignment wrapText="1"/>
    </xf>
    <xf numFmtId="0" fontId="13" fillId="0" borderId="0" xfId="0" applyFont="1" applyAlignment="1">
      <alignment wrapText="1"/>
    </xf>
    <xf numFmtId="0" fontId="13" fillId="0" borderId="0" xfId="0" applyFont="1" applyAlignment="1">
      <alignment horizontal="center" vertical="center"/>
    </xf>
    <xf numFmtId="0" fontId="0" fillId="0" borderId="0" xfId="0" applyAlignment="1">
      <alignment horizontal="center" vertical="center" wrapText="1"/>
    </xf>
    <xf numFmtId="0" fontId="14" fillId="0" borderId="0" xfId="0" applyFont="1" applyAlignment="1">
      <alignment horizontal="center" vertical="center" wrapText="1"/>
    </xf>
    <xf numFmtId="0" fontId="0" fillId="0" borderId="13" xfId="0" applyBorder="1"/>
    <xf numFmtId="0" fontId="0" fillId="0" borderId="0" xfId="0" applyAlignment="1">
      <alignment horizontal="center" vertical="center"/>
    </xf>
    <xf numFmtId="0" fontId="16" fillId="0" borderId="0" xfId="0" applyFont="1" applyAlignment="1">
      <alignment horizontal="center" vertical="center"/>
    </xf>
    <xf numFmtId="3" fontId="13" fillId="0" borderId="0" xfId="0" applyNumberFormat="1" applyFont="1" applyAlignment="1">
      <alignment horizontal="center" vertical="center"/>
    </xf>
    <xf numFmtId="0" fontId="5" fillId="0" borderId="0" xfId="1" applyBorder="1"/>
    <xf numFmtId="0" fontId="19" fillId="0" borderId="0" xfId="1" applyFont="1" applyBorder="1" applyAlignment="1">
      <alignment horizontal="center" vertical="center" wrapText="1"/>
    </xf>
    <xf numFmtId="0" fontId="0" fillId="0" borderId="14" xfId="0" applyBorder="1" applyAlignment="1">
      <alignment horizontal="center" vertical="center" wrapText="1"/>
    </xf>
    <xf numFmtId="0" fontId="18" fillId="0" borderId="0" xfId="0" applyFont="1" applyAlignment="1">
      <alignment horizontal="center" vertical="center" wrapText="1"/>
    </xf>
    <xf numFmtId="0" fontId="15" fillId="2" borderId="14" xfId="0" applyFont="1" applyFill="1" applyBorder="1" applyAlignment="1">
      <alignment horizontal="center" vertical="center" wrapText="1"/>
    </xf>
    <xf numFmtId="0" fontId="3" fillId="0" borderId="0" xfId="0" applyFont="1"/>
    <xf numFmtId="0" fontId="21" fillId="2" borderId="0" xfId="0" applyFont="1" applyFill="1" applyAlignment="1">
      <alignment horizontal="center" vertical="center" wrapText="1"/>
    </xf>
    <xf numFmtId="0" fontId="13" fillId="0" borderId="3" xfId="0" applyFont="1" applyBorder="1" applyAlignment="1">
      <alignment horizontal="center" vertical="center"/>
    </xf>
    <xf numFmtId="0" fontId="0" fillId="0" borderId="3" xfId="0" applyBorder="1" applyAlignment="1">
      <alignment horizontal="center" vertical="center" wrapText="1"/>
    </xf>
    <xf numFmtId="0" fontId="17" fillId="0" borderId="0" xfId="0" applyFont="1" applyAlignment="1">
      <alignment horizontal="center" vertical="center" wrapText="1"/>
    </xf>
    <xf numFmtId="0" fontId="20" fillId="0" borderId="0" xfId="0" applyFont="1" applyAlignment="1">
      <alignment horizontal="center" vertical="center" wrapText="1"/>
    </xf>
    <xf numFmtId="0" fontId="17" fillId="0" borderId="0" xfId="0" applyFont="1" applyAlignment="1">
      <alignment wrapText="1"/>
    </xf>
    <xf numFmtId="0" fontId="2" fillId="0" borderId="3" xfId="0" applyFont="1" applyBorder="1" applyAlignment="1">
      <alignment horizontal="center" vertical="center" wrapText="1"/>
    </xf>
    <xf numFmtId="0" fontId="21" fillId="2" borderId="3" xfId="0" applyFont="1" applyFill="1" applyBorder="1" applyAlignment="1">
      <alignment horizontal="center" vertical="center" wrapText="1"/>
    </xf>
    <xf numFmtId="0" fontId="18" fillId="0" borderId="3" xfId="0" applyFont="1" applyBorder="1" applyAlignment="1">
      <alignment horizontal="center" vertical="center" wrapText="1"/>
    </xf>
    <xf numFmtId="0" fontId="18" fillId="0" borderId="3" xfId="0" applyFont="1" applyBorder="1" applyAlignment="1">
      <alignment horizontal="center" vertical="center"/>
    </xf>
    <xf numFmtId="0" fontId="15" fillId="8" borderId="0" xfId="0" applyFont="1" applyFill="1" applyAlignment="1">
      <alignment horizontal="center" vertical="center" wrapText="1"/>
    </xf>
    <xf numFmtId="0" fontId="13" fillId="0" borderId="3" xfId="0" applyFont="1" applyBorder="1" applyAlignment="1">
      <alignment horizontal="center" vertical="center" wrapText="1"/>
    </xf>
    <xf numFmtId="0" fontId="15" fillId="2" borderId="0" xfId="0" applyFont="1" applyFill="1" applyAlignment="1">
      <alignment horizontal="center" vertical="center" wrapText="1"/>
    </xf>
    <xf numFmtId="0" fontId="0" fillId="2" borderId="0" xfId="0" applyFill="1"/>
    <xf numFmtId="0" fontId="3" fillId="2" borderId="0" xfId="0" applyFont="1" applyFill="1"/>
    <xf numFmtId="0" fontId="23" fillId="0" borderId="0" xfId="0" applyFont="1"/>
    <xf numFmtId="0" fontId="0" fillId="2" borderId="3" xfId="0" applyFill="1" applyBorder="1"/>
    <xf numFmtId="0" fontId="22" fillId="2" borderId="3"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0" fillId="2" borderId="0" xfId="0" applyFill="1" applyAlignment="1">
      <alignment wrapText="1"/>
    </xf>
    <xf numFmtId="0" fontId="3" fillId="2" borderId="0" xfId="0" applyFont="1" applyFill="1" applyAlignment="1">
      <alignment wrapText="1"/>
    </xf>
    <xf numFmtId="0" fontId="0" fillId="2" borderId="3" xfId="0" applyFill="1" applyBorder="1" applyAlignment="1">
      <alignment horizontal="center" vertical="center" wrapText="1"/>
    </xf>
    <xf numFmtId="0" fontId="0" fillId="2" borderId="3" xfId="0" applyFill="1" applyBorder="1" applyAlignment="1">
      <alignment wrapText="1"/>
    </xf>
    <xf numFmtId="0" fontId="7" fillId="0" borderId="3" xfId="0" applyFont="1" applyBorder="1" applyAlignment="1">
      <alignment horizontal="center" vertical="center"/>
    </xf>
    <xf numFmtId="0" fontId="24" fillId="0" borderId="3" xfId="0" applyFont="1" applyBorder="1" applyAlignment="1">
      <alignment horizontal="center" vertical="center" wrapText="1"/>
    </xf>
    <xf numFmtId="3" fontId="0" fillId="0" borderId="0" xfId="0" applyNumberFormat="1"/>
    <xf numFmtId="0" fontId="0" fillId="2" borderId="3" xfId="0" applyFill="1" applyBorder="1" applyAlignment="1">
      <alignment horizontal="center"/>
    </xf>
    <xf numFmtId="0" fontId="12" fillId="2" borderId="3" xfId="0" applyFont="1" applyFill="1" applyBorder="1"/>
    <xf numFmtId="0" fontId="25" fillId="10" borderId="0" xfId="0" applyFont="1" applyFill="1"/>
    <xf numFmtId="0" fontId="0" fillId="10" borderId="0" xfId="0" applyFill="1"/>
    <xf numFmtId="0" fontId="2" fillId="2" borderId="9" xfId="0" applyFont="1" applyFill="1" applyBorder="1" applyAlignment="1">
      <alignment horizontal="center" vertical="center"/>
    </xf>
    <xf numFmtId="0" fontId="0" fillId="0" borderId="0" xfId="0" applyAlignment="1">
      <alignment vertical="center"/>
    </xf>
    <xf numFmtId="0" fontId="32" fillId="13" borderId="0" xfId="0" applyFont="1" applyFill="1" applyAlignment="1">
      <alignment vertical="center"/>
    </xf>
    <xf numFmtId="0" fontId="35" fillId="13" borderId="0" xfId="0" applyFont="1" applyFill="1" applyAlignment="1">
      <alignment vertical="center"/>
    </xf>
    <xf numFmtId="0" fontId="37" fillId="13" borderId="0" xfId="0" applyFont="1" applyFill="1" applyAlignment="1">
      <alignment vertical="center"/>
    </xf>
    <xf numFmtId="0" fontId="32" fillId="12" borderId="0" xfId="0" applyFont="1" applyFill="1" applyAlignment="1">
      <alignment vertical="center"/>
    </xf>
    <xf numFmtId="0" fontId="35" fillId="17" borderId="0" xfId="0" applyFont="1" applyFill="1" applyAlignment="1">
      <alignment horizontal="center" vertical="center" wrapText="1"/>
    </xf>
    <xf numFmtId="49" fontId="2" fillId="2" borderId="10" xfId="0" applyNumberFormat="1" applyFont="1" applyFill="1" applyBorder="1" applyAlignment="1">
      <alignment horizontal="center" vertical="center"/>
    </xf>
    <xf numFmtId="0" fontId="17" fillId="0" borderId="0" xfId="0" applyFont="1" applyAlignment="1">
      <alignment horizontal="center" vertical="center"/>
    </xf>
    <xf numFmtId="0" fontId="0" fillId="0" borderId="0" xfId="0" applyAlignment="1">
      <alignment horizontal="center"/>
    </xf>
    <xf numFmtId="0" fontId="0" fillId="7" borderId="0" xfId="0" applyFill="1" applyAlignment="1">
      <alignment horizontal="center"/>
    </xf>
    <xf numFmtId="0" fontId="0" fillId="2" borderId="10" xfId="0" applyFill="1" applyBorder="1" applyAlignment="1">
      <alignment horizontal="center" vertical="center"/>
    </xf>
    <xf numFmtId="0" fontId="2" fillId="2" borderId="4" xfId="0" applyFont="1" applyFill="1" applyBorder="1" applyAlignment="1">
      <alignment horizontal="center" vertical="center"/>
    </xf>
    <xf numFmtId="49" fontId="0" fillId="2" borderId="0" xfId="0" applyNumberFormat="1" applyFill="1" applyAlignment="1">
      <alignment horizontal="center" vertical="center"/>
    </xf>
    <xf numFmtId="0" fontId="2" fillId="2" borderId="0" xfId="0" applyFont="1" applyFill="1" applyAlignment="1">
      <alignment horizontal="center" vertical="center"/>
    </xf>
    <xf numFmtId="49" fontId="2" fillId="2" borderId="4" xfId="0" applyNumberFormat="1" applyFont="1" applyFill="1" applyBorder="1" applyAlignment="1">
      <alignment horizontal="center" vertical="center"/>
    </xf>
    <xf numFmtId="0" fontId="11" fillId="2" borderId="0" xfId="0" applyFont="1" applyFill="1"/>
    <xf numFmtId="49" fontId="11" fillId="2" borderId="0" xfId="0" applyNumberFormat="1" applyFont="1" applyFill="1" applyAlignment="1">
      <alignment horizontal="center" vertical="center"/>
    </xf>
    <xf numFmtId="0" fontId="11" fillId="2" borderId="0" xfId="0" applyFont="1" applyFill="1" applyAlignment="1">
      <alignment horizontal="center" vertical="center"/>
    </xf>
    <xf numFmtId="49" fontId="2" fillId="2" borderId="0" xfId="0" applyNumberFormat="1" applyFont="1" applyFill="1" applyAlignment="1">
      <alignment horizontal="center" vertical="center"/>
    </xf>
    <xf numFmtId="49" fontId="0" fillId="2" borderId="15" xfId="0" applyNumberFormat="1" applyFill="1" applyBorder="1" applyAlignment="1">
      <alignment horizontal="center" vertical="center"/>
    </xf>
    <xf numFmtId="49" fontId="0" fillId="2" borderId="16" xfId="0" applyNumberFormat="1" applyFill="1" applyBorder="1" applyAlignment="1">
      <alignment horizontal="center" vertical="center"/>
    </xf>
    <xf numFmtId="16" fontId="2" fillId="2" borderId="0" xfId="0" applyNumberFormat="1" applyFont="1" applyFill="1" applyAlignment="1">
      <alignment horizontal="center" vertical="center"/>
    </xf>
    <xf numFmtId="16" fontId="11" fillId="2" borderId="0" xfId="0" applyNumberFormat="1" applyFont="1" applyFill="1" applyAlignment="1">
      <alignment horizontal="center" vertical="center"/>
    </xf>
    <xf numFmtId="0" fontId="0" fillId="2" borderId="0" xfId="0" applyFill="1" applyAlignment="1">
      <alignment horizontal="center" vertical="center"/>
    </xf>
    <xf numFmtId="0" fontId="0" fillId="6" borderId="4" xfId="0" applyFill="1" applyBorder="1" applyAlignment="1">
      <alignment horizontal="center" vertical="center"/>
    </xf>
    <xf numFmtId="0" fontId="3" fillId="0" borderId="0" xfId="0" applyFont="1" applyAlignment="1">
      <alignment horizontal="center" vertical="center"/>
    </xf>
    <xf numFmtId="0" fontId="3" fillId="2" borderId="0" xfId="0" applyFont="1" applyFill="1" applyAlignment="1">
      <alignment horizontal="center" vertical="center"/>
    </xf>
    <xf numFmtId="0" fontId="2" fillId="2" borderId="0" xfId="0" applyFont="1" applyFill="1" applyAlignment="1">
      <alignment vertical="center"/>
    </xf>
    <xf numFmtId="0" fontId="4" fillId="2" borderId="0" xfId="0" applyFont="1" applyFill="1"/>
    <xf numFmtId="0" fontId="2" fillId="6" borderId="0" xfId="0" applyFont="1" applyFill="1"/>
    <xf numFmtId="0" fontId="2" fillId="4" borderId="0" xfId="0" applyFont="1" applyFill="1"/>
    <xf numFmtId="0" fontId="3" fillId="0" borderId="10" xfId="0" applyFont="1" applyBorder="1" applyAlignment="1">
      <alignment horizontal="center" vertical="center"/>
    </xf>
    <xf numFmtId="0" fontId="3" fillId="0" borderId="22" xfId="0" applyFont="1" applyBorder="1" applyAlignment="1">
      <alignment horizontal="center" vertical="center"/>
    </xf>
    <xf numFmtId="0" fontId="0" fillId="6" borderId="9" xfId="0" applyFill="1" applyBorder="1" applyAlignment="1">
      <alignment horizontal="center" vertical="center"/>
    </xf>
    <xf numFmtId="0" fontId="3" fillId="0" borderId="21" xfId="0" applyFont="1" applyBorder="1" applyAlignment="1">
      <alignment horizontal="center" vertical="center"/>
    </xf>
    <xf numFmtId="16" fontId="2" fillId="2" borderId="8" xfId="0" applyNumberFormat="1" applyFont="1" applyFill="1" applyBorder="1" applyAlignment="1">
      <alignment horizontal="center" vertical="center"/>
    </xf>
    <xf numFmtId="16" fontId="2" fillId="0" borderId="8" xfId="0" applyNumberFormat="1" applyFont="1" applyBorder="1" applyAlignment="1">
      <alignment horizontal="center" vertical="center"/>
    </xf>
    <xf numFmtId="0" fontId="0" fillId="2" borderId="9" xfId="0" applyFill="1" applyBorder="1" applyAlignment="1">
      <alignment horizontal="center" vertical="center"/>
    </xf>
    <xf numFmtId="0" fontId="42" fillId="2" borderId="3" xfId="0" applyFont="1" applyFill="1" applyBorder="1" applyAlignment="1">
      <alignment horizontal="center" vertical="center"/>
    </xf>
    <xf numFmtId="0" fontId="0" fillId="6" borderId="10" xfId="0" applyFill="1" applyBorder="1" applyAlignment="1">
      <alignment horizontal="center" vertical="center"/>
    </xf>
    <xf numFmtId="0" fontId="3" fillId="19" borderId="10" xfId="0" applyFont="1" applyFill="1" applyBorder="1" applyAlignment="1">
      <alignment horizontal="center" vertical="center"/>
    </xf>
    <xf numFmtId="0" fontId="2" fillId="2" borderId="20" xfId="0" applyFont="1" applyFill="1" applyBorder="1" applyAlignment="1">
      <alignment horizontal="center" vertical="center"/>
    </xf>
    <xf numFmtId="0" fontId="42" fillId="2" borderId="3" xfId="0" applyFont="1" applyFill="1" applyBorder="1" applyAlignment="1">
      <alignment vertical="center"/>
    </xf>
    <xf numFmtId="0" fontId="43" fillId="2" borderId="3" xfId="0" applyFont="1" applyFill="1" applyBorder="1" applyAlignment="1">
      <alignment horizontal="center" vertical="center"/>
    </xf>
    <xf numFmtId="16" fontId="2" fillId="2" borderId="19" xfId="0" applyNumberFormat="1" applyFont="1" applyFill="1" applyBorder="1" applyAlignment="1">
      <alignment horizontal="center" vertical="center"/>
    </xf>
    <xf numFmtId="0" fontId="12" fillId="0" borderId="0" xfId="0" applyFont="1" applyAlignment="1">
      <alignment horizontal="center" vertical="center"/>
    </xf>
    <xf numFmtId="49" fontId="0" fillId="4" borderId="3" xfId="0" applyNumberFormat="1" applyFill="1" applyBorder="1" applyAlignment="1">
      <alignment horizontal="center" vertical="center"/>
    </xf>
    <xf numFmtId="0" fontId="42" fillId="18" borderId="3" xfId="0" applyFont="1" applyFill="1" applyBorder="1" applyAlignment="1">
      <alignment vertical="center"/>
    </xf>
    <xf numFmtId="0" fontId="42" fillId="18" borderId="3" xfId="0" applyFont="1" applyFill="1" applyBorder="1" applyAlignment="1">
      <alignment horizontal="center" vertical="center"/>
    </xf>
    <xf numFmtId="0" fontId="42" fillId="0" borderId="3" xfId="0" applyFont="1" applyBorder="1" applyAlignment="1">
      <alignment vertical="center"/>
    </xf>
    <xf numFmtId="0" fontId="42" fillId="0" borderId="3" xfId="0" applyFont="1" applyBorder="1" applyAlignment="1">
      <alignment horizontal="center" vertical="center"/>
    </xf>
    <xf numFmtId="0" fontId="0" fillId="6" borderId="23" xfId="0" applyFill="1" applyBorder="1" applyAlignment="1">
      <alignment horizontal="center" vertical="center"/>
    </xf>
    <xf numFmtId="0" fontId="2" fillId="0" borderId="9" xfId="0" applyFont="1" applyBorder="1" applyAlignment="1">
      <alignment horizontal="center" vertical="center"/>
    </xf>
    <xf numFmtId="49" fontId="0" fillId="6" borderId="4" xfId="0" applyNumberFormat="1" applyFill="1" applyBorder="1" applyAlignment="1">
      <alignment horizontal="center" vertical="center"/>
    </xf>
    <xf numFmtId="0" fontId="2" fillId="6" borderId="4" xfId="0" applyFont="1" applyFill="1" applyBorder="1" applyAlignment="1">
      <alignment horizontal="center" vertical="center"/>
    </xf>
    <xf numFmtId="0" fontId="2" fillId="0" borderId="4" xfId="0" applyFont="1" applyBorder="1" applyAlignment="1">
      <alignment horizontal="center" vertical="center"/>
    </xf>
    <xf numFmtId="49" fontId="0" fillId="6" borderId="10" xfId="0" applyNumberFormat="1" applyFill="1" applyBorder="1" applyAlignment="1">
      <alignment horizontal="center" vertical="center"/>
    </xf>
    <xf numFmtId="0" fontId="2" fillId="6" borderId="10" xfId="0" applyFont="1" applyFill="1" applyBorder="1" applyAlignment="1">
      <alignment horizontal="center" vertical="center"/>
    </xf>
    <xf numFmtId="0" fontId="2" fillId="0" borderId="10" xfId="0" applyFont="1" applyBorder="1" applyAlignment="1">
      <alignment horizontal="center" vertical="center"/>
    </xf>
    <xf numFmtId="0" fontId="43" fillId="0" borderId="3" xfId="0" applyFont="1" applyBorder="1" applyAlignment="1">
      <alignment horizontal="center" vertical="center"/>
    </xf>
    <xf numFmtId="0" fontId="2" fillId="2" borderId="23" xfId="0" applyFont="1" applyFill="1" applyBorder="1" applyAlignment="1">
      <alignment horizontal="center" vertical="center"/>
    </xf>
    <xf numFmtId="0" fontId="0" fillId="2" borderId="23" xfId="0" applyFill="1" applyBorder="1" applyAlignment="1">
      <alignment horizontal="center" vertical="center"/>
    </xf>
    <xf numFmtId="0" fontId="0" fillId="2" borderId="20" xfId="0" applyFill="1" applyBorder="1" applyAlignment="1">
      <alignment horizontal="center" vertical="center"/>
    </xf>
    <xf numFmtId="1" fontId="42" fillId="18" borderId="3" xfId="0" applyNumberFormat="1" applyFont="1" applyFill="1" applyBorder="1" applyAlignment="1">
      <alignment horizontal="center" vertical="center"/>
    </xf>
    <xf numFmtId="1" fontId="42" fillId="0" borderId="3" xfId="0" applyNumberFormat="1" applyFont="1" applyBorder="1" applyAlignment="1">
      <alignment horizontal="center" vertical="center"/>
    </xf>
    <xf numFmtId="0" fontId="38" fillId="12" borderId="0" xfId="0" applyFont="1" applyFill="1" applyAlignment="1">
      <alignment horizontal="center" vertical="center"/>
    </xf>
    <xf numFmtId="0" fontId="37" fillId="15" borderId="0" xfId="0" applyFont="1" applyFill="1" applyAlignment="1">
      <alignment horizontal="center" vertical="center"/>
    </xf>
    <xf numFmtId="0" fontId="40" fillId="14" borderId="0" xfId="0" applyFont="1" applyFill="1" applyAlignment="1">
      <alignment vertical="center"/>
    </xf>
    <xf numFmtId="0" fontId="41" fillId="14" borderId="0" xfId="0" applyFont="1" applyFill="1" applyAlignment="1">
      <alignment vertical="center" indent="1"/>
    </xf>
    <xf numFmtId="0" fontId="33" fillId="14" borderId="0" xfId="0" applyFont="1" applyFill="1" applyAlignment="1">
      <alignment vertical="center" indent="2"/>
    </xf>
    <xf numFmtId="0" fontId="36" fillId="12" borderId="17" xfId="0" applyFont="1" applyFill="1" applyBorder="1" applyAlignment="1">
      <alignment vertical="center"/>
    </xf>
    <xf numFmtId="0" fontId="34" fillId="12" borderId="18" xfId="0" applyFont="1" applyFill="1" applyBorder="1" applyAlignment="1">
      <alignment horizontal="center" vertical="center"/>
    </xf>
    <xf numFmtId="0" fontId="39" fillId="16" borderId="0" xfId="0" applyFont="1" applyFill="1" applyAlignment="1">
      <alignment horizontal="center" vertical="center"/>
    </xf>
    <xf numFmtId="0" fontId="30" fillId="9" borderId="0" xfId="0" applyFont="1" applyFill="1" applyAlignment="1">
      <alignment horizontal="center"/>
    </xf>
    <xf numFmtId="0" fontId="31" fillId="9" borderId="0" xfId="0" applyFont="1" applyFill="1" applyAlignment="1">
      <alignment horizontal="center"/>
    </xf>
    <xf numFmtId="0" fontId="26" fillId="10" borderId="0" xfId="0" applyFont="1" applyFill="1" applyAlignment="1">
      <alignment horizontal="center"/>
    </xf>
    <xf numFmtId="0" fontId="28" fillId="11" borderId="0" xfId="0" applyFont="1" applyFill="1" applyAlignment="1">
      <alignment horizontal="center"/>
    </xf>
    <xf numFmtId="0" fontId="29" fillId="12" borderId="0" xfId="0" applyFont="1" applyFill="1" applyAlignment="1">
      <alignment horizontal="center" vertical="center"/>
    </xf>
    <xf numFmtId="0" fontId="27" fillId="10" borderId="0" xfId="0" applyFont="1" applyFill="1" applyAlignment="1"/>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cellXfs>
  <cellStyles count="2">
    <cellStyle name="Hyperlink" xfId="1" xr:uid="{00000000-000B-0000-0000-000008000000}"/>
    <cellStyle name="Normal" xfId="0" builtinId="0"/>
  </cellStyles>
  <dxfs count="138">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dxf>
    <dxf>
      <font>
        <b/>
        <i val="0"/>
        <strike val="0"/>
        <condense val="0"/>
        <extend val="0"/>
        <outline val="0"/>
        <shadow val="0"/>
        <u val="none"/>
        <vertAlign val="baseline"/>
        <sz val="11"/>
        <color rgb="FFFF0000"/>
        <name val="Calibri"/>
        <family val="2"/>
        <scheme val="minor"/>
      </font>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1"/>
        <name val="Calibri"/>
        <scheme val="minor"/>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1"/>
        <name val="Calibri"/>
        <scheme val="minor"/>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1"/>
        <name val="Calibri"/>
        <scheme val="minor"/>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theme="4" tint="0.39997558519241921"/>
        </top>
      </border>
    </dxf>
    <dxf>
      <border outline="0">
        <bottom style="thin">
          <color theme="1"/>
        </bottom>
      </border>
    </dxf>
    <dxf>
      <border outline="0">
        <left style="thin">
          <color theme="4" tint="0.39997558519241921"/>
        </left>
        <top style="thin">
          <color theme="4" tint="0.39997558519241921"/>
        </top>
        <bottom style="thin">
          <color theme="1"/>
        </bottom>
      </border>
    </dxf>
    <dxf>
      <font>
        <b/>
        <i val="0"/>
        <strike val="0"/>
        <condense val="0"/>
        <extend val="0"/>
        <outline val="0"/>
        <shadow val="0"/>
        <u val="none"/>
        <vertAlign val="baseline"/>
        <sz val="11"/>
        <color rgb="FFFF0000"/>
        <name val="Calibri"/>
        <family val="2"/>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theme="1"/>
        </top>
      </border>
    </dxf>
    <dxf>
      <border outline="0">
        <bottom style="thin">
          <color theme="1"/>
        </bottom>
      </border>
    </dxf>
    <dxf>
      <border outline="0">
        <left style="thin">
          <color theme="1"/>
        </left>
        <top style="thin">
          <color theme="1"/>
        </top>
        <bottom style="thin">
          <color theme="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wrapText="1"/>
    </dxf>
    <dxf>
      <alignment wrapText="1"/>
    </dxf>
    <dxf>
      <alignment horizontal="general" vertical="bottom"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rgb="FF000000"/>
        </left>
        <right style="thin">
          <color rgb="FF000000"/>
        </right>
        <top/>
        <bottom/>
        <vertical style="thin">
          <color rgb="FF000000"/>
        </vertical>
        <horizontal style="thin">
          <color rgb="FF000000"/>
        </horizontal>
      </border>
    </dxf>
    <dxf>
      <font>
        <sz val="12"/>
        <color theme="1"/>
        <name val="Calibri"/>
        <scheme val="minor"/>
      </font>
      <fill>
        <patternFill patternType="none"/>
      </fill>
    </dxf>
    <dxf>
      <font>
        <sz val="12"/>
        <color theme="1"/>
        <name val="Calibri"/>
        <scheme val="minor"/>
      </font>
      <fill>
        <patternFill patternType="none"/>
      </fill>
      <border>
        <left style="thin">
          <color theme="4" tint="0.59999389629810485"/>
        </left>
        <right/>
        <top style="thin">
          <color theme="4" tint="0.59999389629810485"/>
        </top>
        <bottom style="thin">
          <color theme="4" tint="0.59999389629810485"/>
        </bottom>
        <vertical style="thin">
          <color theme="4" tint="0.59999389629810485"/>
        </vertical>
        <horizontal style="thin">
          <color theme="4" tint="0.59999389629810485"/>
        </horizontal>
      </border>
    </dxf>
    <dxf>
      <font>
        <sz val="12"/>
        <color theme="1"/>
        <name val="Calibri"/>
        <scheme val="minor"/>
      </font>
      <fill>
        <patternFill patternType="none"/>
      </fill>
      <border>
        <left/>
        <right style="thin">
          <color theme="4" tint="0.59999389629810485"/>
        </right>
        <top style="thin">
          <color theme="4" tint="0.59999389629810485"/>
        </top>
        <bottom style="thin">
          <color theme="4" tint="0.59999389629810485"/>
        </bottom>
        <vertical style="thin">
          <color theme="4" tint="0.59999389629810485"/>
        </vertical>
        <horizontal style="thin">
          <color theme="4" tint="0.59999389629810485"/>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z val="12"/>
        <color theme="1"/>
        <name val="Calibri"/>
        <scheme val="minor"/>
      </font>
      <fill>
        <patternFill patternType="none"/>
      </fill>
    </dxf>
    <dxf>
      <font>
        <sz val="12"/>
        <color theme="0"/>
        <name val="Calibri"/>
        <scheme val="minor"/>
      </font>
      <fill>
        <patternFill patternType="solid">
          <fgColor indexed="64"/>
          <bgColor theme="4" tint="-0.249977111117893"/>
        </patternFill>
      </fill>
      <alignment horizontal="center"/>
      <border diagonalUp="0" diagonalDown="0">
        <left style="thin">
          <color theme="4" tint="0.59999389629810485"/>
        </left>
        <right style="thin">
          <color theme="4" tint="0.59999389629810485"/>
        </right>
        <top/>
        <bottom/>
        <vertical style="thin">
          <color theme="4" tint="0.59999389629810485"/>
        </vertical>
        <horizontal style="thin">
          <color theme="4" tint="0.59999389629810485"/>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1" tint="4.9989318521683403E-2"/>
        </patternFill>
      </fill>
      <alignment horizontal="center"/>
    </dxf>
    <dxf>
      <font>
        <color rgb="FFFFFF00"/>
      </font>
      <fill>
        <patternFill patternType="solid">
          <bgColor rgb="FFC00000"/>
        </patternFill>
      </fill>
    </dxf>
    <dxf>
      <font>
        <color rgb="FF9C0006"/>
      </font>
      <fill>
        <patternFill patternType="solid">
          <bgColor rgb="FFFFFF00"/>
        </patternFill>
      </fill>
    </dxf>
    <dxf>
      <font>
        <color rgb="FF9C5700"/>
      </font>
      <fill>
        <patternFill patternType="solid">
          <bgColor rgb="FFFFFF00"/>
        </patternFill>
      </fill>
    </dxf>
    <dxf>
      <font>
        <color rgb="FF9C0006"/>
      </font>
      <fill>
        <patternFill patternType="solid">
          <bgColor rgb="FFFFFF00"/>
        </patternFill>
      </fill>
    </dxf>
    <dxf>
      <font>
        <color rgb="FF9C0006"/>
      </font>
      <fill>
        <patternFill patternType="solid">
          <bgColor rgb="FFFFFF00"/>
        </patternFill>
      </fill>
    </dxf>
    <dxf>
      <font>
        <color rgb="FF9C0006"/>
      </font>
      <fill>
        <patternFill patternType="solid">
          <bgColor rgb="FFFFFF00"/>
        </patternFill>
      </fill>
    </dxf>
    <dxf>
      <font>
        <color rgb="FF9C0006"/>
      </font>
      <fill>
        <patternFill patternType="solid">
          <bgColor rgb="FFFFFF00"/>
        </patternFill>
      </fill>
    </dxf>
    <dxf>
      <font>
        <color rgb="FF000000"/>
        <name val="Calibri"/>
        <scheme val="minor"/>
      </font>
      <numFmt numFmtId="21" formatCode="dd/mmm"/>
      <fill>
        <patternFill patternType="none">
          <fgColor indexed="64"/>
          <bgColor indexed="65"/>
        </patternFill>
      </fill>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color rgb="FF000000"/>
        <name val="Calibri"/>
        <scheme val="minor"/>
      </font>
      <numFmt numFmtId="0" formatCode="General"/>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numFmt numFmtId="0" formatCode="General"/>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gColor indexed="64"/>
          <bgColor theme="0"/>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gColor indexed="64"/>
          <bgColor theme="0"/>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gColor indexed="64"/>
          <bgColor theme="0"/>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solid">
          <fgColor indexed="64"/>
          <bgColor theme="0"/>
        </patternFill>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numFmt numFmtId="30" formatCode="@"/>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numFmt numFmtId="30" formatCode="@"/>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numFmt numFmtId="30" formatCode="@"/>
      <fill>
        <patternFill patternType="none"/>
      </fill>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Calibri"/>
        <scheme val="minor"/>
      </font>
      <fill>
        <patternFill patternType="none"/>
      </fill>
      <alignment horizontal="center" vertical="center" wrapText="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rgb="FF000000"/>
        <name val="Calibri"/>
        <scheme val="minor"/>
      </font>
      <fill>
        <patternFill patternType="none"/>
      </fill>
      <alignment horizontal="center" vertical="center" wrapText="0"/>
    </dxf>
    <dxf>
      <font>
        <b/>
        <color theme="0"/>
        <name val="Calibri"/>
        <scheme val="minor"/>
      </font>
      <fill>
        <patternFill patternType="none">
          <fgColor indexed="64"/>
          <bgColor rgb="FF1F4E78"/>
        </patternFill>
      </fill>
      <alignment horizontal="center" vertical="center" wrapText="0"/>
      <border>
        <left style="thin">
          <color rgb="FF000000"/>
        </left>
        <right style="thin">
          <color rgb="FF000000"/>
        </right>
        <top/>
        <bottom/>
        <vertical style="thin">
          <color rgb="FF000000"/>
        </vertical>
        <horizontal style="thin">
          <color rgb="FF000000"/>
        </horizontal>
      </border>
    </dxf>
    <dxf>
      <font>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theme="1"/>
      </font>
      <fill>
        <patternFill patternType="solid">
          <bgColor rgb="FFFFC7CE"/>
        </patternFill>
      </fill>
    </dxf>
    <dxf>
      <font>
        <color theme="1"/>
      </font>
      <fill>
        <patternFill patternType="solid">
          <bgColor theme="7" tint="0.79998168889431442"/>
        </patternFill>
      </fill>
    </dxf>
    <dxf>
      <font>
        <color theme="1"/>
      </font>
      <fill>
        <patternFill patternType="solid">
          <bgColor rgb="FFFFC7CE"/>
        </patternFill>
      </fill>
    </dxf>
    <dxf>
      <font>
        <color rgb="FF9C0006"/>
      </font>
      <fill>
        <patternFill patternType="solid">
          <bgColor rgb="FFFFFF00"/>
        </patternFill>
      </fill>
    </dxf>
    <dxf>
      <font>
        <color rgb="FF9C0006"/>
      </font>
      <fill>
        <patternFill patternType="solid">
          <bgColor rgb="FFFFFF00"/>
        </patternFill>
      </fill>
    </dxf>
    <dxf>
      <font>
        <color rgb="FF9C0006"/>
      </font>
      <fill>
        <patternFill patternType="solid">
          <bgColor rgb="FFFFFF00"/>
        </patternFill>
      </fill>
    </dxf>
    <dxf>
      <font>
        <color rgb="FF9C0006"/>
      </font>
      <fill>
        <patternFill patternType="solid">
          <bgColor rgb="FFFFFF00"/>
        </patternFill>
      </fill>
    </dxf>
    <dxf>
      <font>
        <color rgb="FF020C07"/>
      </font>
      <fill>
        <patternFill patternType="solid">
          <bgColor theme="7"/>
        </patternFill>
      </fill>
    </dxf>
    <dxf>
      <font>
        <color rgb="FF9C0006"/>
      </font>
      <fill>
        <patternFill>
          <bgColor rgb="FFFFC7CE"/>
        </patternFill>
      </fill>
    </dxf>
    <dxf>
      <font>
        <color rgb="FF9C0006"/>
      </font>
      <fill>
        <patternFill patternType="solid">
          <bgColor rgb="FFFFFF00"/>
        </patternFill>
      </fill>
    </dxf>
    <dxf>
      <font>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D5B9B"/>
      </font>
    </dxf>
    <dxf>
      <font>
        <b/>
        <i val="0"/>
        <color rgb="FF0B6E69"/>
      </font>
    </dxf>
    <dxf>
      <fill>
        <patternFill patternType="solid">
          <fgColor indexed="64"/>
          <bgColor rgb="FFF7FAFC"/>
        </patternFill>
      </fill>
    </dxf>
  </dxfs>
  <tableStyles count="0" defaultTableStyle="TableStyleMedium2" defaultPivotStyle="PivotStyleMedium9"/>
  <colors>
    <mruColors>
      <color rgb="FFD9E1F2"/>
      <color rgb="FFF5F7FA"/>
      <color rgb="FFE7F1EC"/>
      <color rgb="FF020C07"/>
      <color rgb="FFC5D6E0"/>
      <color rgb="FFD9EAD3"/>
      <color rgb="FF00FF73"/>
      <color rgb="FFFA2A31"/>
      <color rgb="FFFFEB36"/>
      <color rgb="FF25FA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23/09/relationships/Python" Target="pytho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a:t>categoria</a:t>
            </a:r>
          </a:p>
        </c:rich>
      </c:tx>
      <c:overlay val="0"/>
      <c:spPr>
        <a:noFill/>
        <a:ln>
          <a:solidFill>
            <a:srgbClr val="FFF2CC"/>
          </a:solidFill>
          <a:prstDash val="solid"/>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'Dados Dashboard'!$G$1</c:f>
              <c:strCache>
                <c:ptCount val="1"/>
                <c:pt idx="0">
                  <c:v>Quantidade</c:v>
                </c:pt>
              </c:strCache>
            </c:strRef>
          </c:tx>
          <c:spPr>
            <a:ln>
              <a:solidFill>
                <a:srgbClr val="E7E6E6"/>
              </a:solidFill>
              <a:prstDash val="solid"/>
            </a:ln>
          </c:spPr>
          <c:dPt>
            <c:idx val="0"/>
            <c:bubble3D val="0"/>
            <c:spPr>
              <a:solidFill>
                <a:schemeClr val="accent1"/>
              </a:solidFill>
              <a:ln w="19050">
                <a:solidFill>
                  <a:srgbClr val="E7E6E6"/>
                </a:solidFill>
                <a:prstDash val="solid"/>
              </a:ln>
              <a:effectLst/>
            </c:spPr>
            <c:extLst>
              <c:ext xmlns:c16="http://schemas.microsoft.com/office/drawing/2014/chart" uri="{C3380CC4-5D6E-409C-BE32-E72D297353CC}">
                <c16:uniqueId val="{00000001-3F54-43E8-901E-669B64BB66E3}"/>
              </c:ext>
            </c:extLst>
          </c:dPt>
          <c:dPt>
            <c:idx val="1"/>
            <c:bubble3D val="0"/>
            <c:spPr>
              <a:solidFill>
                <a:schemeClr val="accent2"/>
              </a:solidFill>
              <a:ln w="19050">
                <a:solidFill>
                  <a:srgbClr val="E7E6E6"/>
                </a:solidFill>
                <a:prstDash val="solid"/>
              </a:ln>
              <a:effectLst/>
            </c:spPr>
            <c:extLst>
              <c:ext xmlns:c16="http://schemas.microsoft.com/office/drawing/2014/chart" uri="{C3380CC4-5D6E-409C-BE32-E72D297353CC}">
                <c16:uniqueId val="{00000003-3F54-43E8-901E-669B64BB66E3}"/>
              </c:ext>
            </c:extLst>
          </c:dPt>
          <c:dPt>
            <c:idx val="2"/>
            <c:bubble3D val="0"/>
            <c:spPr>
              <a:solidFill>
                <a:schemeClr val="accent3"/>
              </a:solidFill>
              <a:ln w="19050">
                <a:solidFill>
                  <a:srgbClr val="E7E6E6"/>
                </a:solidFill>
                <a:prstDash val="solid"/>
              </a:ln>
              <a:effectLst/>
            </c:spPr>
            <c:extLst>
              <c:ext xmlns:c16="http://schemas.microsoft.com/office/drawing/2014/chart" uri="{C3380CC4-5D6E-409C-BE32-E72D297353CC}">
                <c16:uniqueId val="{00000005-3F54-43E8-901E-669B64BB66E3}"/>
              </c:ext>
            </c:extLst>
          </c:dPt>
          <c:dPt>
            <c:idx val="3"/>
            <c:bubble3D val="0"/>
            <c:spPr>
              <a:solidFill>
                <a:schemeClr val="accent4"/>
              </a:solidFill>
              <a:ln w="19050">
                <a:solidFill>
                  <a:srgbClr val="E7E6E6"/>
                </a:solidFill>
                <a:prstDash val="solid"/>
              </a:ln>
              <a:effectLst/>
            </c:spPr>
            <c:extLst>
              <c:ext xmlns:c16="http://schemas.microsoft.com/office/drawing/2014/chart" uri="{C3380CC4-5D6E-409C-BE32-E72D297353CC}">
                <c16:uniqueId val="{00000007-3F54-43E8-901E-669B64BB66E3}"/>
              </c:ext>
            </c:extLst>
          </c:dPt>
          <c:dPt>
            <c:idx val="4"/>
            <c:bubble3D val="0"/>
            <c:spPr>
              <a:solidFill>
                <a:schemeClr val="accent5"/>
              </a:solidFill>
              <a:ln w="19050">
                <a:solidFill>
                  <a:srgbClr val="E7E6E6"/>
                </a:solidFill>
                <a:prstDash val="solid"/>
              </a:ln>
              <a:effectLst/>
            </c:spPr>
            <c:extLst>
              <c:ext xmlns:c16="http://schemas.microsoft.com/office/drawing/2014/chart" uri="{C3380CC4-5D6E-409C-BE32-E72D297353CC}">
                <c16:uniqueId val="{00000009-3F54-43E8-901E-669B64BB66E3}"/>
              </c:ext>
            </c:extLst>
          </c:dPt>
          <c:dPt>
            <c:idx val="5"/>
            <c:bubble3D val="0"/>
            <c:spPr>
              <a:solidFill>
                <a:schemeClr val="accent6"/>
              </a:solidFill>
              <a:ln w="19050">
                <a:solidFill>
                  <a:srgbClr val="E7E6E6"/>
                </a:solidFill>
                <a:prstDash val="solid"/>
              </a:ln>
              <a:effectLst/>
            </c:spPr>
            <c:extLst>
              <c:ext xmlns:c16="http://schemas.microsoft.com/office/drawing/2014/chart" uri="{C3380CC4-5D6E-409C-BE32-E72D297353CC}">
                <c16:uniqueId val="{0000000B-3F54-43E8-901E-669B64BB66E3}"/>
              </c:ext>
            </c:extLst>
          </c:dPt>
          <c:dLbls>
            <c:dLbl>
              <c:idx val="0"/>
              <c:layout>
                <c:manualLayout>
                  <c:x val="0.18165783486879264"/>
                  <c:y val="-0.22858796296296299"/>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F54-43E8-901E-669B64BB66E3}"/>
                </c:ext>
              </c:extLst>
            </c:dLbl>
            <c:dLbl>
              <c:idx val="1"/>
              <c:layout>
                <c:manualLayout>
                  <c:x val="-0.23941798605405881"/>
                  <c:y val="5.7870370370370586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F54-43E8-901E-669B64BB66E3}"/>
                </c:ext>
              </c:extLst>
            </c:dLbl>
            <c:dLbl>
              <c:idx val="2"/>
              <c:layout>
                <c:manualLayout>
                  <c:x val="-0.1697529968004047"/>
                  <c:y val="-0.16956009405074379"/>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F54-43E8-901E-669B64BB66E3}"/>
                </c:ext>
              </c:extLst>
            </c:dLbl>
            <c:dLbl>
              <c:idx val="3"/>
              <c:layout>
                <c:manualLayout>
                  <c:x val="-0.13844797850916624"/>
                  <c:y val="-0.21527776011714236"/>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3F54-43E8-901E-669B64BB66E3}"/>
                </c:ext>
              </c:extLst>
            </c:dLbl>
            <c:dLbl>
              <c:idx val="4"/>
              <c:layout>
                <c:manualLayout>
                  <c:x val="-3.5273431314605773E-2"/>
                  <c:y val="-0.13888865363809938"/>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3F54-43E8-901E-669B64BB66E3}"/>
                </c:ext>
              </c:extLst>
            </c:dLbl>
            <c:dLbl>
              <c:idx val="5"/>
              <c:layout>
                <c:manualLayout>
                  <c:x val="0.11067018054780506"/>
                  <c:y val="-0.1244212051618547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3F54-43E8-901E-669B64BB66E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'Dados Dashboard'!$F$2:$F$7</c:f>
              <c:strCache>
                <c:ptCount val="6"/>
                <c:pt idx="0">
                  <c:v>Desktops/Micros</c:v>
                </c:pt>
                <c:pt idx="1">
                  <c:v>Monitores</c:v>
                </c:pt>
                <c:pt idx="2">
                  <c:v>Notebooks</c:v>
                </c:pt>
                <c:pt idx="3">
                  <c:v>Impressoras</c:v>
                </c:pt>
                <c:pt idx="4">
                  <c:v>Telefonia</c:v>
                </c:pt>
                <c:pt idx="5">
                  <c:v>Outros</c:v>
                </c:pt>
              </c:strCache>
            </c:strRef>
          </c:cat>
          <c:val>
            <c:numRef>
              <c:f>'Dados Dashboard'!$G$2:$G$7</c:f>
              <c:numCache>
                <c:formatCode>#,##0</c:formatCode>
                <c:ptCount val="6"/>
                <c:pt idx="0">
                  <c:v>196</c:v>
                </c:pt>
                <c:pt idx="1">
                  <c:v>235</c:v>
                </c:pt>
                <c:pt idx="2">
                  <c:v>22</c:v>
                </c:pt>
                <c:pt idx="3">
                  <c:v>7</c:v>
                </c:pt>
                <c:pt idx="4">
                  <c:v>53</c:v>
                </c:pt>
                <c:pt idx="5">
                  <c:v>0</c:v>
                </c:pt>
              </c:numCache>
            </c:numRef>
          </c:val>
          <c:extLst>
            <c:ext xmlns:c16="http://schemas.microsoft.com/office/drawing/2014/chart" uri="{C3380CC4-5D6E-409C-BE32-E72D297353CC}">
              <c16:uniqueId val="{00000000-315B-4E34-9A9A-A1FCA2D6B056}"/>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b"/>
      <c:overlay val="1"/>
      <c:spPr>
        <a:noFill/>
        <a:ln>
          <a:solidFill>
            <a:srgbClr val="FFD966"/>
          </a:solid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a:t>Condição registrada</a:t>
            </a:r>
          </a:p>
        </c:rich>
      </c:tx>
      <c:layout>
        <c:manualLayout>
          <c:xMode val="edge"/>
          <c:yMode val="edge"/>
          <c:x val="0.41756831295937569"/>
          <c:y val="0.93871873155729058"/>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'Dados Dashboard'!$M$1</c:f>
              <c:strCache>
                <c:ptCount val="1"/>
                <c:pt idx="0">
                  <c:v>Quantidade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E6-491F-917D-FEE9009BF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E6-491F-917D-FEE9009BF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E6-491F-917D-FEE9009BF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E6-491F-917D-FEE9009BF5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E6-491F-917D-FEE9009BF54F}"/>
              </c:ext>
            </c:extLst>
          </c:dPt>
          <c:dLbls>
            <c:dLbl>
              <c:idx val="0"/>
              <c:layout>
                <c:manualLayout>
                  <c:x val="0.20339301190329009"/>
                  <c:y val="-0.1327608108770814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E6-491F-917D-FEE9009BF54F}"/>
                </c:ext>
              </c:extLst>
            </c:dLbl>
            <c:dLbl>
              <c:idx val="1"/>
              <c:layout>
                <c:manualLayout>
                  <c:x val="-0.19680070051824042"/>
                  <c:y val="-1.02944076968616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E6-491F-917D-FEE9009BF54F}"/>
                </c:ext>
              </c:extLst>
            </c:dLbl>
            <c:dLbl>
              <c:idx val="2"/>
              <c:layout>
                <c:manualLayout>
                  <c:x val="-0.10316729840368805"/>
                  <c:y val="-0.1748583999693863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E6-491F-917D-FEE9009BF54F}"/>
                </c:ext>
              </c:extLst>
            </c:dLbl>
            <c:dLbl>
              <c:idx val="3"/>
              <c:layout>
                <c:manualLayout>
                  <c:x val="-1.3299054831261514E-3"/>
                  <c:y val="-0.1559220800524934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E6-491F-917D-FEE9009BF54F}"/>
                </c:ext>
              </c:extLst>
            </c:dLbl>
            <c:dLbl>
              <c:idx val="4"/>
              <c:layout>
                <c:manualLayout>
                  <c:x val="0.16343215294809446"/>
                  <c:y val="-0.1326389435695537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E6-491F-917D-FEE9009BF54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'Dados Dashboard'!$L$2:$L$6</c:f>
              <c:strCache>
                <c:ptCount val="5"/>
                <c:pt idx="0">
                  <c:v>Bom/OK</c:v>
                </c:pt>
                <c:pt idx="1">
                  <c:v>Descarte</c:v>
                </c:pt>
                <c:pt idx="2">
                  <c:v>Inativo</c:v>
                </c:pt>
                <c:pt idx="3">
                  <c:v>Outros</c:v>
                </c:pt>
                <c:pt idx="4">
                  <c:v>Não informado</c:v>
                </c:pt>
              </c:strCache>
            </c:strRef>
          </c:cat>
          <c:val>
            <c:numRef>
              <c:f>'Dados Dashboard'!$M$2:$M$6</c:f>
              <c:numCache>
                <c:formatCode>#,##0</c:formatCode>
                <c:ptCount val="5"/>
                <c:pt idx="0">
                  <c:v>404</c:v>
                </c:pt>
                <c:pt idx="1">
                  <c:v>81</c:v>
                </c:pt>
                <c:pt idx="2">
                  <c:v>15</c:v>
                </c:pt>
                <c:pt idx="3">
                  <c:v>13</c:v>
                </c:pt>
                <c:pt idx="4">
                  <c:v>0</c:v>
                </c:pt>
              </c:numCache>
            </c:numRef>
          </c:val>
          <c:extLst>
            <c:ext xmlns:c16="http://schemas.microsoft.com/office/drawing/2014/chart" uri="{C3380CC4-5D6E-409C-BE32-E72D297353CC}">
              <c16:uniqueId val="{00000000-BEFE-4842-8EC0-F89B0FC681E3}"/>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0"/>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Concentração por marca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'Dados Dashboard'!$P$1</c:f>
              <c:strCache>
                <c:ptCount val="1"/>
                <c:pt idx="0">
                  <c:v>Quantidade</c:v>
                </c:pt>
              </c:strCache>
            </c:strRef>
          </c:tx>
          <c:spPr>
            <a:solidFill>
              <a:srgbClr val="ED7D3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Dashboard'!$O$2:$O$9</c:f>
              <c:strCache>
                <c:ptCount val="8"/>
                <c:pt idx="0">
                  <c:v>Dell</c:v>
                </c:pt>
                <c:pt idx="1">
                  <c:v>Grandstream</c:v>
                </c:pt>
                <c:pt idx="2">
                  <c:v>LG</c:v>
                </c:pt>
                <c:pt idx="3">
                  <c:v>XEROX</c:v>
                </c:pt>
                <c:pt idx="4">
                  <c:v>Apple</c:v>
                </c:pt>
                <c:pt idx="5">
                  <c:v>Samsung</c:v>
                </c:pt>
                <c:pt idx="6">
                  <c:v>OUTRAS</c:v>
                </c:pt>
                <c:pt idx="7">
                  <c:v>NÃO INFORMADO</c:v>
                </c:pt>
              </c:strCache>
            </c:strRef>
          </c:cat>
          <c:val>
            <c:numRef>
              <c:f>'Dados Dashboard'!$P$2:$P$9</c:f>
              <c:numCache>
                <c:formatCode>#,##0</c:formatCode>
                <c:ptCount val="8"/>
                <c:pt idx="0">
                  <c:v>405</c:v>
                </c:pt>
                <c:pt idx="1">
                  <c:v>53</c:v>
                </c:pt>
                <c:pt idx="2">
                  <c:v>42</c:v>
                </c:pt>
                <c:pt idx="3">
                  <c:v>4</c:v>
                </c:pt>
                <c:pt idx="4">
                  <c:v>3</c:v>
                </c:pt>
                <c:pt idx="5">
                  <c:v>2</c:v>
                </c:pt>
                <c:pt idx="6">
                  <c:v>4</c:v>
                </c:pt>
                <c:pt idx="7">
                  <c:v>0</c:v>
                </c:pt>
              </c:numCache>
            </c:numRef>
          </c:val>
          <c:extLst>
            <c:ext xmlns:c16="http://schemas.microsoft.com/office/drawing/2014/chart" uri="{C3380CC4-5D6E-409C-BE32-E72D297353CC}">
              <c16:uniqueId val="{00000000-C796-46A6-8F81-3A60A925D2BC}"/>
            </c:ext>
          </c:extLst>
        </c:ser>
        <c:dLbls>
          <c:showLegendKey val="0"/>
          <c:showVal val="0"/>
          <c:showCatName val="0"/>
          <c:showSerName val="0"/>
          <c:showPercent val="0"/>
          <c:showBubbleSize val="0"/>
        </c:dLbls>
        <c:gapWidth val="96"/>
        <c:axId val="618130439"/>
        <c:axId val="618313223"/>
      </c:barChart>
      <c:catAx>
        <c:axId val="618130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618313223"/>
        <c:crosses val="autoZero"/>
        <c:auto val="1"/>
        <c:lblAlgn val="ctr"/>
        <c:lblOffset val="100"/>
        <c:noMultiLvlLbl val="0"/>
      </c:catAx>
      <c:valAx>
        <c:axId val="618313223"/>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30439"/>
        <c:crosses val="autoZero"/>
        <c:crossBetween val="between"/>
      </c:valAx>
      <c:dTable>
        <c:showHorzBorder val="1"/>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0"/>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Quantidade de ativos por departamento</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Quantidade de ativos</c:v>
          </c:tx>
          <c:spPr>
            <a:solidFill>
              <a:srgbClr val="4472C4"/>
            </a:solidFill>
            <a:ln>
              <a:noFill/>
            </a:ln>
            <a:effectLst/>
          </c:spPr>
          <c:invertIfNegative val="0"/>
          <c:cat>
            <c:strRef>
              <c:f>'Dados Dashboard'!$X$2:$X$61</c:f>
              <c:strCache>
                <c:ptCount val="56"/>
                <c:pt idx="0">
                  <c:v>Depósito RH</c:v>
                </c:pt>
                <c:pt idx="1">
                  <c:v>Jornalismo</c:v>
                </c:pt>
                <c:pt idx="2">
                  <c:v>Marketing</c:v>
                </c:pt>
                <c:pt idx="3">
                  <c:v>Switcher</c:v>
                </c:pt>
                <c:pt idx="4">
                  <c:v>Comercial</c:v>
                </c:pt>
                <c:pt idx="5">
                  <c:v>Administrativo</c:v>
                </c:pt>
                <c:pt idx="6">
                  <c:v>RH</c:v>
                </c:pt>
                <c:pt idx="7">
                  <c:v>T.I</c:v>
                </c:pt>
                <c:pt idx="8">
                  <c:v>Técnica</c:v>
                </c:pt>
                <c:pt idx="9">
                  <c:v>Financeiro</c:v>
                </c:pt>
                <c:pt idx="10">
                  <c:v>OPEC</c:v>
                </c:pt>
                <c:pt idx="11">
                  <c:v>Contabilidade</c:v>
                </c:pt>
                <c:pt idx="12">
                  <c:v>Programação</c:v>
                </c:pt>
                <c:pt idx="13">
                  <c:v>DIRETORIA EXECUTIVA</c:v>
                </c:pt>
                <c:pt idx="14">
                  <c:v>Frente do swicher</c:v>
                </c:pt>
                <c:pt idx="15">
                  <c:v>Operações</c:v>
                </c:pt>
                <c:pt idx="16">
                  <c:v>Master</c:v>
                </c:pt>
                <c:pt idx="17">
                  <c:v>Diretoria Administrativa</c:v>
                </c:pt>
                <c:pt idx="18">
                  <c:v>Áudio</c:v>
                </c:pt>
                <c:pt idx="19">
                  <c:v>Controladoria</c:v>
                </c:pt>
                <c:pt idx="20">
                  <c:v>Dallet</c:v>
                </c:pt>
                <c:pt idx="21">
                  <c:v>Recepção</c:v>
                </c:pt>
                <c:pt idx="22">
                  <c:v>Diretoria Comercial</c:v>
                </c:pt>
                <c:pt idx="23">
                  <c:v>ILHA 1</c:v>
                </c:pt>
                <c:pt idx="24">
                  <c:v>ILHA 2</c:v>
                </c:pt>
                <c:pt idx="25">
                  <c:v>ILHA 3</c:v>
                </c:pt>
                <c:pt idx="26">
                  <c:v>ILHA 4</c:v>
                </c:pt>
                <c:pt idx="27">
                  <c:v>Administração</c:v>
                </c:pt>
                <c:pt idx="28">
                  <c:v>Almoxarifado</c:v>
                </c:pt>
                <c:pt idx="29">
                  <c:v>Camarim</c:v>
                </c:pt>
                <c:pt idx="30">
                  <c:v>Swicher</c:v>
                </c:pt>
                <c:pt idx="31">
                  <c:v>NUCLEOS</c:v>
                </c:pt>
                <c:pt idx="32">
                  <c:v>Cabine OFF</c:v>
                </c:pt>
                <c:pt idx="33">
                  <c:v>Diretoria Ins</c:v>
                </c:pt>
                <c:pt idx="34">
                  <c:v>Meet</c:v>
                </c:pt>
                <c:pt idx="35">
                  <c:v>Portaria</c:v>
                </c:pt>
                <c:pt idx="36">
                  <c:v>SALA DE REUNIÃO</c:v>
                </c:pt>
                <c:pt idx="37">
                  <c:v>Switcher fora</c:v>
                </c:pt>
                <c:pt idx="38">
                  <c:v>Diretoria Institucional</c:v>
                </c:pt>
                <c:pt idx="39">
                  <c:v>NUCLEOS ESPECIAIS</c:v>
                </c:pt>
                <c:pt idx="40">
                  <c:v>Tecnica</c:v>
                </c:pt>
                <c:pt idx="41">
                  <c:v>TI</c:v>
                </c:pt>
                <c:pt idx="42">
                  <c:v>Diretoria Exec</c:v>
                </c:pt>
                <c:pt idx="43">
                  <c:v>Cartucheira</c:v>
                </c:pt>
                <c:pt idx="44">
                  <c:v>Programação/Market</c:v>
                </c:pt>
                <c:pt idx="45">
                  <c:v>Secretária</c:v>
                </c:pt>
                <c:pt idx="46">
                  <c:v>Sala Tecnica</c:v>
                </c:pt>
                <c:pt idx="47">
                  <c:v>Gerencia Op/Eg</c:v>
                </c:pt>
                <c:pt idx="48">
                  <c:v>FTP</c:v>
                </c:pt>
                <c:pt idx="49">
                  <c:v>SUITA / CENTRAL TECNICA</c:v>
                </c:pt>
                <c:pt idx="50">
                  <c:v>AUDIO HIBRIDA</c:v>
                </c:pt>
                <c:pt idx="51">
                  <c:v>Copa</c:v>
                </c:pt>
                <c:pt idx="52">
                  <c:v>Geração</c:v>
                </c:pt>
                <c:pt idx="53">
                  <c:v>Gerencia Op/Eng</c:v>
                </c:pt>
                <c:pt idx="54">
                  <c:v>Sala de Áudio</c:v>
                </c:pt>
                <c:pt idx="55">
                  <c:v>Secretaria de Diretoria</c:v>
                </c:pt>
              </c:strCache>
            </c:strRef>
          </c:cat>
          <c:val>
            <c:numRef>
              <c:f>'Dados Dashboard'!$Y$2:$Y$61</c:f>
              <c:numCache>
                <c:formatCode>General</c:formatCode>
                <c:ptCount val="60"/>
                <c:pt idx="0">
                  <c:v>207</c:v>
                </c:pt>
                <c:pt idx="1">
                  <c:v>59</c:v>
                </c:pt>
                <c:pt idx="2">
                  <c:v>21</c:v>
                </c:pt>
                <c:pt idx="3">
                  <c:v>16</c:v>
                </c:pt>
                <c:pt idx="4">
                  <c:v>15</c:v>
                </c:pt>
                <c:pt idx="5">
                  <c:v>13</c:v>
                </c:pt>
                <c:pt idx="6">
                  <c:v>13</c:v>
                </c:pt>
                <c:pt idx="7">
                  <c:v>12</c:v>
                </c:pt>
                <c:pt idx="8">
                  <c:v>12</c:v>
                </c:pt>
                <c:pt idx="9">
                  <c:v>11</c:v>
                </c:pt>
                <c:pt idx="10">
                  <c:v>9</c:v>
                </c:pt>
                <c:pt idx="11">
                  <c:v>8</c:v>
                </c:pt>
                <c:pt idx="12">
                  <c:v>8</c:v>
                </c:pt>
                <c:pt idx="13">
                  <c:v>6</c:v>
                </c:pt>
                <c:pt idx="14">
                  <c:v>5</c:v>
                </c:pt>
                <c:pt idx="15">
                  <c:v>5</c:v>
                </c:pt>
                <c:pt idx="16">
                  <c:v>5</c:v>
                </c:pt>
                <c:pt idx="17">
                  <c:v>4</c:v>
                </c:pt>
                <c:pt idx="18">
                  <c:v>4</c:v>
                </c:pt>
                <c:pt idx="19">
                  <c:v>4</c:v>
                </c:pt>
                <c:pt idx="20">
                  <c:v>4</c:v>
                </c:pt>
                <c:pt idx="21">
                  <c:v>4</c:v>
                </c:pt>
                <c:pt idx="22">
                  <c:v>4</c:v>
                </c:pt>
                <c:pt idx="23">
                  <c:v>3</c:v>
                </c:pt>
                <c:pt idx="24">
                  <c:v>3</c:v>
                </c:pt>
                <c:pt idx="25">
                  <c:v>3</c:v>
                </c:pt>
                <c:pt idx="26">
                  <c:v>3</c:v>
                </c:pt>
                <c:pt idx="27">
                  <c:v>3</c:v>
                </c:pt>
                <c:pt idx="28">
                  <c:v>3</c:v>
                </c:pt>
                <c:pt idx="29">
                  <c:v>3</c:v>
                </c:pt>
                <c:pt idx="30">
                  <c:v>3</c:v>
                </c:pt>
                <c:pt idx="31">
                  <c:v>3</c:v>
                </c:pt>
                <c:pt idx="32">
                  <c:v>2</c:v>
                </c:pt>
                <c:pt idx="33">
                  <c:v>2</c:v>
                </c:pt>
                <c:pt idx="34">
                  <c:v>2</c:v>
                </c:pt>
                <c:pt idx="35">
                  <c:v>2</c:v>
                </c:pt>
                <c:pt idx="36">
                  <c:v>2</c:v>
                </c:pt>
                <c:pt idx="37">
                  <c:v>2</c:v>
                </c:pt>
                <c:pt idx="38">
                  <c:v>2</c:v>
                </c:pt>
                <c:pt idx="39">
                  <c:v>2</c:v>
                </c:pt>
                <c:pt idx="40">
                  <c:v>2</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numCache>
            </c:numRef>
          </c:val>
          <c:extLst>
            <c:ext xmlns:c16="http://schemas.microsoft.com/office/drawing/2014/chart" uri="{C3380CC4-5D6E-409C-BE32-E72D297353CC}">
              <c16:uniqueId val="{00000000-F372-47BF-803B-39C6C574DF31}"/>
            </c:ext>
          </c:extLst>
        </c:ser>
        <c:dLbls>
          <c:showLegendKey val="0"/>
          <c:showVal val="0"/>
          <c:showCatName val="0"/>
          <c:showSerName val="0"/>
          <c:showPercent val="0"/>
          <c:showBubbleSize val="0"/>
        </c:dLbls>
        <c:gapWidth val="107"/>
        <c:axId val="1854468103"/>
        <c:axId val="1854470151"/>
      </c:barChart>
      <c:catAx>
        <c:axId val="18544681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Departamento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470151"/>
        <c:crosses val="autoZero"/>
        <c:auto val="1"/>
        <c:lblAlgn val="ctr"/>
        <c:lblOffset val="100"/>
        <c:noMultiLvlLbl val="0"/>
      </c:catAx>
      <c:valAx>
        <c:axId val="1854470151"/>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a:t>Número de registros</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4468103"/>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jpeg"/><Relationship Id="rId5" Type="http://schemas.openxmlformats.org/officeDocument/2006/relationships/image" Target="../media/image11.jpe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jpeg"/><Relationship Id="rId7" Type="http://schemas.openxmlformats.org/officeDocument/2006/relationships/image" Target="../media/image18.png"/><Relationship Id="rId2" Type="http://schemas.openxmlformats.org/officeDocument/2006/relationships/image" Target="../media/image13.jpe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image" Target="../media/image30.png"/><Relationship Id="rId17" Type="http://schemas.openxmlformats.org/officeDocument/2006/relationships/image" Target="../media/image35.png"/><Relationship Id="rId2" Type="http://schemas.openxmlformats.org/officeDocument/2006/relationships/image" Target="../media/image20.png"/><Relationship Id="rId16" Type="http://schemas.openxmlformats.org/officeDocument/2006/relationships/image" Target="../media/image34.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5" Type="http://schemas.openxmlformats.org/officeDocument/2006/relationships/image" Target="../media/image33.png"/><Relationship Id="rId10" Type="http://schemas.openxmlformats.org/officeDocument/2006/relationships/image" Target="../media/image28.png"/><Relationship Id="rId19" Type="http://schemas.openxmlformats.org/officeDocument/2006/relationships/image" Target="../media/image37.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xdr:from>
      <xdr:col>0</xdr:col>
      <xdr:colOff>47625</xdr:colOff>
      <xdr:row>6</xdr:row>
      <xdr:rowOff>66675</xdr:rowOff>
    </xdr:from>
    <xdr:to>
      <xdr:col>4</xdr:col>
      <xdr:colOff>76200</xdr:colOff>
      <xdr:row>32</xdr:row>
      <xdr:rowOff>66675</xdr:rowOff>
    </xdr:to>
    <xdr:graphicFrame macro="">
      <xdr:nvGraphicFramePr>
        <xdr:cNvPr id="2" name="Mix por Categoria">
          <a:extLst>
            <a:ext uri="{FF2B5EF4-FFF2-40B4-BE49-F238E27FC236}">
              <a16:creationId xmlns:a16="http://schemas.microsoft.com/office/drawing/2014/main" id="{ACB276BA-110D-8F64-53CA-7A842C0D0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152400</xdr:rowOff>
    </xdr:from>
    <xdr:to>
      <xdr:col>4</xdr:col>
      <xdr:colOff>76200</xdr:colOff>
      <xdr:row>64</xdr:row>
      <xdr:rowOff>171450</xdr:rowOff>
    </xdr:to>
    <xdr:graphicFrame macro="">
      <xdr:nvGraphicFramePr>
        <xdr:cNvPr id="5" name="Condição dos Ativos">
          <a:extLst>
            <a:ext uri="{FF2B5EF4-FFF2-40B4-BE49-F238E27FC236}">
              <a16:creationId xmlns:a16="http://schemas.microsoft.com/office/drawing/2014/main" id="{4943F8E7-4E7B-A376-6ABE-69468FF4C9DA}"/>
            </a:ext>
            <a:ext uri="{147F2762-F138-4A5C-976F-8EAC2B608ADB}">
              <a16:predDERef xmlns:a16="http://schemas.microsoft.com/office/drawing/2014/main" pred="{ACB276BA-110D-8F64-53CA-7A842C0D0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180975</xdr:colOff>
      <xdr:row>6</xdr:row>
      <xdr:rowOff>66675</xdr:rowOff>
    </xdr:from>
    <xdr:to>
      <xdr:col>10</xdr:col>
      <xdr:colOff>180975</xdr:colOff>
      <xdr:row>32</xdr:row>
      <xdr:rowOff>47625</xdr:rowOff>
    </xdr:to>
    <xdr:graphicFrame macro="">
      <xdr:nvGraphicFramePr>
        <xdr:cNvPr id="6" name="Ativos por Marca">
          <a:extLst>
            <a:ext uri="{FF2B5EF4-FFF2-40B4-BE49-F238E27FC236}">
              <a16:creationId xmlns:a16="http://schemas.microsoft.com/office/drawing/2014/main" id="{ED7054EF-9A87-2F11-E312-7C61B5276095}"/>
            </a:ext>
            <a:ext uri="{147F2762-F138-4A5C-976F-8EAC2B608ADB}">
              <a16:predDERef xmlns:a16="http://schemas.microsoft.com/office/drawing/2014/main" pred="{4943F8E7-4E7B-A376-6ABE-69468FF4C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219075</xdr:colOff>
      <xdr:row>32</xdr:row>
      <xdr:rowOff>171450</xdr:rowOff>
    </xdr:from>
    <xdr:to>
      <xdr:col>11</xdr:col>
      <xdr:colOff>571500</xdr:colOff>
      <xdr:row>83</xdr:row>
      <xdr:rowOff>85725</xdr:rowOff>
    </xdr:to>
    <xdr:graphicFrame macro="">
      <xdr:nvGraphicFramePr>
        <xdr:cNvPr id="3" name="Repetições por Departamento">
          <a:extLst>
            <a:ext uri="{FF2B5EF4-FFF2-40B4-BE49-F238E27FC236}">
              <a16:creationId xmlns:a16="http://schemas.microsoft.com/office/drawing/2014/main" id="{D9451A74-1CD6-4972-BB00-2EFDE5BE9629}"/>
            </a:ext>
            <a:ext uri="{147F2762-F138-4A5C-976F-8EAC2B608ADB}">
              <a16:predDERef xmlns:a16="http://schemas.microsoft.com/office/drawing/2014/main" pred="{ED7054EF-9A87-2F11-E312-7C61B5276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1081088</xdr:colOff>
      <xdr:row>1</xdr:row>
      <xdr:rowOff>14287</xdr:rowOff>
    </xdr:from>
    <xdr:to>
      <xdr:col>16</xdr:col>
      <xdr:colOff>1176338</xdr:colOff>
      <xdr:row>2</xdr:row>
      <xdr:rowOff>33337</xdr:rowOff>
    </xdr:to>
    <xdr:pic>
      <xdr:nvPicPr>
        <xdr:cNvPr id="4" name="Imagem 3">
          <a:extLst>
            <a:ext uri="{FF2B5EF4-FFF2-40B4-BE49-F238E27FC236}">
              <a16:creationId xmlns:a16="http://schemas.microsoft.com/office/drawing/2014/main" id="{B2A43974-77DD-E15C-486B-F5FDE91B31DB}"/>
            </a:ext>
          </a:extLst>
        </xdr:cNvPr>
        <xdr:cNvPicPr>
          <a:picLocks noChangeAspect="1"/>
        </xdr:cNvPicPr>
      </xdr:nvPicPr>
      <xdr:blipFill>
        <a:blip xmlns:r="http://schemas.openxmlformats.org/officeDocument/2006/relationships" r:embed="rId1"/>
        <a:stretch>
          <a:fillRect/>
        </a:stretch>
      </xdr:blipFill>
      <xdr:spPr>
        <a:xfrm rot="16200000">
          <a:off x="13192125" y="76200"/>
          <a:ext cx="828675" cy="1181100"/>
        </a:xfrm>
        <a:prstGeom prst="rect">
          <a:avLst/>
        </a:prstGeom>
      </xdr:spPr>
    </xdr:pic>
    <xdr:clientData/>
  </xdr:twoCellAnchor>
  <xdr:twoCellAnchor editAs="oneCell">
    <xdr:from>
      <xdr:col>16</xdr:col>
      <xdr:colOff>19050</xdr:colOff>
      <xdr:row>2</xdr:row>
      <xdr:rowOff>0</xdr:rowOff>
    </xdr:from>
    <xdr:to>
      <xdr:col>17</xdr:col>
      <xdr:colOff>9525</xdr:colOff>
      <xdr:row>2</xdr:row>
      <xdr:rowOff>828675</xdr:rowOff>
    </xdr:to>
    <xdr:pic>
      <xdr:nvPicPr>
        <xdr:cNvPr id="5" name="Imagem 4">
          <a:extLst>
            <a:ext uri="{FF2B5EF4-FFF2-40B4-BE49-F238E27FC236}">
              <a16:creationId xmlns:a16="http://schemas.microsoft.com/office/drawing/2014/main" id="{9D680AB5-AABE-42EE-BD99-972979466F9E}"/>
            </a:ext>
            <a:ext uri="{147F2762-F138-4A5C-976F-8EAC2B608ADB}">
              <a16:predDERef xmlns:a16="http://schemas.microsoft.com/office/drawing/2014/main" pred="{B2A43974-77DD-E15C-486B-F5FDE91B31DB}"/>
            </a:ext>
          </a:extLst>
        </xdr:cNvPr>
        <xdr:cNvPicPr>
          <a:picLocks noChangeAspect="1"/>
        </xdr:cNvPicPr>
      </xdr:nvPicPr>
      <xdr:blipFill>
        <a:blip xmlns:r="http://schemas.openxmlformats.org/officeDocument/2006/relationships" r:embed="rId1"/>
        <a:stretch>
          <a:fillRect/>
        </a:stretch>
      </xdr:blipFill>
      <xdr:spPr>
        <a:xfrm rot="16200000">
          <a:off x="16749712" y="871538"/>
          <a:ext cx="828675" cy="1181100"/>
        </a:xfrm>
        <a:prstGeom prst="rect">
          <a:avLst/>
        </a:prstGeom>
      </xdr:spPr>
    </xdr:pic>
    <xdr:clientData/>
  </xdr:twoCellAnchor>
  <xdr:twoCellAnchor editAs="oneCell">
    <xdr:from>
      <xdr:col>16</xdr:col>
      <xdr:colOff>0</xdr:colOff>
      <xdr:row>3</xdr:row>
      <xdr:rowOff>0</xdr:rowOff>
    </xdr:from>
    <xdr:to>
      <xdr:col>16</xdr:col>
      <xdr:colOff>1181100</xdr:colOff>
      <xdr:row>3</xdr:row>
      <xdr:rowOff>828675</xdr:rowOff>
    </xdr:to>
    <xdr:pic>
      <xdr:nvPicPr>
        <xdr:cNvPr id="6" name="Imagem 5">
          <a:extLst>
            <a:ext uri="{FF2B5EF4-FFF2-40B4-BE49-F238E27FC236}">
              <a16:creationId xmlns:a16="http://schemas.microsoft.com/office/drawing/2014/main" id="{D6685323-27A5-4678-A2C2-C4687CD46592}"/>
            </a:ext>
            <a:ext uri="{147F2762-F138-4A5C-976F-8EAC2B608ADB}">
              <a16:predDERef xmlns:a16="http://schemas.microsoft.com/office/drawing/2014/main" pred="{9D680AB5-AABE-42EE-BD99-972979466F9E}"/>
            </a:ext>
          </a:extLst>
        </xdr:cNvPr>
        <xdr:cNvPicPr>
          <a:picLocks noChangeAspect="1"/>
        </xdr:cNvPicPr>
      </xdr:nvPicPr>
      <xdr:blipFill>
        <a:blip xmlns:r="http://schemas.openxmlformats.org/officeDocument/2006/relationships" r:embed="rId1"/>
        <a:stretch>
          <a:fillRect/>
        </a:stretch>
      </xdr:blipFill>
      <xdr:spPr>
        <a:xfrm rot="16200000">
          <a:off x="13196887" y="1776413"/>
          <a:ext cx="828675" cy="1181100"/>
        </a:xfrm>
        <a:prstGeom prst="rect">
          <a:avLst/>
        </a:prstGeom>
      </xdr:spPr>
    </xdr:pic>
    <xdr:clientData/>
  </xdr:twoCellAnchor>
  <xdr:twoCellAnchor editAs="oneCell">
    <xdr:from>
      <xdr:col>16</xdr:col>
      <xdr:colOff>0</xdr:colOff>
      <xdr:row>4</xdr:row>
      <xdr:rowOff>0</xdr:rowOff>
    </xdr:from>
    <xdr:to>
      <xdr:col>16</xdr:col>
      <xdr:colOff>1162050</xdr:colOff>
      <xdr:row>4</xdr:row>
      <xdr:rowOff>847725</xdr:rowOff>
    </xdr:to>
    <xdr:pic>
      <xdr:nvPicPr>
        <xdr:cNvPr id="7" name="Imagem 6">
          <a:extLst>
            <a:ext uri="{FF2B5EF4-FFF2-40B4-BE49-F238E27FC236}">
              <a16:creationId xmlns:a16="http://schemas.microsoft.com/office/drawing/2014/main" id="{1B27DB90-0B79-66FB-6C13-D2B8E9447FFC}"/>
            </a:ext>
            <a:ext uri="{147F2762-F138-4A5C-976F-8EAC2B608ADB}">
              <a16:predDERef xmlns:a16="http://schemas.microsoft.com/office/drawing/2014/main" pred="{D6685323-27A5-4678-A2C2-C4687CD46592}"/>
            </a:ext>
          </a:extLst>
        </xdr:cNvPr>
        <xdr:cNvPicPr>
          <a:picLocks noChangeAspect="1"/>
        </xdr:cNvPicPr>
      </xdr:nvPicPr>
      <xdr:blipFill>
        <a:blip xmlns:r="http://schemas.openxmlformats.org/officeDocument/2006/relationships" r:embed="rId2"/>
        <a:stretch>
          <a:fillRect/>
        </a:stretch>
      </xdr:blipFill>
      <xdr:spPr>
        <a:xfrm>
          <a:off x="15649575" y="2762250"/>
          <a:ext cx="1162050" cy="847725"/>
        </a:xfrm>
        <a:prstGeom prst="rect">
          <a:avLst/>
        </a:prstGeom>
      </xdr:spPr>
    </xdr:pic>
    <xdr:clientData/>
  </xdr:twoCellAnchor>
  <xdr:twoCellAnchor editAs="oneCell">
    <xdr:from>
      <xdr:col>16</xdr:col>
      <xdr:colOff>0</xdr:colOff>
      <xdr:row>5</xdr:row>
      <xdr:rowOff>0</xdr:rowOff>
    </xdr:from>
    <xdr:to>
      <xdr:col>16</xdr:col>
      <xdr:colOff>1162050</xdr:colOff>
      <xdr:row>5</xdr:row>
      <xdr:rowOff>847725</xdr:rowOff>
    </xdr:to>
    <xdr:pic>
      <xdr:nvPicPr>
        <xdr:cNvPr id="9" name="Imagem 8">
          <a:extLst>
            <a:ext uri="{FF2B5EF4-FFF2-40B4-BE49-F238E27FC236}">
              <a16:creationId xmlns:a16="http://schemas.microsoft.com/office/drawing/2014/main" id="{12622A49-F4CC-4033-9C6B-BEE88B18A934}"/>
            </a:ext>
            <a:ext uri="{147F2762-F138-4A5C-976F-8EAC2B608ADB}">
              <a16:predDERef xmlns:a16="http://schemas.microsoft.com/office/drawing/2014/main" pred="{1B27DB90-0B79-66FB-6C13-D2B8E9447FFC}"/>
            </a:ext>
          </a:extLst>
        </xdr:cNvPr>
        <xdr:cNvPicPr>
          <a:picLocks noChangeAspect="1"/>
        </xdr:cNvPicPr>
      </xdr:nvPicPr>
      <xdr:blipFill>
        <a:blip xmlns:r="http://schemas.openxmlformats.org/officeDocument/2006/relationships" r:embed="rId2"/>
        <a:stretch>
          <a:fillRect/>
        </a:stretch>
      </xdr:blipFill>
      <xdr:spPr>
        <a:xfrm>
          <a:off x="15649575" y="3619500"/>
          <a:ext cx="1162050" cy="847725"/>
        </a:xfrm>
        <a:prstGeom prst="rect">
          <a:avLst/>
        </a:prstGeom>
      </xdr:spPr>
    </xdr:pic>
    <xdr:clientData/>
  </xdr:twoCellAnchor>
  <xdr:twoCellAnchor editAs="oneCell">
    <xdr:from>
      <xdr:col>15</xdr:col>
      <xdr:colOff>1076325</xdr:colOff>
      <xdr:row>6</xdr:row>
      <xdr:rowOff>0</xdr:rowOff>
    </xdr:from>
    <xdr:to>
      <xdr:col>16</xdr:col>
      <xdr:colOff>1152525</xdr:colOff>
      <xdr:row>6</xdr:row>
      <xdr:rowOff>847725</xdr:rowOff>
    </xdr:to>
    <xdr:pic>
      <xdr:nvPicPr>
        <xdr:cNvPr id="10" name="Imagem 9">
          <a:extLst>
            <a:ext uri="{FF2B5EF4-FFF2-40B4-BE49-F238E27FC236}">
              <a16:creationId xmlns:a16="http://schemas.microsoft.com/office/drawing/2014/main" id="{9CDB927E-E551-404F-874F-684C4C03D4C7}"/>
            </a:ext>
            <a:ext uri="{147F2762-F138-4A5C-976F-8EAC2B608ADB}">
              <a16:predDERef xmlns:a16="http://schemas.microsoft.com/office/drawing/2014/main" pred="{12622A49-F4CC-4033-9C6B-BEE88B18A934}"/>
            </a:ext>
          </a:extLst>
        </xdr:cNvPr>
        <xdr:cNvPicPr>
          <a:picLocks noChangeAspect="1"/>
        </xdr:cNvPicPr>
      </xdr:nvPicPr>
      <xdr:blipFill>
        <a:blip xmlns:r="http://schemas.openxmlformats.org/officeDocument/2006/relationships" r:embed="rId2"/>
        <a:stretch>
          <a:fillRect/>
        </a:stretch>
      </xdr:blipFill>
      <xdr:spPr>
        <a:xfrm>
          <a:off x="15640050" y="4476750"/>
          <a:ext cx="1162050" cy="847725"/>
        </a:xfrm>
        <a:prstGeom prst="rect">
          <a:avLst/>
        </a:prstGeom>
      </xdr:spPr>
    </xdr:pic>
    <xdr:clientData/>
  </xdr:twoCellAnchor>
  <xdr:twoCellAnchor editAs="oneCell">
    <xdr:from>
      <xdr:col>16</xdr:col>
      <xdr:colOff>0</xdr:colOff>
      <xdr:row>8</xdr:row>
      <xdr:rowOff>847725</xdr:rowOff>
    </xdr:from>
    <xdr:to>
      <xdr:col>16</xdr:col>
      <xdr:colOff>1181100</xdr:colOff>
      <xdr:row>9</xdr:row>
      <xdr:rowOff>847725</xdr:rowOff>
    </xdr:to>
    <xdr:pic>
      <xdr:nvPicPr>
        <xdr:cNvPr id="13" name="Imagem 12">
          <a:extLst>
            <a:ext uri="{FF2B5EF4-FFF2-40B4-BE49-F238E27FC236}">
              <a16:creationId xmlns:a16="http://schemas.microsoft.com/office/drawing/2014/main" id="{0F3BC581-B015-409F-AD2C-ADFC390D15D1}"/>
            </a:ext>
            <a:ext uri="{147F2762-F138-4A5C-976F-8EAC2B608ADB}">
              <a16:predDERef xmlns:a16="http://schemas.microsoft.com/office/drawing/2014/main" pred="{9CDB927E-E551-404F-874F-684C4C03D4C7}"/>
            </a:ext>
          </a:extLst>
        </xdr:cNvPr>
        <xdr:cNvPicPr>
          <a:picLocks noChangeAspect="1"/>
        </xdr:cNvPicPr>
      </xdr:nvPicPr>
      <xdr:blipFill>
        <a:blip xmlns:r="http://schemas.openxmlformats.org/officeDocument/2006/relationships" r:embed="rId3"/>
        <a:stretch>
          <a:fillRect/>
        </a:stretch>
      </xdr:blipFill>
      <xdr:spPr>
        <a:xfrm rot="16200000">
          <a:off x="16716375" y="6877050"/>
          <a:ext cx="857250" cy="1181100"/>
        </a:xfrm>
        <a:prstGeom prst="rect">
          <a:avLst/>
        </a:prstGeom>
      </xdr:spPr>
    </xdr:pic>
    <xdr:clientData/>
  </xdr:twoCellAnchor>
  <xdr:twoCellAnchor editAs="oneCell">
    <xdr:from>
      <xdr:col>16</xdr:col>
      <xdr:colOff>0</xdr:colOff>
      <xdr:row>10</xdr:row>
      <xdr:rowOff>0</xdr:rowOff>
    </xdr:from>
    <xdr:to>
      <xdr:col>16</xdr:col>
      <xdr:colOff>1181100</xdr:colOff>
      <xdr:row>11</xdr:row>
      <xdr:rowOff>0</xdr:rowOff>
    </xdr:to>
    <xdr:pic>
      <xdr:nvPicPr>
        <xdr:cNvPr id="14" name="Imagem 13">
          <a:extLst>
            <a:ext uri="{FF2B5EF4-FFF2-40B4-BE49-F238E27FC236}">
              <a16:creationId xmlns:a16="http://schemas.microsoft.com/office/drawing/2014/main" id="{55E5838F-635A-42A5-83AC-352F7A72C435}"/>
            </a:ext>
            <a:ext uri="{147F2762-F138-4A5C-976F-8EAC2B608ADB}">
              <a16:predDERef xmlns:a16="http://schemas.microsoft.com/office/drawing/2014/main" pred="{0F3BC581-B015-409F-AD2C-ADFC390D15D1}"/>
            </a:ext>
          </a:extLst>
        </xdr:cNvPr>
        <xdr:cNvPicPr>
          <a:picLocks noChangeAspect="1"/>
        </xdr:cNvPicPr>
      </xdr:nvPicPr>
      <xdr:blipFill>
        <a:blip xmlns:r="http://schemas.openxmlformats.org/officeDocument/2006/relationships" r:embed="rId3"/>
        <a:stretch>
          <a:fillRect/>
        </a:stretch>
      </xdr:blipFill>
      <xdr:spPr>
        <a:xfrm rot="16200000">
          <a:off x="16716375" y="7743825"/>
          <a:ext cx="857250" cy="1181100"/>
        </a:xfrm>
        <a:prstGeom prst="rect">
          <a:avLst/>
        </a:prstGeom>
      </xdr:spPr>
    </xdr:pic>
    <xdr:clientData/>
  </xdr:twoCellAnchor>
  <xdr:twoCellAnchor editAs="oneCell">
    <xdr:from>
      <xdr:col>16</xdr:col>
      <xdr:colOff>0</xdr:colOff>
      <xdr:row>11</xdr:row>
      <xdr:rowOff>0</xdr:rowOff>
    </xdr:from>
    <xdr:to>
      <xdr:col>16</xdr:col>
      <xdr:colOff>1181100</xdr:colOff>
      <xdr:row>12</xdr:row>
      <xdr:rowOff>0</xdr:rowOff>
    </xdr:to>
    <xdr:pic>
      <xdr:nvPicPr>
        <xdr:cNvPr id="15" name="Imagem 14">
          <a:extLst>
            <a:ext uri="{FF2B5EF4-FFF2-40B4-BE49-F238E27FC236}">
              <a16:creationId xmlns:a16="http://schemas.microsoft.com/office/drawing/2014/main" id="{CE64D5E4-9B71-40E3-87EB-D76AB3C3D92D}"/>
            </a:ext>
            <a:ext uri="{147F2762-F138-4A5C-976F-8EAC2B608ADB}">
              <a16:predDERef xmlns:a16="http://schemas.microsoft.com/office/drawing/2014/main" pred="{55E5838F-635A-42A5-83AC-352F7A72C435}"/>
            </a:ext>
          </a:extLst>
        </xdr:cNvPr>
        <xdr:cNvPicPr>
          <a:picLocks noChangeAspect="1"/>
        </xdr:cNvPicPr>
      </xdr:nvPicPr>
      <xdr:blipFill>
        <a:blip xmlns:r="http://schemas.openxmlformats.org/officeDocument/2006/relationships" r:embed="rId3"/>
        <a:stretch>
          <a:fillRect/>
        </a:stretch>
      </xdr:blipFill>
      <xdr:spPr>
        <a:xfrm rot="16200000">
          <a:off x="16716375" y="8601075"/>
          <a:ext cx="857250" cy="1181100"/>
        </a:xfrm>
        <a:prstGeom prst="rect">
          <a:avLst/>
        </a:prstGeom>
      </xdr:spPr>
    </xdr:pic>
    <xdr:clientData/>
  </xdr:twoCellAnchor>
  <xdr:twoCellAnchor editAs="oneCell">
    <xdr:from>
      <xdr:col>16</xdr:col>
      <xdr:colOff>0</xdr:colOff>
      <xdr:row>7</xdr:row>
      <xdr:rowOff>0</xdr:rowOff>
    </xdr:from>
    <xdr:to>
      <xdr:col>16</xdr:col>
      <xdr:colOff>1171575</xdr:colOff>
      <xdr:row>7</xdr:row>
      <xdr:rowOff>847725</xdr:rowOff>
    </xdr:to>
    <xdr:pic>
      <xdr:nvPicPr>
        <xdr:cNvPr id="16" name="Imagem 15">
          <a:extLst>
            <a:ext uri="{FF2B5EF4-FFF2-40B4-BE49-F238E27FC236}">
              <a16:creationId xmlns:a16="http://schemas.microsoft.com/office/drawing/2014/main" id="{1D0396B0-8F12-5D53-37C3-291E990C8372}"/>
            </a:ext>
            <a:ext uri="{147F2762-F138-4A5C-976F-8EAC2B608ADB}">
              <a16:predDERef xmlns:a16="http://schemas.microsoft.com/office/drawing/2014/main" pred="{CE64D5E4-9B71-40E3-87EB-D76AB3C3D92D}"/>
            </a:ext>
          </a:extLst>
        </xdr:cNvPr>
        <xdr:cNvPicPr>
          <a:picLocks noChangeAspect="1"/>
        </xdr:cNvPicPr>
      </xdr:nvPicPr>
      <xdr:blipFill>
        <a:blip xmlns:r="http://schemas.openxmlformats.org/officeDocument/2006/relationships" r:embed="rId4"/>
        <a:stretch>
          <a:fillRect/>
        </a:stretch>
      </xdr:blipFill>
      <xdr:spPr>
        <a:xfrm>
          <a:off x="16554450" y="5334000"/>
          <a:ext cx="1171575" cy="847725"/>
        </a:xfrm>
        <a:prstGeom prst="rect">
          <a:avLst/>
        </a:prstGeom>
      </xdr:spPr>
    </xdr:pic>
    <xdr:clientData/>
  </xdr:twoCellAnchor>
  <xdr:twoCellAnchor editAs="oneCell">
    <xdr:from>
      <xdr:col>16</xdr:col>
      <xdr:colOff>0</xdr:colOff>
      <xdr:row>8</xdr:row>
      <xdr:rowOff>0</xdr:rowOff>
    </xdr:from>
    <xdr:to>
      <xdr:col>16</xdr:col>
      <xdr:colOff>1171575</xdr:colOff>
      <xdr:row>8</xdr:row>
      <xdr:rowOff>847725</xdr:rowOff>
    </xdr:to>
    <xdr:pic>
      <xdr:nvPicPr>
        <xdr:cNvPr id="17" name="Imagem 16">
          <a:extLst>
            <a:ext uri="{FF2B5EF4-FFF2-40B4-BE49-F238E27FC236}">
              <a16:creationId xmlns:a16="http://schemas.microsoft.com/office/drawing/2014/main" id="{5EC586AC-2330-4710-9DEA-A84173B8848C}"/>
            </a:ext>
            <a:ext uri="{147F2762-F138-4A5C-976F-8EAC2B608ADB}">
              <a16:predDERef xmlns:a16="http://schemas.microsoft.com/office/drawing/2014/main" pred="{1D0396B0-8F12-5D53-37C3-291E990C8372}"/>
            </a:ext>
          </a:extLst>
        </xdr:cNvPr>
        <xdr:cNvPicPr>
          <a:picLocks noChangeAspect="1"/>
        </xdr:cNvPicPr>
      </xdr:nvPicPr>
      <xdr:blipFill>
        <a:blip xmlns:r="http://schemas.openxmlformats.org/officeDocument/2006/relationships" r:embed="rId4"/>
        <a:stretch>
          <a:fillRect/>
        </a:stretch>
      </xdr:blipFill>
      <xdr:spPr>
        <a:xfrm>
          <a:off x="16554450" y="6191250"/>
          <a:ext cx="1171575" cy="847725"/>
        </a:xfrm>
        <a:prstGeom prst="rect">
          <a:avLst/>
        </a:prstGeom>
      </xdr:spPr>
    </xdr:pic>
    <xdr:clientData/>
  </xdr:twoCellAnchor>
  <xdr:twoCellAnchor editAs="oneCell">
    <xdr:from>
      <xdr:col>16</xdr:col>
      <xdr:colOff>228600</xdr:colOff>
      <xdr:row>12</xdr:row>
      <xdr:rowOff>0</xdr:rowOff>
    </xdr:from>
    <xdr:to>
      <xdr:col>16</xdr:col>
      <xdr:colOff>923925</xdr:colOff>
      <xdr:row>12</xdr:row>
      <xdr:rowOff>847725</xdr:rowOff>
    </xdr:to>
    <xdr:pic>
      <xdr:nvPicPr>
        <xdr:cNvPr id="25" name="Imagem 24">
          <a:extLst>
            <a:ext uri="{FF2B5EF4-FFF2-40B4-BE49-F238E27FC236}">
              <a16:creationId xmlns:a16="http://schemas.microsoft.com/office/drawing/2014/main" id="{F82274DE-B5C1-4F84-A46E-0BBE3BD60A8C}"/>
            </a:ext>
            <a:ext uri="{147F2762-F138-4A5C-976F-8EAC2B608ADB}">
              <a16:predDERef xmlns:a16="http://schemas.microsoft.com/office/drawing/2014/main" pred="{5EC586AC-2330-4710-9DEA-A84173B8848C}"/>
            </a:ext>
          </a:extLst>
        </xdr:cNvPr>
        <xdr:cNvPicPr>
          <a:picLocks noChangeAspect="1"/>
        </xdr:cNvPicPr>
      </xdr:nvPicPr>
      <xdr:blipFill>
        <a:blip xmlns:r="http://schemas.openxmlformats.org/officeDocument/2006/relationships" r:embed="rId5"/>
        <a:stretch>
          <a:fillRect/>
        </a:stretch>
      </xdr:blipFill>
      <xdr:spPr>
        <a:xfrm>
          <a:off x="16783050" y="9620250"/>
          <a:ext cx="695325" cy="847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7</xdr:row>
      <xdr:rowOff>0</xdr:rowOff>
    </xdr:from>
    <xdr:to>
      <xdr:col>11</xdr:col>
      <xdr:colOff>1228725</xdr:colOff>
      <xdr:row>7</xdr:row>
      <xdr:rowOff>800100</xdr:rowOff>
    </xdr:to>
    <xdr:pic>
      <xdr:nvPicPr>
        <xdr:cNvPr id="9" name="Imagem 8">
          <a:extLst>
            <a:ext uri="{FF2B5EF4-FFF2-40B4-BE49-F238E27FC236}">
              <a16:creationId xmlns:a16="http://schemas.microsoft.com/office/drawing/2014/main" id="{5304EDF7-19D5-3F94-46D1-6F0D3AE12E79}"/>
            </a:ext>
          </a:extLst>
        </xdr:cNvPr>
        <xdr:cNvPicPr>
          <a:picLocks noChangeAspect="1"/>
        </xdr:cNvPicPr>
      </xdr:nvPicPr>
      <xdr:blipFill>
        <a:blip xmlns:r="http://schemas.openxmlformats.org/officeDocument/2006/relationships" r:embed="rId1"/>
        <a:stretch>
          <a:fillRect/>
        </a:stretch>
      </xdr:blipFill>
      <xdr:spPr>
        <a:xfrm>
          <a:off x="10391775" y="5276850"/>
          <a:ext cx="1228725" cy="800100"/>
        </a:xfrm>
        <a:prstGeom prst="rect">
          <a:avLst/>
        </a:prstGeom>
      </xdr:spPr>
    </xdr:pic>
    <xdr:clientData/>
  </xdr:twoCellAnchor>
  <xdr:twoCellAnchor editAs="oneCell">
    <xdr:from>
      <xdr:col>11</xdr:col>
      <xdr:colOff>0</xdr:colOff>
      <xdr:row>9</xdr:row>
      <xdr:rowOff>0</xdr:rowOff>
    </xdr:from>
    <xdr:to>
      <xdr:col>11</xdr:col>
      <xdr:colOff>1228725</xdr:colOff>
      <xdr:row>9</xdr:row>
      <xdr:rowOff>828675</xdr:rowOff>
    </xdr:to>
    <xdr:pic>
      <xdr:nvPicPr>
        <xdr:cNvPr id="10" name="Imagem 9">
          <a:extLst>
            <a:ext uri="{FF2B5EF4-FFF2-40B4-BE49-F238E27FC236}">
              <a16:creationId xmlns:a16="http://schemas.microsoft.com/office/drawing/2014/main" id="{18338BC5-BD94-9BFD-0A2B-FE6C88CF2E66}"/>
            </a:ext>
            <a:ext uri="{147F2762-F138-4A5C-976F-8EAC2B608ADB}">
              <a16:predDERef xmlns:a16="http://schemas.microsoft.com/office/drawing/2014/main" pred="{5304EDF7-19D5-3F94-46D1-6F0D3AE12E79}"/>
            </a:ext>
          </a:extLst>
        </xdr:cNvPr>
        <xdr:cNvPicPr>
          <a:picLocks noChangeAspect="1"/>
        </xdr:cNvPicPr>
      </xdr:nvPicPr>
      <xdr:blipFill>
        <a:blip xmlns:r="http://schemas.openxmlformats.org/officeDocument/2006/relationships" r:embed="rId2"/>
        <a:stretch>
          <a:fillRect/>
        </a:stretch>
      </xdr:blipFill>
      <xdr:spPr>
        <a:xfrm>
          <a:off x="10391775" y="6905625"/>
          <a:ext cx="1228725" cy="828675"/>
        </a:xfrm>
        <a:prstGeom prst="rect">
          <a:avLst/>
        </a:prstGeom>
      </xdr:spPr>
    </xdr:pic>
    <xdr:clientData/>
  </xdr:twoCellAnchor>
  <xdr:twoCellAnchor editAs="oneCell">
    <xdr:from>
      <xdr:col>11</xdr:col>
      <xdr:colOff>0</xdr:colOff>
      <xdr:row>10</xdr:row>
      <xdr:rowOff>0</xdr:rowOff>
    </xdr:from>
    <xdr:to>
      <xdr:col>11</xdr:col>
      <xdr:colOff>1228725</xdr:colOff>
      <xdr:row>10</xdr:row>
      <xdr:rowOff>828675</xdr:rowOff>
    </xdr:to>
    <xdr:pic>
      <xdr:nvPicPr>
        <xdr:cNvPr id="11" name="Imagem 10">
          <a:extLst>
            <a:ext uri="{FF2B5EF4-FFF2-40B4-BE49-F238E27FC236}">
              <a16:creationId xmlns:a16="http://schemas.microsoft.com/office/drawing/2014/main" id="{ECDC5FA0-813A-4B4F-B10B-815BDD02169C}"/>
            </a:ext>
            <a:ext uri="{147F2762-F138-4A5C-976F-8EAC2B608ADB}">
              <a16:predDERef xmlns:a16="http://schemas.microsoft.com/office/drawing/2014/main" pred="{18338BC5-BD94-9BFD-0A2B-FE6C88CF2E66}"/>
            </a:ext>
          </a:extLst>
        </xdr:cNvPr>
        <xdr:cNvPicPr>
          <a:picLocks noChangeAspect="1"/>
        </xdr:cNvPicPr>
      </xdr:nvPicPr>
      <xdr:blipFill>
        <a:blip xmlns:r="http://schemas.openxmlformats.org/officeDocument/2006/relationships" r:embed="rId2"/>
        <a:stretch>
          <a:fillRect/>
        </a:stretch>
      </xdr:blipFill>
      <xdr:spPr>
        <a:xfrm>
          <a:off x="10391775" y="7743825"/>
          <a:ext cx="1228725" cy="828675"/>
        </a:xfrm>
        <a:prstGeom prst="rect">
          <a:avLst/>
        </a:prstGeom>
      </xdr:spPr>
    </xdr:pic>
    <xdr:clientData/>
  </xdr:twoCellAnchor>
  <xdr:twoCellAnchor editAs="oneCell">
    <xdr:from>
      <xdr:col>10</xdr:col>
      <xdr:colOff>857250</xdr:colOff>
      <xdr:row>10</xdr:row>
      <xdr:rowOff>828675</xdr:rowOff>
    </xdr:from>
    <xdr:to>
      <xdr:col>11</xdr:col>
      <xdr:colOff>1228725</xdr:colOff>
      <xdr:row>12</xdr:row>
      <xdr:rowOff>0</xdr:rowOff>
    </xdr:to>
    <xdr:pic>
      <xdr:nvPicPr>
        <xdr:cNvPr id="13" name="Imagem 12">
          <a:extLst>
            <a:ext uri="{FF2B5EF4-FFF2-40B4-BE49-F238E27FC236}">
              <a16:creationId xmlns:a16="http://schemas.microsoft.com/office/drawing/2014/main" id="{F83C42AE-DC3C-D84F-5DBB-FFA585939709}"/>
            </a:ext>
            <a:ext uri="{147F2762-F138-4A5C-976F-8EAC2B608ADB}">
              <a16:predDERef xmlns:a16="http://schemas.microsoft.com/office/drawing/2014/main" pred="{ECDC5FA0-813A-4B4F-B10B-815BDD02169C}"/>
            </a:ext>
          </a:extLst>
        </xdr:cNvPr>
        <xdr:cNvPicPr>
          <a:picLocks noChangeAspect="1"/>
        </xdr:cNvPicPr>
      </xdr:nvPicPr>
      <xdr:blipFill>
        <a:blip xmlns:r="http://schemas.openxmlformats.org/officeDocument/2006/relationships" r:embed="rId3"/>
        <a:stretch>
          <a:fillRect/>
        </a:stretch>
      </xdr:blipFill>
      <xdr:spPr>
        <a:xfrm>
          <a:off x="10382250" y="8572500"/>
          <a:ext cx="1238250" cy="847725"/>
        </a:xfrm>
        <a:prstGeom prst="rect">
          <a:avLst/>
        </a:prstGeom>
      </xdr:spPr>
    </xdr:pic>
    <xdr:clientData/>
  </xdr:twoCellAnchor>
  <xdr:twoCellAnchor editAs="oneCell">
    <xdr:from>
      <xdr:col>11</xdr:col>
      <xdr:colOff>0</xdr:colOff>
      <xdr:row>13</xdr:row>
      <xdr:rowOff>0</xdr:rowOff>
    </xdr:from>
    <xdr:to>
      <xdr:col>11</xdr:col>
      <xdr:colOff>1228725</xdr:colOff>
      <xdr:row>13</xdr:row>
      <xdr:rowOff>828675</xdr:rowOff>
    </xdr:to>
    <xdr:pic>
      <xdr:nvPicPr>
        <xdr:cNvPr id="14" name="Imagem 13">
          <a:extLst>
            <a:ext uri="{FF2B5EF4-FFF2-40B4-BE49-F238E27FC236}">
              <a16:creationId xmlns:a16="http://schemas.microsoft.com/office/drawing/2014/main" id="{AB472928-F50D-28C8-A6EF-2F37266EFE72}"/>
            </a:ext>
            <a:ext uri="{147F2762-F138-4A5C-976F-8EAC2B608ADB}">
              <a16:predDERef xmlns:a16="http://schemas.microsoft.com/office/drawing/2014/main" pred="{F83C42AE-DC3C-D84F-5DBB-FFA585939709}"/>
            </a:ext>
          </a:extLst>
        </xdr:cNvPr>
        <xdr:cNvPicPr>
          <a:picLocks noChangeAspect="1"/>
        </xdr:cNvPicPr>
      </xdr:nvPicPr>
      <xdr:blipFill>
        <a:blip xmlns:r="http://schemas.openxmlformats.org/officeDocument/2006/relationships" r:embed="rId4"/>
        <a:stretch>
          <a:fillRect/>
        </a:stretch>
      </xdr:blipFill>
      <xdr:spPr>
        <a:xfrm>
          <a:off x="10391775" y="10258425"/>
          <a:ext cx="1228725" cy="828675"/>
        </a:xfrm>
        <a:prstGeom prst="rect">
          <a:avLst/>
        </a:prstGeom>
      </xdr:spPr>
    </xdr:pic>
    <xdr:clientData/>
  </xdr:twoCellAnchor>
  <xdr:twoCellAnchor editAs="oneCell">
    <xdr:from>
      <xdr:col>11</xdr:col>
      <xdr:colOff>238125</xdr:colOff>
      <xdr:row>15</xdr:row>
      <xdr:rowOff>914400</xdr:rowOff>
    </xdr:from>
    <xdr:to>
      <xdr:col>11</xdr:col>
      <xdr:colOff>1047750</xdr:colOff>
      <xdr:row>16</xdr:row>
      <xdr:rowOff>904875</xdr:rowOff>
    </xdr:to>
    <xdr:pic>
      <xdr:nvPicPr>
        <xdr:cNvPr id="2" name="Imagem 1">
          <a:extLst>
            <a:ext uri="{FF2B5EF4-FFF2-40B4-BE49-F238E27FC236}">
              <a16:creationId xmlns:a16="http://schemas.microsoft.com/office/drawing/2014/main" id="{797D4ADE-F6FF-3E46-247B-378C3FA22FA0}"/>
            </a:ext>
            <a:ext uri="{147F2762-F138-4A5C-976F-8EAC2B608ADB}">
              <a16:predDERef xmlns:a16="http://schemas.microsoft.com/office/drawing/2014/main" pred="{AB472928-F50D-28C8-A6EF-2F37266EFE72}"/>
            </a:ext>
          </a:extLst>
        </xdr:cNvPr>
        <xdr:cNvPicPr>
          <a:picLocks noChangeAspect="1"/>
        </xdr:cNvPicPr>
      </xdr:nvPicPr>
      <xdr:blipFill>
        <a:blip xmlns:r="http://schemas.openxmlformats.org/officeDocument/2006/relationships" r:embed="rId5"/>
        <a:stretch>
          <a:fillRect/>
        </a:stretch>
      </xdr:blipFill>
      <xdr:spPr>
        <a:xfrm>
          <a:off x="10629900" y="12877800"/>
          <a:ext cx="809625" cy="914400"/>
        </a:xfrm>
        <a:prstGeom prst="rect">
          <a:avLst/>
        </a:prstGeom>
      </xdr:spPr>
    </xdr:pic>
    <xdr:clientData/>
  </xdr:twoCellAnchor>
  <xdr:twoCellAnchor editAs="oneCell">
    <xdr:from>
      <xdr:col>11</xdr:col>
      <xdr:colOff>209550</xdr:colOff>
      <xdr:row>17</xdr:row>
      <xdr:rowOff>28575</xdr:rowOff>
    </xdr:from>
    <xdr:to>
      <xdr:col>11</xdr:col>
      <xdr:colOff>1038225</xdr:colOff>
      <xdr:row>17</xdr:row>
      <xdr:rowOff>904875</xdr:rowOff>
    </xdr:to>
    <xdr:pic>
      <xdr:nvPicPr>
        <xdr:cNvPr id="3" name="Imagem 2">
          <a:extLst>
            <a:ext uri="{FF2B5EF4-FFF2-40B4-BE49-F238E27FC236}">
              <a16:creationId xmlns:a16="http://schemas.microsoft.com/office/drawing/2014/main" id="{2810D455-CB22-5388-41E8-F1AD4161327A}"/>
            </a:ext>
            <a:ext uri="{147F2762-F138-4A5C-976F-8EAC2B608ADB}">
              <a16:predDERef xmlns:a16="http://schemas.microsoft.com/office/drawing/2014/main" pred="{797D4ADE-F6FF-3E46-247B-378C3FA22FA0}"/>
            </a:ext>
          </a:extLst>
        </xdr:cNvPr>
        <xdr:cNvPicPr>
          <a:picLocks noChangeAspect="1"/>
        </xdr:cNvPicPr>
      </xdr:nvPicPr>
      <xdr:blipFill>
        <a:blip xmlns:r="http://schemas.openxmlformats.org/officeDocument/2006/relationships" r:embed="rId6"/>
        <a:stretch>
          <a:fillRect/>
        </a:stretch>
      </xdr:blipFill>
      <xdr:spPr>
        <a:xfrm>
          <a:off x="10601325" y="13839825"/>
          <a:ext cx="828675" cy="876300"/>
        </a:xfrm>
        <a:prstGeom prst="rect">
          <a:avLst/>
        </a:prstGeom>
      </xdr:spPr>
    </xdr:pic>
    <xdr:clientData/>
  </xdr:twoCellAnchor>
  <xdr:twoCellAnchor editAs="oneCell">
    <xdr:from>
      <xdr:col>11</xdr:col>
      <xdr:colOff>19050</xdr:colOff>
      <xdr:row>18</xdr:row>
      <xdr:rowOff>9525</xdr:rowOff>
    </xdr:from>
    <xdr:to>
      <xdr:col>11</xdr:col>
      <xdr:colOff>1228725</xdr:colOff>
      <xdr:row>18</xdr:row>
      <xdr:rowOff>876300</xdr:rowOff>
    </xdr:to>
    <xdr:pic>
      <xdr:nvPicPr>
        <xdr:cNvPr id="4" name="Imagem 3">
          <a:extLst>
            <a:ext uri="{FF2B5EF4-FFF2-40B4-BE49-F238E27FC236}">
              <a16:creationId xmlns:a16="http://schemas.microsoft.com/office/drawing/2014/main" id="{FA29B7BD-56ED-B8E2-E4E7-9E729943D192}"/>
            </a:ext>
            <a:ext uri="{147F2762-F138-4A5C-976F-8EAC2B608ADB}">
              <a16:predDERef xmlns:a16="http://schemas.microsoft.com/office/drawing/2014/main" pred="{2810D455-CB22-5388-41E8-F1AD4161327A}"/>
            </a:ext>
          </a:extLst>
        </xdr:cNvPr>
        <xdr:cNvPicPr>
          <a:picLocks noChangeAspect="1"/>
        </xdr:cNvPicPr>
      </xdr:nvPicPr>
      <xdr:blipFill>
        <a:blip xmlns:r="http://schemas.openxmlformats.org/officeDocument/2006/relationships" r:embed="rId7"/>
        <a:stretch>
          <a:fillRect/>
        </a:stretch>
      </xdr:blipFill>
      <xdr:spPr>
        <a:xfrm>
          <a:off x="10410825" y="14744700"/>
          <a:ext cx="1209675" cy="866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9</xdr:col>
      <xdr:colOff>0</xdr:colOff>
      <xdr:row>3</xdr:row>
      <xdr:rowOff>0</xdr:rowOff>
    </xdr:to>
    <xdr:pic>
      <xdr:nvPicPr>
        <xdr:cNvPr id="2" name="Imagem 1">
          <a:extLst>
            <a:ext uri="{FF2B5EF4-FFF2-40B4-BE49-F238E27FC236}">
              <a16:creationId xmlns:a16="http://schemas.microsoft.com/office/drawing/2014/main" id="{BC5DF385-15A0-8791-CD6B-FB41036A16D9}"/>
            </a:ext>
          </a:extLst>
        </xdr:cNvPr>
        <xdr:cNvPicPr>
          <a:picLocks noChangeAspect="1"/>
        </xdr:cNvPicPr>
      </xdr:nvPicPr>
      <xdr:blipFill>
        <a:blip xmlns:r="http://schemas.openxmlformats.org/officeDocument/2006/relationships" r:embed="rId1"/>
        <a:stretch>
          <a:fillRect/>
        </a:stretch>
      </xdr:blipFill>
      <xdr:spPr>
        <a:xfrm>
          <a:off x="12163425" y="266700"/>
          <a:ext cx="1905000" cy="2019300"/>
        </a:xfrm>
        <a:prstGeom prst="rect">
          <a:avLst/>
        </a:prstGeom>
      </xdr:spPr>
    </xdr:pic>
    <xdr:clientData/>
  </xdr:twoCellAnchor>
  <xdr:twoCellAnchor editAs="oneCell">
    <xdr:from>
      <xdr:col>8</xdr:col>
      <xdr:colOff>19050</xdr:colOff>
      <xdr:row>2</xdr:row>
      <xdr:rowOff>990600</xdr:rowOff>
    </xdr:from>
    <xdr:to>
      <xdr:col>9</xdr:col>
      <xdr:colOff>9525</xdr:colOff>
      <xdr:row>4</xdr:row>
      <xdr:rowOff>990600</xdr:rowOff>
    </xdr:to>
    <xdr:pic>
      <xdr:nvPicPr>
        <xdr:cNvPr id="4" name="Imagem 3">
          <a:extLst>
            <a:ext uri="{FF2B5EF4-FFF2-40B4-BE49-F238E27FC236}">
              <a16:creationId xmlns:a16="http://schemas.microsoft.com/office/drawing/2014/main" id="{F79D19AF-1D00-4852-85FF-216F66FDE507}"/>
            </a:ext>
            <a:ext uri="{147F2762-F138-4A5C-976F-8EAC2B608ADB}">
              <a16:predDERef xmlns:a16="http://schemas.microsoft.com/office/drawing/2014/main" pred="{BC5DF385-15A0-8791-CD6B-FB41036A16D9}"/>
            </a:ext>
          </a:extLst>
        </xdr:cNvPr>
        <xdr:cNvPicPr>
          <a:picLocks noChangeAspect="1"/>
        </xdr:cNvPicPr>
      </xdr:nvPicPr>
      <xdr:blipFill>
        <a:blip xmlns:r="http://schemas.openxmlformats.org/officeDocument/2006/relationships" r:embed="rId1"/>
        <a:stretch>
          <a:fillRect/>
        </a:stretch>
      </xdr:blipFill>
      <xdr:spPr>
        <a:xfrm>
          <a:off x="13601700" y="2266950"/>
          <a:ext cx="1895475" cy="2019300"/>
        </a:xfrm>
        <a:prstGeom prst="rect">
          <a:avLst/>
        </a:prstGeom>
      </xdr:spPr>
    </xdr:pic>
    <xdr:clientData/>
  </xdr:twoCellAnchor>
  <xdr:twoCellAnchor editAs="oneCell">
    <xdr:from>
      <xdr:col>10</xdr:col>
      <xdr:colOff>0</xdr:colOff>
      <xdr:row>11</xdr:row>
      <xdr:rowOff>0</xdr:rowOff>
    </xdr:from>
    <xdr:to>
      <xdr:col>10</xdr:col>
      <xdr:colOff>1752600</xdr:colOff>
      <xdr:row>11</xdr:row>
      <xdr:rowOff>1028700</xdr:rowOff>
    </xdr:to>
    <xdr:pic>
      <xdr:nvPicPr>
        <xdr:cNvPr id="9" name="Imagem 8">
          <a:extLst>
            <a:ext uri="{FF2B5EF4-FFF2-40B4-BE49-F238E27FC236}">
              <a16:creationId xmlns:a16="http://schemas.microsoft.com/office/drawing/2014/main" id="{6A98BD8C-274E-37F3-BDAF-0AF089A809C4}"/>
            </a:ext>
            <a:ext uri="{147F2762-F138-4A5C-976F-8EAC2B608ADB}">
              <a16:predDERef xmlns:a16="http://schemas.microsoft.com/office/drawing/2014/main" pred="{F79D19AF-1D00-4852-85FF-216F66FDE507}"/>
            </a:ext>
          </a:extLst>
        </xdr:cNvPr>
        <xdr:cNvPicPr>
          <a:picLocks noChangeAspect="1"/>
        </xdr:cNvPicPr>
      </xdr:nvPicPr>
      <xdr:blipFill>
        <a:blip xmlns:r="http://schemas.openxmlformats.org/officeDocument/2006/relationships" r:embed="rId2"/>
        <a:stretch>
          <a:fillRect/>
        </a:stretch>
      </xdr:blipFill>
      <xdr:spPr>
        <a:xfrm>
          <a:off x="16163925" y="9315450"/>
          <a:ext cx="1752600" cy="1028700"/>
        </a:xfrm>
        <a:prstGeom prst="rect">
          <a:avLst/>
        </a:prstGeom>
      </xdr:spPr>
    </xdr:pic>
    <xdr:clientData/>
  </xdr:twoCellAnchor>
  <xdr:twoCellAnchor editAs="oneCell">
    <xdr:from>
      <xdr:col>10</xdr:col>
      <xdr:colOff>9525</xdr:colOff>
      <xdr:row>12</xdr:row>
      <xdr:rowOff>0</xdr:rowOff>
    </xdr:from>
    <xdr:to>
      <xdr:col>10</xdr:col>
      <xdr:colOff>1714500</xdr:colOff>
      <xdr:row>12</xdr:row>
      <xdr:rowOff>1009650</xdr:rowOff>
    </xdr:to>
    <xdr:pic>
      <xdr:nvPicPr>
        <xdr:cNvPr id="11" name="Imagem 10">
          <a:extLst>
            <a:ext uri="{FF2B5EF4-FFF2-40B4-BE49-F238E27FC236}">
              <a16:creationId xmlns:a16="http://schemas.microsoft.com/office/drawing/2014/main" id="{B2CB6E33-331A-C356-7515-559E22A81D16}"/>
            </a:ext>
            <a:ext uri="{147F2762-F138-4A5C-976F-8EAC2B608ADB}">
              <a16:predDERef xmlns:a16="http://schemas.microsoft.com/office/drawing/2014/main" pred="{6A98BD8C-274E-37F3-BDAF-0AF089A809C4}"/>
            </a:ext>
          </a:extLst>
        </xdr:cNvPr>
        <xdr:cNvPicPr>
          <a:picLocks noChangeAspect="1"/>
        </xdr:cNvPicPr>
      </xdr:nvPicPr>
      <xdr:blipFill>
        <a:blip xmlns:r="http://schemas.openxmlformats.org/officeDocument/2006/relationships" r:embed="rId3"/>
        <a:stretch>
          <a:fillRect/>
        </a:stretch>
      </xdr:blipFill>
      <xdr:spPr>
        <a:xfrm>
          <a:off x="15878175" y="10077450"/>
          <a:ext cx="1704975" cy="1009650"/>
        </a:xfrm>
        <a:prstGeom prst="rect">
          <a:avLst/>
        </a:prstGeom>
      </xdr:spPr>
    </xdr:pic>
    <xdr:clientData/>
  </xdr:twoCellAnchor>
  <xdr:twoCellAnchor editAs="oneCell">
    <xdr:from>
      <xdr:col>10</xdr:col>
      <xdr:colOff>9525</xdr:colOff>
      <xdr:row>8</xdr:row>
      <xdr:rowOff>9525</xdr:rowOff>
    </xdr:from>
    <xdr:to>
      <xdr:col>10</xdr:col>
      <xdr:colOff>1743075</xdr:colOff>
      <xdr:row>8</xdr:row>
      <xdr:rowOff>1409700</xdr:rowOff>
    </xdr:to>
    <xdr:pic>
      <xdr:nvPicPr>
        <xdr:cNvPr id="15" name="Imagem 14">
          <a:extLst>
            <a:ext uri="{FF2B5EF4-FFF2-40B4-BE49-F238E27FC236}">
              <a16:creationId xmlns:a16="http://schemas.microsoft.com/office/drawing/2014/main" id="{05EAC58B-04FC-A09A-42BD-D6AAAC9ECA6F}"/>
            </a:ext>
            <a:ext uri="{147F2762-F138-4A5C-976F-8EAC2B608ADB}">
              <a16:predDERef xmlns:a16="http://schemas.microsoft.com/office/drawing/2014/main" pred="{B2CB6E33-331A-C356-7515-559E22A81D16}"/>
            </a:ext>
          </a:extLst>
        </xdr:cNvPr>
        <xdr:cNvPicPr>
          <a:picLocks noChangeAspect="1"/>
        </xdr:cNvPicPr>
      </xdr:nvPicPr>
      <xdr:blipFill>
        <a:blip xmlns:r="http://schemas.openxmlformats.org/officeDocument/2006/relationships" r:embed="rId4"/>
        <a:stretch>
          <a:fillRect/>
        </a:stretch>
      </xdr:blipFill>
      <xdr:spPr>
        <a:xfrm>
          <a:off x="15878175" y="6934200"/>
          <a:ext cx="1733550" cy="1400175"/>
        </a:xfrm>
        <a:prstGeom prst="rect">
          <a:avLst/>
        </a:prstGeom>
      </xdr:spPr>
    </xdr:pic>
    <xdr:clientData/>
  </xdr:twoCellAnchor>
  <xdr:twoCellAnchor editAs="oneCell">
    <xdr:from>
      <xdr:col>10</xdr:col>
      <xdr:colOff>9525</xdr:colOff>
      <xdr:row>7</xdr:row>
      <xdr:rowOff>9525</xdr:rowOff>
    </xdr:from>
    <xdr:to>
      <xdr:col>10</xdr:col>
      <xdr:colOff>1733550</xdr:colOff>
      <xdr:row>7</xdr:row>
      <xdr:rowOff>1362075</xdr:rowOff>
    </xdr:to>
    <xdr:pic>
      <xdr:nvPicPr>
        <xdr:cNvPr id="16" name="Imagem 15">
          <a:extLst>
            <a:ext uri="{FF2B5EF4-FFF2-40B4-BE49-F238E27FC236}">
              <a16:creationId xmlns:a16="http://schemas.microsoft.com/office/drawing/2014/main" id="{92916BA0-D1F9-18B6-041B-5DFB80A427B2}"/>
            </a:ext>
            <a:ext uri="{147F2762-F138-4A5C-976F-8EAC2B608ADB}">
              <a16:predDERef xmlns:a16="http://schemas.microsoft.com/office/drawing/2014/main" pred="{05EAC58B-04FC-A09A-42BD-D6AAAC9ECA6F}"/>
            </a:ext>
          </a:extLst>
        </xdr:cNvPr>
        <xdr:cNvPicPr>
          <a:picLocks noChangeAspect="1"/>
        </xdr:cNvPicPr>
      </xdr:nvPicPr>
      <xdr:blipFill>
        <a:blip xmlns:r="http://schemas.openxmlformats.org/officeDocument/2006/relationships" r:embed="rId5"/>
        <a:stretch>
          <a:fillRect/>
        </a:stretch>
      </xdr:blipFill>
      <xdr:spPr>
        <a:xfrm>
          <a:off x="15878175" y="5514975"/>
          <a:ext cx="1724025" cy="1352550"/>
        </a:xfrm>
        <a:prstGeom prst="rect">
          <a:avLst/>
        </a:prstGeom>
      </xdr:spPr>
    </xdr:pic>
    <xdr:clientData/>
  </xdr:twoCellAnchor>
  <xdr:twoCellAnchor editAs="oneCell">
    <xdr:from>
      <xdr:col>6</xdr:col>
      <xdr:colOff>47625</xdr:colOff>
      <xdr:row>15</xdr:row>
      <xdr:rowOff>76200</xdr:rowOff>
    </xdr:from>
    <xdr:to>
      <xdr:col>6</xdr:col>
      <xdr:colOff>1847850</xdr:colOff>
      <xdr:row>15</xdr:row>
      <xdr:rowOff>923925</xdr:rowOff>
    </xdr:to>
    <xdr:pic>
      <xdr:nvPicPr>
        <xdr:cNvPr id="6" name="Imagem 5">
          <a:extLst>
            <a:ext uri="{FF2B5EF4-FFF2-40B4-BE49-F238E27FC236}">
              <a16:creationId xmlns:a16="http://schemas.microsoft.com/office/drawing/2014/main" id="{C11750D6-0898-C3FE-7A9E-7CB97BD88FF1}"/>
            </a:ext>
            <a:ext uri="{147F2762-F138-4A5C-976F-8EAC2B608ADB}">
              <a16:predDERef xmlns:a16="http://schemas.microsoft.com/office/drawing/2014/main" pred="{92916BA0-D1F9-18B6-041B-5DFB80A427B2}"/>
            </a:ext>
          </a:extLst>
        </xdr:cNvPr>
        <xdr:cNvPicPr>
          <a:picLocks noChangeAspect="1"/>
        </xdr:cNvPicPr>
      </xdr:nvPicPr>
      <xdr:blipFill>
        <a:blip xmlns:r="http://schemas.openxmlformats.org/officeDocument/2006/relationships" r:embed="rId6"/>
        <a:stretch>
          <a:fillRect/>
        </a:stretch>
      </xdr:blipFill>
      <xdr:spPr>
        <a:xfrm rot="16196843">
          <a:off x="10296525" y="12306300"/>
          <a:ext cx="847725" cy="1800225"/>
        </a:xfrm>
        <a:prstGeom prst="rect">
          <a:avLst/>
        </a:prstGeom>
      </xdr:spPr>
    </xdr:pic>
    <xdr:clientData/>
  </xdr:twoCellAnchor>
  <xdr:twoCellAnchor editAs="oneCell">
    <xdr:from>
      <xdr:col>6</xdr:col>
      <xdr:colOff>47625</xdr:colOff>
      <xdr:row>16</xdr:row>
      <xdr:rowOff>95250</xdr:rowOff>
    </xdr:from>
    <xdr:to>
      <xdr:col>6</xdr:col>
      <xdr:colOff>1876425</xdr:colOff>
      <xdr:row>16</xdr:row>
      <xdr:rowOff>819150</xdr:rowOff>
    </xdr:to>
    <xdr:pic>
      <xdr:nvPicPr>
        <xdr:cNvPr id="7" name="Imagem 6">
          <a:extLst>
            <a:ext uri="{FF2B5EF4-FFF2-40B4-BE49-F238E27FC236}">
              <a16:creationId xmlns:a16="http://schemas.microsoft.com/office/drawing/2014/main" id="{775738AF-0463-1014-75F8-6FBA81E4D8E1}"/>
            </a:ext>
            <a:ext uri="{147F2762-F138-4A5C-976F-8EAC2B608ADB}">
              <a16:predDERef xmlns:a16="http://schemas.microsoft.com/office/drawing/2014/main" pred="{C11750D6-0898-C3FE-7A9E-7CB97BD88FF1}"/>
            </a:ext>
          </a:extLst>
        </xdr:cNvPr>
        <xdr:cNvPicPr>
          <a:picLocks noChangeAspect="1"/>
        </xdr:cNvPicPr>
      </xdr:nvPicPr>
      <xdr:blipFill>
        <a:blip xmlns:r="http://schemas.openxmlformats.org/officeDocument/2006/relationships" r:embed="rId7"/>
        <a:stretch>
          <a:fillRect/>
        </a:stretch>
      </xdr:blipFill>
      <xdr:spPr>
        <a:xfrm>
          <a:off x="9820275" y="13839825"/>
          <a:ext cx="1828800" cy="723900"/>
        </a:xfrm>
        <a:prstGeom prst="rect">
          <a:avLst/>
        </a:prstGeom>
      </xdr:spPr>
    </xdr:pic>
    <xdr:clientData/>
  </xdr:twoCellAnchor>
  <xdr:twoCellAnchor editAs="oneCell">
    <xdr:from>
      <xdr:col>6</xdr:col>
      <xdr:colOff>290513</xdr:colOff>
      <xdr:row>17</xdr:row>
      <xdr:rowOff>4762</xdr:rowOff>
    </xdr:from>
    <xdr:to>
      <xdr:col>6</xdr:col>
      <xdr:colOff>1643063</xdr:colOff>
      <xdr:row>18</xdr:row>
      <xdr:rowOff>4762</xdr:rowOff>
    </xdr:to>
    <xdr:pic>
      <xdr:nvPicPr>
        <xdr:cNvPr id="8" name="Imagem 7">
          <a:extLst>
            <a:ext uri="{FF2B5EF4-FFF2-40B4-BE49-F238E27FC236}">
              <a16:creationId xmlns:a16="http://schemas.microsoft.com/office/drawing/2014/main" id="{30325BAF-034F-1888-4A0C-A24FF7DB012E}"/>
            </a:ext>
            <a:ext uri="{147F2762-F138-4A5C-976F-8EAC2B608ADB}">
              <a16:predDERef xmlns:a16="http://schemas.microsoft.com/office/drawing/2014/main" pred="{775738AF-0463-1014-75F8-6FBA81E4D8E1}"/>
            </a:ext>
          </a:extLst>
        </xdr:cNvPr>
        <xdr:cNvPicPr>
          <a:picLocks noChangeAspect="1"/>
        </xdr:cNvPicPr>
      </xdr:nvPicPr>
      <xdr:blipFill>
        <a:blip xmlns:r="http://schemas.openxmlformats.org/officeDocument/2006/relationships" r:embed="rId8"/>
        <a:stretch>
          <a:fillRect/>
        </a:stretch>
      </xdr:blipFill>
      <xdr:spPr>
        <a:xfrm rot="16195659">
          <a:off x="10220325" y="14630400"/>
          <a:ext cx="1038225" cy="1352550"/>
        </a:xfrm>
        <a:prstGeom prst="rect">
          <a:avLst/>
        </a:prstGeom>
      </xdr:spPr>
    </xdr:pic>
    <xdr:clientData/>
  </xdr:twoCellAnchor>
  <xdr:twoCellAnchor editAs="oneCell">
    <xdr:from>
      <xdr:col>6</xdr:col>
      <xdr:colOff>300038</xdr:colOff>
      <xdr:row>18</xdr:row>
      <xdr:rowOff>14287</xdr:rowOff>
    </xdr:from>
    <xdr:to>
      <xdr:col>6</xdr:col>
      <xdr:colOff>1652588</xdr:colOff>
      <xdr:row>18</xdr:row>
      <xdr:rowOff>1033462</xdr:rowOff>
    </xdr:to>
    <xdr:pic>
      <xdr:nvPicPr>
        <xdr:cNvPr id="10" name="Imagem 9">
          <a:extLst>
            <a:ext uri="{FF2B5EF4-FFF2-40B4-BE49-F238E27FC236}">
              <a16:creationId xmlns:a16="http://schemas.microsoft.com/office/drawing/2014/main" id="{689235F4-2849-FE23-873F-8CCC2BD52660}"/>
            </a:ext>
            <a:ext uri="{147F2762-F138-4A5C-976F-8EAC2B608ADB}">
              <a16:predDERef xmlns:a16="http://schemas.microsoft.com/office/drawing/2014/main" pred="{30325BAF-034F-1888-4A0C-A24FF7DB012E}"/>
            </a:ext>
          </a:extLst>
        </xdr:cNvPr>
        <xdr:cNvPicPr>
          <a:picLocks noChangeAspect="1"/>
        </xdr:cNvPicPr>
      </xdr:nvPicPr>
      <xdr:blipFill>
        <a:blip xmlns:r="http://schemas.openxmlformats.org/officeDocument/2006/relationships" r:embed="rId9"/>
        <a:stretch>
          <a:fillRect/>
        </a:stretch>
      </xdr:blipFill>
      <xdr:spPr>
        <a:xfrm rot="5366791">
          <a:off x="10239375" y="15668625"/>
          <a:ext cx="1019175" cy="1352550"/>
        </a:xfrm>
        <a:prstGeom prst="rect">
          <a:avLst/>
        </a:prstGeom>
      </xdr:spPr>
    </xdr:pic>
    <xdr:clientData/>
  </xdr:twoCellAnchor>
  <xdr:twoCellAnchor editAs="oneCell">
    <xdr:from>
      <xdr:col>6</xdr:col>
      <xdr:colOff>200025</xdr:colOff>
      <xdr:row>19</xdr:row>
      <xdr:rowOff>0</xdr:rowOff>
    </xdr:from>
    <xdr:to>
      <xdr:col>6</xdr:col>
      <xdr:colOff>1714500</xdr:colOff>
      <xdr:row>19</xdr:row>
      <xdr:rowOff>1057275</xdr:rowOff>
    </xdr:to>
    <xdr:pic>
      <xdr:nvPicPr>
        <xdr:cNvPr id="12" name="Imagem 11">
          <a:extLst>
            <a:ext uri="{FF2B5EF4-FFF2-40B4-BE49-F238E27FC236}">
              <a16:creationId xmlns:a16="http://schemas.microsoft.com/office/drawing/2014/main" id="{65DF22BC-5D15-1680-4FB2-C795620DD5A9}"/>
            </a:ext>
            <a:ext uri="{147F2762-F138-4A5C-976F-8EAC2B608ADB}">
              <a16:predDERef xmlns:a16="http://schemas.microsoft.com/office/drawing/2014/main" pred="{689235F4-2849-FE23-873F-8CCC2BD52660}"/>
            </a:ext>
          </a:extLst>
        </xdr:cNvPr>
        <xdr:cNvPicPr>
          <a:picLocks noChangeAspect="1"/>
        </xdr:cNvPicPr>
      </xdr:nvPicPr>
      <xdr:blipFill>
        <a:blip xmlns:r="http://schemas.openxmlformats.org/officeDocument/2006/relationships" r:embed="rId10"/>
        <a:stretch>
          <a:fillRect/>
        </a:stretch>
      </xdr:blipFill>
      <xdr:spPr>
        <a:xfrm rot="16187406">
          <a:off x="10201275" y="16630650"/>
          <a:ext cx="1057275" cy="1514475"/>
        </a:xfrm>
        <a:prstGeom prst="rect">
          <a:avLst/>
        </a:prstGeom>
      </xdr:spPr>
    </xdr:pic>
    <xdr:clientData/>
  </xdr:twoCellAnchor>
  <xdr:twoCellAnchor editAs="oneCell">
    <xdr:from>
      <xdr:col>6</xdr:col>
      <xdr:colOff>295275</xdr:colOff>
      <xdr:row>20</xdr:row>
      <xdr:rowOff>19050</xdr:rowOff>
    </xdr:from>
    <xdr:to>
      <xdr:col>6</xdr:col>
      <xdr:colOff>1638300</xdr:colOff>
      <xdr:row>20</xdr:row>
      <xdr:rowOff>1019175</xdr:rowOff>
    </xdr:to>
    <xdr:pic>
      <xdr:nvPicPr>
        <xdr:cNvPr id="13" name="Imagem 12">
          <a:extLst>
            <a:ext uri="{FF2B5EF4-FFF2-40B4-BE49-F238E27FC236}">
              <a16:creationId xmlns:a16="http://schemas.microsoft.com/office/drawing/2014/main" id="{612BEEF4-39F0-F72B-F488-0F09426AFF13}"/>
            </a:ext>
            <a:ext uri="{147F2762-F138-4A5C-976F-8EAC2B608ADB}">
              <a16:predDERef xmlns:a16="http://schemas.microsoft.com/office/drawing/2014/main" pred="{65DF22BC-5D15-1680-4FB2-C795620DD5A9}"/>
            </a:ext>
          </a:extLst>
        </xdr:cNvPr>
        <xdr:cNvPicPr>
          <a:picLocks noChangeAspect="1"/>
        </xdr:cNvPicPr>
      </xdr:nvPicPr>
      <xdr:blipFill>
        <a:blip xmlns:r="http://schemas.openxmlformats.org/officeDocument/2006/relationships" r:embed="rId11"/>
        <a:stretch>
          <a:fillRect/>
        </a:stretch>
      </xdr:blipFill>
      <xdr:spPr>
        <a:xfrm>
          <a:off x="10067925" y="17945100"/>
          <a:ext cx="1343025" cy="1000125"/>
        </a:xfrm>
        <a:prstGeom prst="rect">
          <a:avLst/>
        </a:prstGeom>
      </xdr:spPr>
    </xdr:pic>
    <xdr:clientData/>
  </xdr:twoCellAnchor>
  <xdr:twoCellAnchor editAs="oneCell">
    <xdr:from>
      <xdr:col>6</xdr:col>
      <xdr:colOff>119062</xdr:colOff>
      <xdr:row>21</xdr:row>
      <xdr:rowOff>14288</xdr:rowOff>
    </xdr:from>
    <xdr:to>
      <xdr:col>6</xdr:col>
      <xdr:colOff>1747837</xdr:colOff>
      <xdr:row>21</xdr:row>
      <xdr:rowOff>1062038</xdr:rowOff>
    </xdr:to>
    <xdr:pic>
      <xdr:nvPicPr>
        <xdr:cNvPr id="14" name="Imagem 13">
          <a:extLst>
            <a:ext uri="{FF2B5EF4-FFF2-40B4-BE49-F238E27FC236}">
              <a16:creationId xmlns:a16="http://schemas.microsoft.com/office/drawing/2014/main" id="{0FC36078-872F-97E0-5227-30B94675CFA1}"/>
            </a:ext>
            <a:ext uri="{147F2762-F138-4A5C-976F-8EAC2B608ADB}">
              <a16:predDERef xmlns:a16="http://schemas.microsoft.com/office/drawing/2014/main" pred="{612BEEF4-39F0-F72B-F488-0F09426AFF13}"/>
            </a:ext>
          </a:extLst>
        </xdr:cNvPr>
        <xdr:cNvPicPr>
          <a:picLocks noChangeAspect="1"/>
        </xdr:cNvPicPr>
      </xdr:nvPicPr>
      <xdr:blipFill>
        <a:blip xmlns:r="http://schemas.openxmlformats.org/officeDocument/2006/relationships" r:embed="rId12"/>
        <a:stretch>
          <a:fillRect/>
        </a:stretch>
      </xdr:blipFill>
      <xdr:spPr>
        <a:xfrm rot="16254067">
          <a:off x="10182225" y="18716625"/>
          <a:ext cx="1047750" cy="1628775"/>
        </a:xfrm>
        <a:prstGeom prst="rect">
          <a:avLst/>
        </a:prstGeom>
      </xdr:spPr>
    </xdr:pic>
    <xdr:clientData/>
  </xdr:twoCellAnchor>
  <xdr:twoCellAnchor editAs="oneCell">
    <xdr:from>
      <xdr:col>6</xdr:col>
      <xdr:colOff>247650</xdr:colOff>
      <xdr:row>22</xdr:row>
      <xdr:rowOff>0</xdr:rowOff>
    </xdr:from>
    <xdr:to>
      <xdr:col>6</xdr:col>
      <xdr:colOff>1657350</xdr:colOff>
      <xdr:row>23</xdr:row>
      <xdr:rowOff>0</xdr:rowOff>
    </xdr:to>
    <xdr:pic>
      <xdr:nvPicPr>
        <xdr:cNvPr id="17" name="Imagem 16">
          <a:extLst>
            <a:ext uri="{FF2B5EF4-FFF2-40B4-BE49-F238E27FC236}">
              <a16:creationId xmlns:a16="http://schemas.microsoft.com/office/drawing/2014/main" id="{3FB27015-F586-8E5B-54E2-6EEAF8696A52}"/>
            </a:ext>
            <a:ext uri="{147F2762-F138-4A5C-976F-8EAC2B608ADB}">
              <a16:predDERef xmlns:a16="http://schemas.microsoft.com/office/drawing/2014/main" pred="{0FC36078-872F-97E0-5227-30B94675CFA1}"/>
            </a:ext>
          </a:extLst>
        </xdr:cNvPr>
        <xdr:cNvPicPr>
          <a:picLocks noChangeAspect="1"/>
        </xdr:cNvPicPr>
      </xdr:nvPicPr>
      <xdr:blipFill>
        <a:blip xmlns:r="http://schemas.openxmlformats.org/officeDocument/2006/relationships" r:embed="rId13"/>
        <a:stretch>
          <a:fillRect/>
        </a:stretch>
      </xdr:blipFill>
      <xdr:spPr>
        <a:xfrm rot="16228227">
          <a:off x="10172700" y="19945350"/>
          <a:ext cx="1104900" cy="1409700"/>
        </a:xfrm>
        <a:prstGeom prst="rect">
          <a:avLst/>
        </a:prstGeom>
      </xdr:spPr>
    </xdr:pic>
    <xdr:clientData/>
  </xdr:twoCellAnchor>
  <xdr:twoCellAnchor editAs="oneCell">
    <xdr:from>
      <xdr:col>5</xdr:col>
      <xdr:colOff>1890713</xdr:colOff>
      <xdr:row>23</xdr:row>
      <xdr:rowOff>214312</xdr:rowOff>
    </xdr:from>
    <xdr:to>
      <xdr:col>6</xdr:col>
      <xdr:colOff>1871663</xdr:colOff>
      <xdr:row>23</xdr:row>
      <xdr:rowOff>814387</xdr:rowOff>
    </xdr:to>
    <xdr:pic>
      <xdr:nvPicPr>
        <xdr:cNvPr id="18" name="Imagem 17">
          <a:extLst>
            <a:ext uri="{FF2B5EF4-FFF2-40B4-BE49-F238E27FC236}">
              <a16:creationId xmlns:a16="http://schemas.microsoft.com/office/drawing/2014/main" id="{B64A2564-D171-083C-CAB7-065D4BD74B5D}"/>
            </a:ext>
            <a:ext uri="{147F2762-F138-4A5C-976F-8EAC2B608ADB}">
              <a16:predDERef xmlns:a16="http://schemas.microsoft.com/office/drawing/2014/main" pred="{3FB27015-F586-8E5B-54E2-6EEAF8696A52}"/>
            </a:ext>
          </a:extLst>
        </xdr:cNvPr>
        <xdr:cNvPicPr>
          <a:picLocks noChangeAspect="1"/>
        </xdr:cNvPicPr>
      </xdr:nvPicPr>
      <xdr:blipFill>
        <a:blip xmlns:r="http://schemas.openxmlformats.org/officeDocument/2006/relationships" r:embed="rId14"/>
        <a:stretch>
          <a:fillRect/>
        </a:stretch>
      </xdr:blipFill>
      <xdr:spPr>
        <a:xfrm rot="5434799">
          <a:off x="10401300" y="20774025"/>
          <a:ext cx="600075" cy="1885950"/>
        </a:xfrm>
        <a:prstGeom prst="rect">
          <a:avLst/>
        </a:prstGeom>
      </xdr:spPr>
    </xdr:pic>
    <xdr:clientData/>
  </xdr:twoCellAnchor>
  <xdr:twoCellAnchor editAs="oneCell">
    <xdr:from>
      <xdr:col>6</xdr:col>
      <xdr:colOff>4762</xdr:colOff>
      <xdr:row>24</xdr:row>
      <xdr:rowOff>242888</xdr:rowOff>
    </xdr:from>
    <xdr:to>
      <xdr:col>6</xdr:col>
      <xdr:colOff>1900237</xdr:colOff>
      <xdr:row>24</xdr:row>
      <xdr:rowOff>833438</xdr:rowOff>
    </xdr:to>
    <xdr:pic>
      <xdr:nvPicPr>
        <xdr:cNvPr id="19" name="Imagem 18">
          <a:extLst>
            <a:ext uri="{FF2B5EF4-FFF2-40B4-BE49-F238E27FC236}">
              <a16:creationId xmlns:a16="http://schemas.microsoft.com/office/drawing/2014/main" id="{FCD5AEE6-0769-51C2-7B77-E0E4AFDE8802}"/>
            </a:ext>
            <a:ext uri="{147F2762-F138-4A5C-976F-8EAC2B608ADB}">
              <a16:predDERef xmlns:a16="http://schemas.microsoft.com/office/drawing/2014/main" pred="{B64A2564-D171-083C-CAB7-065D4BD74B5D}"/>
            </a:ext>
          </a:extLst>
        </xdr:cNvPr>
        <xdr:cNvPicPr>
          <a:picLocks noChangeAspect="1"/>
        </xdr:cNvPicPr>
      </xdr:nvPicPr>
      <xdr:blipFill>
        <a:blip xmlns:r="http://schemas.openxmlformats.org/officeDocument/2006/relationships" r:embed="rId15"/>
        <a:stretch>
          <a:fillRect/>
        </a:stretch>
      </xdr:blipFill>
      <xdr:spPr>
        <a:xfrm rot="16229948">
          <a:off x="10429875" y="21897975"/>
          <a:ext cx="590550" cy="1895475"/>
        </a:xfrm>
        <a:prstGeom prst="rect">
          <a:avLst/>
        </a:prstGeom>
      </xdr:spPr>
    </xdr:pic>
    <xdr:clientData/>
  </xdr:twoCellAnchor>
  <xdr:twoCellAnchor editAs="oneCell">
    <xdr:from>
      <xdr:col>6</xdr:col>
      <xdr:colOff>0</xdr:colOff>
      <xdr:row>25</xdr:row>
      <xdr:rowOff>342900</xdr:rowOff>
    </xdr:from>
    <xdr:to>
      <xdr:col>6</xdr:col>
      <xdr:colOff>1876425</xdr:colOff>
      <xdr:row>25</xdr:row>
      <xdr:rowOff>809625</xdr:rowOff>
    </xdr:to>
    <xdr:pic>
      <xdr:nvPicPr>
        <xdr:cNvPr id="20" name="Imagem 19">
          <a:extLst>
            <a:ext uri="{FF2B5EF4-FFF2-40B4-BE49-F238E27FC236}">
              <a16:creationId xmlns:a16="http://schemas.microsoft.com/office/drawing/2014/main" id="{103E343F-5190-08F6-9AE1-08639D292C23}"/>
            </a:ext>
            <a:ext uri="{147F2762-F138-4A5C-976F-8EAC2B608ADB}">
              <a16:predDERef xmlns:a16="http://schemas.microsoft.com/office/drawing/2014/main" pred="{FCD5AEE6-0769-51C2-7B77-E0E4AFDE8802}"/>
            </a:ext>
          </a:extLst>
        </xdr:cNvPr>
        <xdr:cNvPicPr>
          <a:picLocks noChangeAspect="1"/>
        </xdr:cNvPicPr>
      </xdr:nvPicPr>
      <xdr:blipFill>
        <a:blip xmlns:r="http://schemas.openxmlformats.org/officeDocument/2006/relationships" r:embed="rId16"/>
        <a:stretch>
          <a:fillRect/>
        </a:stretch>
      </xdr:blipFill>
      <xdr:spPr>
        <a:xfrm rot="16225317">
          <a:off x="10477500" y="23079075"/>
          <a:ext cx="466725" cy="1876425"/>
        </a:xfrm>
        <a:prstGeom prst="rect">
          <a:avLst/>
        </a:prstGeom>
      </xdr:spPr>
    </xdr:pic>
    <xdr:clientData/>
  </xdr:twoCellAnchor>
  <xdr:twoCellAnchor editAs="oneCell">
    <xdr:from>
      <xdr:col>6</xdr:col>
      <xdr:colOff>9525</xdr:colOff>
      <xdr:row>26</xdr:row>
      <xdr:rowOff>142875</xdr:rowOff>
    </xdr:from>
    <xdr:to>
      <xdr:col>6</xdr:col>
      <xdr:colOff>1876425</xdr:colOff>
      <xdr:row>26</xdr:row>
      <xdr:rowOff>1038225</xdr:rowOff>
    </xdr:to>
    <xdr:pic>
      <xdr:nvPicPr>
        <xdr:cNvPr id="21" name="Imagem 20">
          <a:extLst>
            <a:ext uri="{FF2B5EF4-FFF2-40B4-BE49-F238E27FC236}">
              <a16:creationId xmlns:a16="http://schemas.microsoft.com/office/drawing/2014/main" id="{DA174301-B883-378E-1798-2D0C3C0C2880}"/>
            </a:ext>
            <a:ext uri="{147F2762-F138-4A5C-976F-8EAC2B608ADB}">
              <a16:predDERef xmlns:a16="http://schemas.microsoft.com/office/drawing/2014/main" pred="{103E343F-5190-08F6-9AE1-08639D292C23}"/>
            </a:ext>
          </a:extLst>
        </xdr:cNvPr>
        <xdr:cNvPicPr>
          <a:picLocks noChangeAspect="1"/>
        </xdr:cNvPicPr>
      </xdr:nvPicPr>
      <xdr:blipFill>
        <a:blip xmlns:r="http://schemas.openxmlformats.org/officeDocument/2006/relationships" r:embed="rId17"/>
        <a:stretch>
          <a:fillRect/>
        </a:stretch>
      </xdr:blipFill>
      <xdr:spPr>
        <a:xfrm rot="16192266">
          <a:off x="10267950" y="24231600"/>
          <a:ext cx="895350" cy="1866900"/>
        </a:xfrm>
        <a:prstGeom prst="rect">
          <a:avLst/>
        </a:prstGeom>
      </xdr:spPr>
    </xdr:pic>
    <xdr:clientData/>
  </xdr:twoCellAnchor>
  <xdr:twoCellAnchor editAs="oneCell">
    <xdr:from>
      <xdr:col>6</xdr:col>
      <xdr:colOff>14287</xdr:colOff>
      <xdr:row>27</xdr:row>
      <xdr:rowOff>52388</xdr:rowOff>
    </xdr:from>
    <xdr:to>
      <xdr:col>7</xdr:col>
      <xdr:colOff>4762</xdr:colOff>
      <xdr:row>27</xdr:row>
      <xdr:rowOff>966788</xdr:rowOff>
    </xdr:to>
    <xdr:pic>
      <xdr:nvPicPr>
        <xdr:cNvPr id="22" name="Imagem 21">
          <a:extLst>
            <a:ext uri="{FF2B5EF4-FFF2-40B4-BE49-F238E27FC236}">
              <a16:creationId xmlns:a16="http://schemas.microsoft.com/office/drawing/2014/main" id="{BC378503-1EE9-9FE5-2795-BDA2D129EB8E}"/>
            </a:ext>
            <a:ext uri="{147F2762-F138-4A5C-976F-8EAC2B608ADB}">
              <a16:predDERef xmlns:a16="http://schemas.microsoft.com/office/drawing/2014/main" pred="{DA174301-B883-378E-1798-2D0C3C0C2880}"/>
            </a:ext>
          </a:extLst>
        </xdr:cNvPr>
        <xdr:cNvPicPr>
          <a:picLocks noChangeAspect="1"/>
        </xdr:cNvPicPr>
      </xdr:nvPicPr>
      <xdr:blipFill>
        <a:blip xmlns:r="http://schemas.openxmlformats.org/officeDocument/2006/relationships" r:embed="rId18"/>
        <a:stretch>
          <a:fillRect/>
        </a:stretch>
      </xdr:blipFill>
      <xdr:spPr>
        <a:xfrm rot="16166259">
          <a:off x="10277475" y="25269825"/>
          <a:ext cx="914400" cy="1895475"/>
        </a:xfrm>
        <a:prstGeom prst="rect">
          <a:avLst/>
        </a:prstGeom>
      </xdr:spPr>
    </xdr:pic>
    <xdr:clientData/>
  </xdr:twoCellAnchor>
  <xdr:twoCellAnchor editAs="oneCell">
    <xdr:from>
      <xdr:col>6</xdr:col>
      <xdr:colOff>9525</xdr:colOff>
      <xdr:row>28</xdr:row>
      <xdr:rowOff>104775</xdr:rowOff>
    </xdr:from>
    <xdr:to>
      <xdr:col>7</xdr:col>
      <xdr:colOff>0</xdr:colOff>
      <xdr:row>28</xdr:row>
      <xdr:rowOff>1104900</xdr:rowOff>
    </xdr:to>
    <xdr:pic>
      <xdr:nvPicPr>
        <xdr:cNvPr id="23" name="Imagem 22">
          <a:extLst>
            <a:ext uri="{FF2B5EF4-FFF2-40B4-BE49-F238E27FC236}">
              <a16:creationId xmlns:a16="http://schemas.microsoft.com/office/drawing/2014/main" id="{C4378CEB-3932-E35D-4C01-A5F0D00B2E78}"/>
            </a:ext>
            <a:ext uri="{147F2762-F138-4A5C-976F-8EAC2B608ADB}">
              <a16:predDERef xmlns:a16="http://schemas.microsoft.com/office/drawing/2014/main" pred="{BC378503-1EE9-9FE5-2795-BDA2D129EB8E}"/>
            </a:ext>
          </a:extLst>
        </xdr:cNvPr>
        <xdr:cNvPicPr>
          <a:picLocks noChangeAspect="1"/>
        </xdr:cNvPicPr>
      </xdr:nvPicPr>
      <xdr:blipFill>
        <a:blip xmlns:r="http://schemas.openxmlformats.org/officeDocument/2006/relationships" r:embed="rId19"/>
        <a:stretch>
          <a:fillRect/>
        </a:stretch>
      </xdr:blipFill>
      <xdr:spPr>
        <a:xfrm rot="5408848">
          <a:off x="10229850" y="26517600"/>
          <a:ext cx="1000125" cy="189547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C2DE8F73-F67A-4AE5-B203-7038FF872677}">
    <nsvFilter filterId="{DCDB9302-DA21-4981-B3B5-BB0861925E1E}" ref="A1:R514" tableId="2">
      <sortRules>
        <sortRule colId="0" id="{796D23DF-2238-4C5C-8686-3BCF18F9C1B4}">
          <sortCondition ref="A1:A514"/>
        </sortRule>
      </sortRules>
    </nsvFilter>
  </namedSheetView>
  <namedSheetView name="Ver1" id="{2E5608CD-D81D-41D3-A1EC-A60C2CD2D61D}">
    <nsvFilter filterId="{DCDB9302-DA21-4981-B3B5-BB0861925E1E}" ref="A1:R514" tableId="2">
      <sortRules>
        <sortRule colId="0" id="{796D23DF-2238-4C5C-8686-3BCF18F9C1B4}">
          <sortCondition ref="A1:A514"/>
        </sortRule>
      </sortRules>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F89679B0-06B4-4A60-8C44-B6982393182C}">
    <nsvFilter filterId="{6DCF4E8C-3F65-4CA9-BA79-6A713F5BE2C7}" ref="A1:G235" tableId="1">
      <sortRules>
        <sortRule colId="4" id="{37DA785F-6BFD-490F-895B-8171653BADDD}">
          <sortCondition ref="E1:E235"/>
        </sortRule>
      </sortRules>
    </nsvFilter>
  </namedSheetView>
</namedSheetView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DB9302-DA21-4981-B3B5-BB0861925E1E}" name="ListaInventario" displayName="ListaInventario" ref="A1:R514" totalsRowShown="0" headerRowDxfId="115" dataDxfId="114" headerRowBorderDxfId="112" tableBorderDxfId="113" totalsRowBorderDxfId="111">
  <autoFilter ref="A1:R514" xr:uid="{DCDB9302-DA21-4981-B3B5-BB0861925E1E}"/>
  <sortState xmlns:xlrd2="http://schemas.microsoft.com/office/spreadsheetml/2017/richdata2" ref="A2:R514">
    <sortCondition ref="A1:A514"/>
  </sortState>
  <tableColumns count="18">
    <tableColumn id="1" xr3:uid="{796D23DF-2238-4C5C-8686-3BCF18F9C1B4}" name="Categoria" dataDxfId="110"/>
    <tableColumn id="2" xr3:uid="{0A115833-6FD0-4E58-ADD0-9BAD2AA8DEDB}" name="Modelo" dataDxfId="109"/>
    <tableColumn id="3" xr3:uid="{40C4CF94-0CBF-49AE-9DAC-38890DAB47A4}" name="Hostname" dataDxfId="108"/>
    <tableColumn id="4" xr3:uid="{2E009C13-5747-43D1-94B2-A29BA37AF767}" name="Patrimônio" dataDxfId="107"/>
    <tableColumn id="5" xr3:uid="{D9B79517-A919-4B28-B23A-06EE4EB18352}" name="Departamento" dataDxfId="106"/>
    <tableColumn id="6" xr3:uid="{46C927F3-58C5-4B41-BCBA-BE3B9DC41E1B}" name="Responsável" dataDxfId="105"/>
    <tableColumn id="7" xr3:uid="{86FBABF0-485C-4816-81A3-C38AE441E6D1}" name="Marca" dataDxfId="104"/>
    <tableColumn id="16" xr3:uid="{DD6CAA91-3870-43DD-A540-AE175D57478B}" name="Serial" dataDxfId="103"/>
    <tableColumn id="19" xr3:uid="{0F315D2E-1593-4850-87EA-A9B7F2FC5E50}" name="Ramal" dataDxfId="102"/>
    <tableColumn id="17" xr3:uid="{99C7651F-795D-4F34-BDC7-3A4B98C61FC5}" name="IP" dataDxfId="101"/>
    <tableColumn id="8" xr3:uid="{90DEA014-08E8-4E7D-859B-A4BB7959DD1B}" name="Observação" dataDxfId="100"/>
    <tableColumn id="9" xr3:uid="{29CB461A-583F-47C1-A90D-E35EECA21B5D}" name="CPU" dataDxfId="99"/>
    <tableColumn id="10" xr3:uid="{80D91021-6832-4440-820F-03DB7F4CEABC}" name="Disco" dataDxfId="98"/>
    <tableColumn id="11" xr3:uid="{5B679C82-C7FE-486F-8B8E-28E21E12C997}" name="RAM" dataDxfId="97"/>
    <tableColumn id="12" xr3:uid="{7705A32A-F607-4495-99E8-498F9D78F334}" name="ISO" dataDxfId="96"/>
    <tableColumn id="14" xr3:uid="{9AF12737-980B-401A-BF60-E78366A27F84}" name="Status" dataDxfId="95">
      <calculatedColumnFormula>IF(COUNTA(A2:O2)=0,"",IF(A2="","REVISAR: LINHA SOLTA",IF(COUNTIF($Q$2:$Q$529,Q2)&gt;1,"DUPLICADO EXATO",IF(OR(AND(C2&lt;&gt;"",COUNTIF($C$2:$C$529,C2)&gt;1),AND(D2&lt;&gt;"",COUNTIF($D$2:$D$529,D2)&gt;1)),"CHAVE DUPLICADA",IF(OR(B2="",G2=""),"INCOMPLETO","OK")))))</calculatedColumnFormula>
    </tableColumn>
    <tableColumn id="15" xr3:uid="{294BA29C-7007-476B-B188-5A880C0AE026}" name="Chave de auditoria" dataDxfId="94">
      <calculatedColumnFormula>A2&amp;"¦"&amp;B2&amp;"¦"&amp;C2&amp;"¦"&amp;D2&amp;"¦"&amp;E2&amp;"¦"&amp;F2&amp;"¦"&amp;G2&amp;"¦"&amp;#REF!&amp;"¦"&amp;L2&amp;"¦"&amp;M2&amp;"¦"&amp;N2&amp;"¦"&amp;O2&amp;"¦"&amp;#REF!</calculatedColumnFormula>
    </tableColumn>
    <tableColumn id="13" xr3:uid="{6AD2C951-82EE-4535-9F7F-E8CF271326E9}" name="VERIFICAÇÃO" dataDxfId="9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CF4E8C-3F65-4CA9-BA79-6A713F5BE2C7}" name="Tabela1" displayName="Tabela1" ref="A1:G235" totalsRowShown="0" headerRowDxfId="85" headerRowBorderDxfId="83" tableBorderDxfId="84" totalsRowBorderDxfId="82">
  <autoFilter ref="A1:G235" xr:uid="{6DCF4E8C-3F65-4CA9-BA79-6A713F5BE2C7}"/>
  <sortState xmlns:xlrd2="http://schemas.microsoft.com/office/spreadsheetml/2017/richdata2" ref="A2:G235">
    <sortCondition ref="C1:C235"/>
  </sortState>
  <tableColumns count="7">
    <tableColumn id="1" xr3:uid="{1D3A0C32-8522-44AA-9574-20F5C2A1DAA3}" name="Configurações" dataDxfId="81"/>
    <tableColumn id="2" xr3:uid="{A3EEECE0-9FBD-4D34-AB3A-E363387A6F7E}" name="Modelo" dataDxfId="80"/>
    <tableColumn id="3" xr3:uid="{4D6C9F3A-FE3E-4616-B893-46B7BBBEB0EB}" name="Numero" dataDxfId="79"/>
    <tableColumn id="4" xr3:uid="{CD3D3500-8629-472E-B21D-B34C32070E01}" name="Patrimonio" dataDxfId="78"/>
    <tableColumn id="5" xr3:uid="{37DA785F-6BFD-490F-895B-8171653BADDD}" name="Departamento" dataDxfId="77"/>
    <tableColumn id="6" xr3:uid="{CE004755-803D-4053-98EE-27F6C553B1CB}" name="Nomes" dataDxfId="76"/>
    <tableColumn id="7" xr3:uid="{3570E342-537A-498A-9BF8-95EB0D6BCC0E}" name="MARCA" dataDxfId="7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55AEF7-862F-4DF4-9323-3AF94E755483}" name="Tabela4" displayName="Tabela4" ref="A1:C177" totalsRowShown="0" headerRowDxfId="74" dataDxfId="73" headerRowBorderDxfId="71" tableBorderDxfId="72" totalsRowBorderDxfId="70">
  <autoFilter ref="A1:C177" xr:uid="{4455AEF7-862F-4DF4-9323-3AF94E755483}"/>
  <sortState xmlns:xlrd2="http://schemas.microsoft.com/office/spreadsheetml/2017/richdata2" ref="A2:C177">
    <sortCondition ref="B1:B177"/>
  </sortState>
  <tableColumns count="3">
    <tableColumn id="1" xr3:uid="{C0AB7BED-9426-4E6F-9134-66D2C5E8D461}" name="NOME" dataDxfId="69"/>
    <tableColumn id="2" xr3:uid="{4C7A9509-B4EF-4C12-9A40-28AE83B41283}" name="CARGO" dataDxfId="68"/>
    <tableColumn id="3" xr3:uid="{BEADFBC3-B09D-41C5-926D-80D13B861747}" name="SETOR" dataDxfId="6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595615-2C28-4E94-80B4-F81C6084F63F}" name="Tabela6" displayName="Tabela6" ref="A1:R28" totalsRowShown="0" headerRowDxfId="66">
  <autoFilter ref="A1:R28" xr:uid="{2F595615-2C28-4E94-80B4-F81C6084F63F}"/>
  <tableColumns count="18">
    <tableColumn id="1" xr3:uid="{63D448E7-889F-42D6-BD4A-69B63BF56CB8}" name="MARCA"/>
    <tableColumn id="17" xr3:uid="{5032CC65-5CA8-437D-AF0E-F6F0A6EF9607}" name="MODELO"/>
    <tableColumn id="2" xr3:uid="{018BD7F6-1A49-4EA1-A898-D96646A7CEA0}" name="RES"/>
    <tableColumn id="7" xr3:uid="{CC1AE88F-63DE-4E84-8CF3-CAF6CDD98707}" name="PROCESSADOR"/>
    <tableColumn id="8" xr3:uid="{4C949115-5D31-4F29-8072-C3E3502B7831}" name="RAM"/>
    <tableColumn id="9" xr3:uid="{CE9368A9-00CE-4EAC-A1F9-5AD8CE16E4DA}" name="ARMAZENAMENTO"/>
    <tableColumn id="10" xr3:uid="{CB724AE3-400E-42DC-9203-A3D4A0F8A6B2}" name="CAMERA"/>
    <tableColumn id="18" xr3:uid="{2B7976C5-946E-4762-BD41-AA085CFC8E81}" name="TELA"/>
    <tableColumn id="11" xr3:uid="{530B4135-1F68-43AC-8622-A829925F8F63}" name="SISTEMA"/>
    <tableColumn id="4" xr3:uid="{23058BFD-9618-44C3-B53C-11B42E3170EE}" name="DEPARTAMENTO"/>
    <tableColumn id="3" xr3:uid="{111027E3-F1D8-4142-853B-15C583CDDA06}" name="ESTADO"/>
    <tableColumn id="6" xr3:uid="{4610B1D3-71A9-4D10-81E1-D632E501B4F9}" name="AVARIA"/>
    <tableColumn id="13" xr3:uid="{052ABAE5-010A-44D3-83EE-E8040FD7F8AA}" name="BATERIA"/>
    <tableColumn id="5" xr3:uid="{683D09C1-6CC3-4D71-AD56-AAC2E238E039}" name="M/ BATERIA "/>
    <tableColumn id="14" xr3:uid="{26B35584-C59A-4354-9761-2816F7068B5D}" name="VOLTAGEM"/>
    <tableColumn id="15" xr3:uid="{C32FCBEA-D019-4A14-977D-856D1E4A3811}" name="CAPACIDADE"/>
    <tableColumn id="16" xr3:uid="{3C4A4F67-D895-4CE2-83D7-185F2225F656}" name="Imagem"/>
    <tableColumn id="19" xr3:uid="{FFD2A6AC-C2B0-4376-B113-12063F2F99DB}" name="LINK"/>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ED61A8-2071-4F80-911D-4A85B924C0B6}" name="Tabela3" displayName="Tabela3" ref="A1:L19" totalsRowShown="0" dataDxfId="65">
  <autoFilter ref="A1:L19" xr:uid="{6DED61A8-2071-4F80-911D-4A85B924C0B6}"/>
  <tableColumns count="12">
    <tableColumn id="1" xr3:uid="{5012D405-6CE3-4ED1-B28C-24103A3147C2}" name="MARCA" dataDxfId="64"/>
    <tableColumn id="2" xr3:uid="{3A585924-1AAB-47C6-95E8-509DA411FCC0}" name="POTÊNCIA" dataDxfId="63"/>
    <tableColumn id="3" xr3:uid="{20E3DA24-B336-410D-AEA6-FBA2CFF5191C}" name="TEN/E (IN)" dataDxfId="62"/>
    <tableColumn id="4" xr3:uid="{E8046F6E-1A98-491F-9603-80346CC7054F}" name="TEN/S (OUT)" dataDxfId="61"/>
    <tableColumn id="5" xr3:uid="{B27F614D-EE80-49A3-8C72-04F1CEB9413D}" name="MODELO" dataDxfId="60"/>
    <tableColumn id="6" xr3:uid="{B975FCE5-E996-458D-936C-91B61EC0EFC0}" name="N/DP" dataDxfId="59"/>
    <tableColumn id="7" xr3:uid="{348E05E1-BB79-445C-B358-CFA1F61EE450}" name="FAMILIA ADP" dataDxfId="58"/>
    <tableColumn id="8" xr3:uid="{730470B2-FBD0-4B1F-8819-31DBD948BBB0}" name="FABRICANTE" dataDxfId="57"/>
    <tableColumn id="15" xr3:uid="{2F9FCA49-C1AF-49E5-AEA0-8F7BE46E99B8}" name="OBS" dataDxfId="56"/>
    <tableColumn id="12" xr3:uid="{ACA955BA-8DC1-41A3-9868-23165CEA9D88}" name="ESTADO" dataDxfId="55"/>
    <tableColumn id="16" xr3:uid="{D7E96819-BDF0-4164-B49C-8EAB18D92CA3}" name="AVARIA" dataDxfId="54"/>
    <tableColumn id="17" xr3:uid="{9A0CF65F-0272-4AC0-9A36-93C7FD05F9D7}" name="IMAGEM" dataDxfId="5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0C5357-6D29-4200-AB54-A82D8C4848F6}" name="Tabela5" displayName="Tabela5" ref="A1:I5" totalsRowShown="0" headerRowDxfId="52" dataDxfId="51" headerRowBorderDxfId="49" tableBorderDxfId="50" totalsRowBorderDxfId="48">
  <autoFilter ref="A1:I5" xr:uid="{C70C5357-6D29-4200-AB54-A82D8C4848F6}"/>
  <tableColumns count="9">
    <tableColumn id="1" xr3:uid="{CA1D42F4-33B0-4F8E-AB5B-58E72B9A2197}" name="MARCA" dataDxfId="47"/>
    <tableColumn id="2" xr3:uid="{37014125-5999-4ABC-A2C6-52F4CBA1FF18}" name="MODELO" dataDxfId="46"/>
    <tableColumn id="3" xr3:uid="{2F7A9A0E-7493-41E5-8D24-338DEF1D35DD}" name="Padrão Wi-Fi" dataDxfId="45"/>
    <tableColumn id="4" xr3:uid="{94B8DD87-4136-49DF-B8EA-63C79447BEB5}" name="Velocidade Max" dataDxfId="44"/>
    <tableColumn id="5" xr3:uid="{19DAC26F-A813-43DB-B6B3-D9A7C751CD77}" name="Frequência " dataDxfId="43"/>
    <tableColumn id="6" xr3:uid="{33F2C076-3818-498C-A5BC-56814374C66A}" name="Recursos extras " dataDxfId="42"/>
    <tableColumn id="7" xr3:uid="{02BE04C0-6D78-4C33-9575-26CF87BF9D32}" name="Tec/REDE" dataDxfId="41"/>
    <tableColumn id="8" xr3:uid="{84C8AA56-1225-41D8-988F-729C1F59616D}" name="INTERFACE" dataDxfId="40"/>
    <tableColumn id="9" xr3:uid="{BBA3EFA0-2BA3-49AF-8434-D43C53BCB332}" name="IMAGEM" dataDxfId="3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C56BCD8-9A9C-495C-ACB0-25807E609A7F}" name="Tabela7" displayName="Tabela7" ref="A7:K9" totalsRowShown="0" headerRowDxfId="38" headerRowBorderDxfId="37">
  <autoFilter ref="A7:K9" xr:uid="{9C56BCD8-9A9C-495C-ACB0-25807E609A7F}"/>
  <sortState xmlns:xlrd2="http://schemas.microsoft.com/office/spreadsheetml/2017/richdata2" ref="A8:K9">
    <sortCondition ref="K7:K9"/>
  </sortState>
  <tableColumns count="11">
    <tableColumn id="1" xr3:uid="{1BB34997-B40A-4E47-8755-BAA3ACA621A4}" name="MARCA" dataDxfId="36"/>
    <tableColumn id="2" xr3:uid="{A78E4E92-EA16-43E5-83CD-7A17763B91B5}" name="MODELO" dataDxfId="35"/>
    <tableColumn id="3" xr3:uid="{48B5064C-491D-4CFB-9F62-63DB4427A12D}" name="Padrão Wi-Fi" dataDxfId="34"/>
    <tableColumn id="4" xr3:uid="{FBB9B718-0E14-48BC-94CD-8A3CEB503780}" name="Tipo de Dispositivo" dataDxfId="33"/>
    <tableColumn id="5" xr3:uid="{F1872FEB-8230-400E-8422-A8B06ECF9085}" name="Interface/Rede" dataDxfId="32"/>
    <tableColumn id="6" xr3:uid="{7F49B58B-5BC8-48A8-8AF4-D10DE86557C8}" name="Recursos/Segurança" dataDxfId="31"/>
    <tableColumn id="7" xr3:uid="{C65315A3-83B6-4063-8250-44739CFE55E9}" name="Suporte/VPN" dataDxfId="30"/>
    <tableColumn id="8" xr3:uid="{F86F141E-7020-4BB1-A0B6-6BB6A1C77B50}" name="Alime/Elétrica" dataDxfId="29"/>
    <tableColumn id="9" xr3:uid="{405FA8AD-208E-4C83-ACD4-B1D5A2E7CB80}" name="Homologação" dataDxfId="28"/>
    <tableColumn id="10" xr3:uid="{3C4EF3AB-DF31-4A8A-BE37-AD6891772390}" name="OBS" dataDxfId="27"/>
    <tableColumn id="11" xr3:uid="{DDB51892-AD75-47C3-9C8E-620B7526DD3D}" name="IMAGEM" dataDxfId="2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9786A4C-FF6C-4431-A0A5-FB04C5E24501}" name="Tabela8" displayName="Tabela8" ref="A11:K13" totalsRowShown="0" headerRowDxfId="25" dataDxfId="24" headerRowBorderDxfId="22" tableBorderDxfId="23" totalsRowBorderDxfId="21">
  <autoFilter ref="A11:K13" xr:uid="{49786A4C-FF6C-4431-A0A5-FB04C5E24501}"/>
  <tableColumns count="11">
    <tableColumn id="1" xr3:uid="{55F458B3-A86F-48E2-8772-B1E9163C5B75}" name="MARCA" dataDxfId="20"/>
    <tableColumn id="2" xr3:uid="{480E3768-F070-4478-A444-9A55C6499724}" name="Modelo" dataDxfId="19"/>
    <tableColumn id="3" xr3:uid="{9B6AEEBE-AFEC-4D54-8420-A5A9A71822D7}" name="Área Ativa (Diagonal)" dataDxfId="18"/>
    <tableColumn id="4" xr3:uid="{1CB7469B-D18D-4D7B-8C77-B9A727B01C19}" name="Dimensões da Área Ativa" dataDxfId="17"/>
    <tableColumn id="5" xr3:uid="{2116E937-82BF-4D7E-ADB6-339726EC8579}" name="Alimentação da Mesa" dataDxfId="16"/>
    <tableColumn id="6" xr3:uid="{C33BC1DD-CD31-4A3A-A8DB-E0EEC1FDDA3A}" name="Código de Barras (EAN)/FCC" dataDxfId="15"/>
    <tableColumn id="7" xr3:uid="{8A7C8B4E-2BE1-4BCB-A62D-B3C7C9BE0656}" name="Alimentação da Caneta" dataDxfId="14"/>
    <tableColumn id="8" xr3:uid="{316F1469-FD2D-4E7D-AD5F-CD8B365519DB}" name="Níveis de Pressão da Caneta" dataDxfId="13"/>
    <tableColumn id="9" xr3:uid="{E4B1A13D-CF0C-4D9E-8EDE-C7B6AEAF4D38}" name="Resolução" dataDxfId="12"/>
    <tableColumn id="10" xr3:uid="{3D23028E-EEAE-4E1A-A9AA-D284E5A50415}" name="País de Fabricação" dataDxfId="11"/>
    <tableColumn id="11" xr3:uid="{B43D4222-C00C-47B7-AFA8-F6C7729BC1DF}" name="IMAGEM" dataDxfId="1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E0D986E-11B4-4437-9104-2CD7A0810C05}" name="Tabela9" displayName="Tabela9" ref="A15:G29" totalsRowShown="0" dataDxfId="9">
  <autoFilter ref="A15:G29" xr:uid="{BE0D986E-11B4-4437-9104-2CD7A0810C05}"/>
  <tableColumns count="7">
    <tableColumn id="1" xr3:uid="{920B6AC0-13B7-49BE-A33E-84F1E1830181}" name="COMPONENTE" dataDxfId="8"/>
    <tableColumn id="2" xr3:uid="{C11707F3-B17A-4558-A0AA-499040016810}" name="FORMATO" dataDxfId="7"/>
    <tableColumn id="3" xr3:uid="{AE12F6D8-E99A-405A-97BD-C3F6B8F0C19A}" name="TIPO" dataDxfId="6"/>
    <tableColumn id="4" xr3:uid="{811FA8B0-D9E9-4FE7-A4C8-C5EF50477F40}" name="QUANT" dataDxfId="5"/>
    <tableColumn id="5" xr3:uid="{624AACDA-0A73-40C7-BB9A-1A92363AFB0A}" name="MODELO" dataDxfId="4"/>
    <tableColumn id="6" xr3:uid="{E66532E9-DA69-484F-BFEA-3548FB1BD910}" name="OBSERVAÇÃO" dataDxfId="3"/>
    <tableColumn id="7" xr3:uid="{54157BD2-9D3B-4D95-8DAC-CFCA0A81EE5C}" name="imagem" dataDxfId="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6D6EE91-12BF-4922-9658-FBAF2BC54564}" name="IndiceEquipamentos" displayName="IndiceEquipamentos" ref="A1:T563" totalsRowShown="0">
  <autoFilter ref="A1:T563" xr:uid="{76D6EE91-12BF-4922-9658-FBAF2BC54564}"/>
  <tableColumns count="20">
    <tableColumn id="1" xr3:uid="{B8F0F58A-F7CF-4735-B1E2-26CD528DC535}" name="Equipamento"/>
    <tableColumn id="2" xr3:uid="{65C0C408-E77C-43D0-A8A2-F7F67FE880E9}" name="Responsável cadastrado"/>
    <tableColumn id="3" xr3:uid="{860EF65F-FCFE-4FDF-8E77-773FEB8A30F7}" name="Responsável relacionado"/>
    <tableColumn id="4" xr3:uid="{F086308D-5D57-4790-BC8F-2FC08E02D177}" name="Departamento"/>
    <tableColumn id="5" xr3:uid="{E3A57799-6C37-4DCF-89A1-987169F78EFA}" name="Classificação"/>
    <tableColumn id="6" xr3:uid="{0789FDAD-9092-47E1-AF7E-B0BE9BF52461}" name="Modelo"/>
    <tableColumn id="7" xr3:uid="{37C57036-ADA2-49E6-AD8C-35FE9C4088AC}" name="Marca"/>
    <tableColumn id="8" xr3:uid="{164E3321-E66D-42FA-9907-D4AC594AF3CC}" name="Patrimônio"/>
    <tableColumn id="9" xr3:uid="{C54C7B8F-82FF-4FDB-BE62-59228B990B9D}" name="Hostname / Número"/>
    <tableColumn id="10" xr3:uid="{6E4D92D6-B625-42C2-A328-E5A2CA0EE78C}" name="Status"/>
    <tableColumn id="11" xr3:uid="{CDF0E791-D889-44E4-9FD8-F4F86F12B293}" name="Condição"/>
    <tableColumn id="12" xr3:uid="{325F2D15-5342-484E-8841-0E8F92718B2F}" name="CPU / Processador"/>
    <tableColumn id="13" xr3:uid="{70814489-B9D1-427F-8D55-EA97F5662E1F}" name="Disco / Armazenamento"/>
    <tableColumn id="14" xr3:uid="{02E33EA9-B6A6-4BFE-815B-6F58C1B5A44A}" name="RAM"/>
    <tableColumn id="15" xr3:uid="{73360FF9-64C4-445E-9905-054F90C1D117}" name="IP / Ramal"/>
    <tableColumn id="16" xr3:uid="{05F0C51D-9838-4E37-BF46-4D17D7CE4655}" name="Observação / Avaria"/>
    <tableColumn id="17" xr3:uid="{470801D9-37D4-451A-806E-0D123C856403}" name="Detalhes técnicos"/>
    <tableColumn id="18" xr3:uid="{B822EC1B-06DD-458C-9246-5D7241442AED}" name="Origem"/>
    <tableColumn id="19" xr3:uid="{B2441ECE-08F3-4F60-92CD-CB891C59D6B0}" name="Localização"/>
    <tableColumn id="20" xr3:uid="{5B4A9D7E-89A4-40C9-A17A-DA26F24B1AD1}" name="Termos de pesquisa"/>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A21B1E-D10C-4E21-BC8B-35F379189588}" name="Table13" displayName="Table13" ref="A1:G68" totalsRowShown="0" headerRowDxfId="1">
  <autoFilter ref="A1:G68" xr:uid="{3FA21B1E-D10C-4E21-BC8B-35F379189588}"/>
  <tableColumns count="7">
    <tableColumn id="1" xr3:uid="{7CA1391D-203F-427D-98BB-0FD49BDC2F75}" name="HOST"/>
    <tableColumn id="2" xr3:uid="{75E8BC3F-864C-401B-A922-AB7268F572F3}" name="FABRICANTE / MODELO"/>
    <tableColumn id="7" xr3:uid="{4C178082-E22C-4390-9A76-89E3397EED27}" name="PROCESSADOR" dataDxfId="0"/>
    <tableColumn id="3" xr3:uid="{C33B9EFC-2DCE-4B87-88F6-586D9E7081AC}" name="SSD / MVME / DISCO RIGIDO"/>
    <tableColumn id="4" xr3:uid="{DC3F7E40-83F4-4C32-8A02-D77A9DC126AB}" name="ARMAZENAMENTO"/>
    <tableColumn id="5" xr3:uid="{AD3485C7-9A80-4D11-9279-1A5F3ACE5555}" name="MEMORIA"/>
    <tableColumn id="6" xr3:uid="{13111E46-4343-47B9-BED9-63163292E8EA}" name="WINDOWS 1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hyperlink" Target="https://kommodo.ai/i/8tgS2SIJc8RnlNsSLG6I" TargetMode="External"/><Relationship Id="rId13" Type="http://schemas.openxmlformats.org/officeDocument/2006/relationships/drawing" Target="../drawings/drawing2.xml"/><Relationship Id="rId3" Type="http://schemas.openxmlformats.org/officeDocument/2006/relationships/hyperlink" Target="https://kommodo.ai/i/8Ya9extv8J2wcSP7yTkq" TargetMode="External"/><Relationship Id="rId7" Type="http://schemas.openxmlformats.org/officeDocument/2006/relationships/hyperlink" Target="https://kommodo.ai/i/nHaPLmGBovJMLHLOUKfH" TargetMode="External"/><Relationship Id="rId12" Type="http://schemas.openxmlformats.org/officeDocument/2006/relationships/hyperlink" Target="https://kommodo.ai/i/PfWLMPq5pvjbYT4p38G4" TargetMode="External"/><Relationship Id="rId2" Type="http://schemas.openxmlformats.org/officeDocument/2006/relationships/hyperlink" Target="https://kommodo.ai/i/8tgS2SIJc8RnlNsSLG6I" TargetMode="External"/><Relationship Id="rId1" Type="http://schemas.openxmlformats.org/officeDocument/2006/relationships/hyperlink" Target="https://kommodo.ai/i/8tgS2SIJc8RnlNsSLG6I" TargetMode="External"/><Relationship Id="rId6" Type="http://schemas.openxmlformats.org/officeDocument/2006/relationships/hyperlink" Target="https://kommodo.ai/i/nHaPLmGBovJMLHLOUKfH" TargetMode="External"/><Relationship Id="rId11" Type="http://schemas.openxmlformats.org/officeDocument/2006/relationships/hyperlink" Target="https://kommodo.ai/i/YhK1Vlol0LJVDobuZAFH" TargetMode="External"/><Relationship Id="rId5" Type="http://schemas.openxmlformats.org/officeDocument/2006/relationships/hyperlink" Target="https://kommodo.ai/i/nHaPLmGBovJMLHLOUKfH" TargetMode="External"/><Relationship Id="rId10" Type="http://schemas.openxmlformats.org/officeDocument/2006/relationships/hyperlink" Target="https://kommodo.ai/i/YhK1Vlol0LJVDobuZAFH" TargetMode="External"/><Relationship Id="rId4" Type="http://schemas.openxmlformats.org/officeDocument/2006/relationships/hyperlink" Target="https://kommodo.ai/i/8Ya9extv8J2wcSP7yTkq" TargetMode="External"/><Relationship Id="rId9" Type="http://schemas.openxmlformats.org/officeDocument/2006/relationships/hyperlink" Target="https://kommodo.ai/i/YhK1Vlol0LJVDobuZAFH" TargetMode="External"/><Relationship Id="rId1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4.xml"/><Relationship Id="rId5" Type="http://schemas.openxmlformats.org/officeDocument/2006/relationships/table" Target="../tables/table9.xml"/><Relationship Id="rId4"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85B9-FD1D-4FA8-80FF-7FCAC0E4193F}">
  <sheetPr>
    <tabColor rgb="FF00A6A6"/>
  </sheetPr>
  <dimension ref="A1:AB12020"/>
  <sheetViews>
    <sheetView showGridLines="0" workbookViewId="0">
      <pane xSplit="2" topLeftCell="C1" activePane="topRight" state="frozen"/>
      <selection pane="topRight" activeCell="B6" sqref="B6"/>
    </sheetView>
  </sheetViews>
  <sheetFormatPr defaultRowHeight="15"/>
  <cols>
    <col min="1" max="1" width="15.5703125" style="98" customWidth="1"/>
    <col min="2" max="2" width="33.5703125" style="98" customWidth="1"/>
    <col min="3" max="3" width="21" style="98" customWidth="1"/>
    <col min="4" max="4" width="32.42578125" style="98" customWidth="1"/>
    <col min="5" max="5" width="27.5703125" customWidth="1"/>
    <col min="6" max="6" width="15.5703125" customWidth="1"/>
    <col min="7" max="7" width="14.85546875" customWidth="1"/>
    <col min="8" max="8" width="18.7109375" customWidth="1"/>
    <col min="9" max="9" width="14.140625" customWidth="1"/>
    <col min="10" max="10" width="22.85546875" customWidth="1"/>
    <col min="11" max="11" width="29.5703125" customWidth="1"/>
    <col min="12" max="12" width="25.7109375" customWidth="1"/>
    <col min="13" max="13" width="15.5703125" customWidth="1"/>
    <col min="14" max="14" width="47.5703125" customWidth="1"/>
    <col min="15" max="15" width="21.28515625" customWidth="1"/>
    <col min="16" max="16" width="0" hidden="1" customWidth="1"/>
    <col min="24" max="28" width="0" hidden="1" customWidth="1"/>
  </cols>
  <sheetData>
    <row r="1" spans="1:28" ht="57.75" customHeight="1">
      <c r="A1" s="166" t="s">
        <v>0</v>
      </c>
      <c r="B1" s="166"/>
      <c r="C1" s="166"/>
      <c r="D1" s="166"/>
      <c r="E1" s="166"/>
      <c r="F1" s="166"/>
      <c r="G1" s="166"/>
      <c r="H1" s="166"/>
      <c r="I1" s="166"/>
      <c r="J1" s="166"/>
      <c r="K1" s="166"/>
      <c r="L1" s="166"/>
      <c r="M1" s="166"/>
      <c r="N1" s="166"/>
      <c r="O1" s="166"/>
      <c r="X1" t="s">
        <v>1</v>
      </c>
      <c r="Y1" t="s">
        <v>2</v>
      </c>
      <c r="Z1" t="s">
        <v>3</v>
      </c>
      <c r="AA1" t="s">
        <v>4</v>
      </c>
      <c r="AB1" t="s">
        <v>5</v>
      </c>
    </row>
    <row r="2" spans="1:28" ht="2.25" customHeight="1">
      <c r="A2" s="167"/>
      <c r="B2" s="167"/>
      <c r="C2" s="167"/>
      <c r="D2" s="167"/>
      <c r="E2" s="167"/>
      <c r="F2" s="167"/>
      <c r="G2" s="167"/>
      <c r="H2" s="167"/>
      <c r="I2" s="167"/>
      <c r="J2" s="167"/>
      <c r="K2" s="167"/>
      <c r="L2" s="167"/>
      <c r="M2" s="167"/>
      <c r="N2" s="167"/>
      <c r="O2" s="167"/>
      <c r="X2" t="s">
        <v>6</v>
      </c>
      <c r="Y2" t="s">
        <v>7</v>
      </c>
      <c r="Z2" t="s">
        <v>6</v>
      </c>
      <c r="AA2" t="s">
        <v>6</v>
      </c>
      <c r="AB2" t="s">
        <v>8</v>
      </c>
    </row>
    <row r="3" spans="1:28" ht="9.75" customHeight="1">
      <c r="A3" s="99"/>
      <c r="B3" s="99"/>
      <c r="C3" s="99"/>
      <c r="D3" s="99"/>
      <c r="E3" s="99"/>
      <c r="F3" s="99"/>
      <c r="G3" s="99"/>
      <c r="H3" s="99"/>
      <c r="I3" s="99"/>
      <c r="J3" s="99"/>
      <c r="K3" s="99"/>
      <c r="L3" s="99"/>
      <c r="M3" s="99"/>
      <c r="N3" s="99"/>
      <c r="O3" s="99"/>
      <c r="X3" t="s">
        <v>9</v>
      </c>
      <c r="Y3" t="s">
        <v>10</v>
      </c>
      <c r="Z3" t="s">
        <v>11</v>
      </c>
      <c r="AA3" t="s">
        <v>12</v>
      </c>
      <c r="AB3" t="s">
        <v>13</v>
      </c>
    </row>
    <row r="4" spans="1:28" ht="33.75" customHeight="1">
      <c r="A4" s="100" t="s">
        <v>14</v>
      </c>
      <c r="B4" s="168"/>
      <c r="C4" s="168"/>
      <c r="D4" s="168"/>
      <c r="E4" s="168"/>
      <c r="F4" s="168"/>
      <c r="G4" s="168"/>
      <c r="H4" s="168"/>
      <c r="I4" s="168"/>
      <c r="J4" s="168"/>
      <c r="K4" s="168"/>
      <c r="L4" s="168"/>
      <c r="M4" s="168"/>
      <c r="N4" s="168"/>
      <c r="O4" s="168"/>
      <c r="X4" t="s">
        <v>15</v>
      </c>
      <c r="Y4" t="s">
        <v>16</v>
      </c>
      <c r="Z4" t="s">
        <v>17</v>
      </c>
      <c r="AA4" t="s">
        <v>18</v>
      </c>
      <c r="AB4" t="s">
        <v>19</v>
      </c>
    </row>
    <row r="5" spans="1:28" ht="12" customHeight="1">
      <c r="A5" s="99"/>
      <c r="B5" s="99"/>
      <c r="C5" s="99"/>
      <c r="D5" s="99"/>
      <c r="E5" s="99"/>
      <c r="F5" s="99"/>
      <c r="G5" s="99"/>
      <c r="H5" s="99"/>
      <c r="I5" s="99"/>
      <c r="J5" s="99"/>
      <c r="K5" s="99"/>
      <c r="L5" s="99"/>
      <c r="M5" s="99"/>
      <c r="N5" s="99"/>
      <c r="O5" s="99"/>
      <c r="X5" t="s">
        <v>20</v>
      </c>
      <c r="Y5" t="s">
        <v>21</v>
      </c>
      <c r="Z5" t="s">
        <v>22</v>
      </c>
      <c r="AA5" t="s">
        <v>23</v>
      </c>
    </row>
    <row r="6" spans="1:28" ht="24" customHeight="1">
      <c r="A6" s="101" t="s">
        <v>24</v>
      </c>
      <c r="B6" s="101"/>
      <c r="C6" s="101"/>
      <c r="D6" s="101" t="s">
        <v>25</v>
      </c>
      <c r="E6" s="101"/>
      <c r="F6" s="101"/>
      <c r="G6" s="101" t="s">
        <v>26</v>
      </c>
      <c r="H6" s="101"/>
      <c r="I6" s="101"/>
      <c r="J6" s="101" t="s">
        <v>27</v>
      </c>
      <c r="K6" s="101"/>
      <c r="L6" s="101"/>
      <c r="M6" s="101" t="s">
        <v>28</v>
      </c>
      <c r="N6" s="101"/>
      <c r="O6" s="101"/>
      <c r="X6" t="s">
        <v>29</v>
      </c>
      <c r="Y6" t="s">
        <v>30</v>
      </c>
      <c r="Z6" t="s">
        <v>31</v>
      </c>
      <c r="AA6" t="s">
        <v>32</v>
      </c>
    </row>
    <row r="7" spans="1:28" ht="24" customHeight="1">
      <c r="A7" s="169" t="s">
        <v>6</v>
      </c>
      <c r="B7" s="169"/>
      <c r="C7" s="169"/>
      <c r="D7" s="169" t="s">
        <v>7</v>
      </c>
      <c r="E7" s="169"/>
      <c r="F7" s="169"/>
      <c r="G7" s="169" t="s">
        <v>6</v>
      </c>
      <c r="H7" s="169"/>
      <c r="I7" s="169"/>
      <c r="J7" s="169" t="s">
        <v>6</v>
      </c>
      <c r="K7" s="169"/>
      <c r="L7" s="169"/>
      <c r="M7" s="169" t="s">
        <v>8</v>
      </c>
      <c r="N7" s="169"/>
      <c r="O7" s="169"/>
      <c r="X7" t="s">
        <v>33</v>
      </c>
      <c r="Y7" t="s">
        <v>34</v>
      </c>
      <c r="Z7" t="s">
        <v>35</v>
      </c>
    </row>
    <row r="8" spans="1:28" ht="14.25" customHeight="1">
      <c r="A8" s="99"/>
      <c r="B8" s="99"/>
      <c r="C8" s="99"/>
      <c r="D8" s="99"/>
      <c r="E8" s="99"/>
      <c r="F8" s="99"/>
      <c r="G8" s="99"/>
      <c r="H8" s="99"/>
      <c r="I8" s="99"/>
      <c r="J8" s="99"/>
      <c r="K8" s="99"/>
      <c r="L8" s="99"/>
      <c r="M8" s="99"/>
      <c r="N8" s="99"/>
      <c r="O8" s="99"/>
      <c r="X8" t="s">
        <v>36</v>
      </c>
      <c r="Y8" t="s">
        <v>37</v>
      </c>
      <c r="Z8" t="s">
        <v>38</v>
      </c>
    </row>
    <row r="9" spans="1:28" ht="26.25" customHeight="1">
      <c r="A9" s="164" t="s">
        <v>39</v>
      </c>
      <c r="B9" s="164"/>
      <c r="C9" s="164"/>
      <c r="D9" s="164" t="s">
        <v>40</v>
      </c>
      <c r="E9" s="164"/>
      <c r="F9" s="164"/>
      <c r="G9" s="164" t="s">
        <v>41</v>
      </c>
      <c r="H9" s="164"/>
      <c r="I9" s="164"/>
      <c r="J9" s="164" t="s">
        <v>42</v>
      </c>
      <c r="K9" s="164"/>
      <c r="L9" s="164"/>
      <c r="M9" s="164" t="s">
        <v>43</v>
      </c>
      <c r="N9" s="164"/>
      <c r="O9" s="164"/>
      <c r="X9" t="s">
        <v>44</v>
      </c>
      <c r="Y9" t="s">
        <v>45</v>
      </c>
      <c r="Z9" t="s">
        <v>46</v>
      </c>
    </row>
    <row r="10" spans="1:28" ht="26.25" customHeight="1">
      <c r="A10" s="170" cm="1">
        <f t="array" ref="A10">_xlfn.LET(_xlpm.q,TRIM($B$4),_xlpm.tp,$A$7,_xlpm.mk,$D$7,_xlpm.dp,$G$7,_xlpm.st,$J$7,_xlpm.md,$M$7,_xlpm.b,'Índice Equipamentos'!$A$2:$T$563,_xlpm.txt,INDEX(_xlpm.b,,20)&amp;"",_xlpm.oq,IF(_xlpm.q="",1,_xlfn.SWITCH(_xlpm.md,"Exata",LOWER(_xlpm.txt)=LOWER(_xlpm.q),"Começa com",LEFT(LOWER(_xlpm.txt),LEN(_xlpm.q))=LOWER(_xlpm.q),ISNUMBER(SEARCH(_xlpm.q,_xlpm.txt)))),_xlpm.ot,IF(_xlpm.tp="Todos",1,--(INDEX(_xlpm.b,,1)=_xlpm.tp)),_xlpm.om,IF(_xlpm.mk="Todas",1,--(INDEX(_xlpm.b,,7)=_xlpm.mk)),_xlpm.od,IF(_xlpm.dp="Todos",1,--(INDEX(_xlpm.b,,4)=_xlpm.dp)),_xlpm.os,IF(_xlpm.st="Todos",1,--(INDEX(_xlpm.b,,10)=_xlpm.st)),_xlpm.ok,_xlpm.oq*_xlpm.ot*_xlpm.om*_xlpm.od*_xlpm.os,SUM(--_xlpm.ok))</f>
        <v>1</v>
      </c>
      <c r="B10" s="170"/>
      <c r="C10" s="170"/>
      <c r="D10" s="163" cm="1">
        <f t="array" ref="D10">_xlfn.LET(_xlpm.q,TRIM($B$4),_xlpm.tp,$A$7,_xlpm.mk,$D$7,_xlpm.dp,$G$7,_xlpm.st,$J$7,_xlpm.md,$M$7,_xlpm.b,'Índice Equipamentos'!$A$2:$T$563,_xlpm.txt,INDEX(_xlpm.b,,20)&amp;"",_xlpm.oq,IF(_xlpm.q="",1,_xlfn.SWITCH(_xlpm.md,"Exata",LOWER(_xlpm.txt)=LOWER(_xlpm.q),"Começa com",LEFT(LOWER(_xlpm.txt),LEN(_xlpm.q))=LOWER(_xlpm.q),ISNUMBER(SEARCH(_xlpm.q,_xlpm.txt)))),_xlpm.ot,IF(_xlpm.tp="Todos",1,--(INDEX(_xlpm.b,,1)=_xlpm.tp)),_xlpm.om,IF(_xlpm.mk="Todas",1,--(INDEX(_xlpm.b,,7)=_xlpm.mk)),_xlpm.od,IF(_xlpm.dp="Todos",1,--(INDEX(_xlpm.b,,4)=_xlpm.dp)),_xlpm.os,IF(_xlpm.st="Todos",1,--(INDEX(_xlpm.b,,10)=_xlpm.st)),_xlpm.ok,_xlpm.oq*_xlpm.ot*_xlpm.om*_xlpm.od*_xlpm.os,SUM(--_xlpm.ok*--(INDEX(_xlpm.b,,1)="Desktop")))</f>
        <v>196</v>
      </c>
      <c r="E10" s="163"/>
      <c r="F10" s="163"/>
      <c r="G10" s="163" cm="1">
        <f t="array" ref="G10">_xlfn.LET(_xlpm.q,TRIM($B$4),_xlpm.tp,$A$7,_xlpm.mk,$D$7,_xlpm.dp,$G$7,_xlpm.st,$J$7,_xlpm.md,$M$7,_xlpm.b,'Índice Equipamentos'!$A$2:$T$563,_xlpm.txt,INDEX(_xlpm.b,,20)&amp;"",_xlpm.oq,IF(_xlpm.q="",1,_xlfn.SWITCH(_xlpm.md,"Exata",LOWER(_xlpm.txt)=LOWER(_xlpm.q),"Começa com",LEFT(LOWER(_xlpm.txt),LEN(_xlpm.q))=LOWER(_xlpm.q),ISNUMBER(SEARCH(_xlpm.q,_xlpm.txt)))),_xlpm.ot,IF(_xlpm.tp="Todos",1,--(INDEX(_xlpm.b,,1)=_xlpm.tp)),_xlpm.om,IF(_xlpm.mk="Todas",1,--(INDEX(_xlpm.b,,7)=_xlpm.mk)),_xlpm.od,IF(_xlpm.dp="Todos",1,--(INDEX(_xlpm.b,,4)=_xlpm.dp)),_xlpm.os,IF(_xlpm.st="Todos",1,--(INDEX(_xlpm.b,,10)=_xlpm.st)),_xlpm.ok,_xlpm.oq*_xlpm.ot*_xlpm.om*_xlpm.od*_xlpm.os,SUM(--_xlpm.ok*--(INDEX(_xlpm.b,,1)="Monitor")))</f>
        <v>235</v>
      </c>
      <c r="H10" s="163"/>
      <c r="I10" s="163"/>
      <c r="J10" s="163" cm="1">
        <f t="array" ref="J10">_xlfn.LET(_xlpm.q,TRIM($B$4),_xlpm.tp,$A$7,_xlpm.mk,$D$7,_xlpm.dp,$G$7,_xlpm.st,$J$7,_xlpm.md,$M$7,_xlpm.b,'Índice Equipamentos'!$A$2:$T$563,_xlpm.txt,INDEX(_xlpm.b,,20)&amp;"",_xlpm.oq,IF(_xlpm.q="",1,_xlfn.SWITCH(_xlpm.md,"Exata",LOWER(_xlpm.txt)=LOWER(_xlpm.q),"Começa com",LEFT(LOWER(_xlpm.txt),LEN(_xlpm.q))=LOWER(_xlpm.q),ISNUMBER(SEARCH(_xlpm.q,_xlpm.txt)))),_xlpm.ot,IF(_xlpm.tp="Todos",1,--(INDEX(_xlpm.b,,1)=_xlpm.tp)),_xlpm.om,IF(_xlpm.mk="Todas",1,--(INDEX(_xlpm.b,,7)=_xlpm.mk)),_xlpm.od,IF(_xlpm.dp="Todos",1,--(INDEX(_xlpm.b,,4)=_xlpm.dp)),_xlpm.os,IF(_xlpm.st="Todos",1,--(INDEX(_xlpm.b,,10)=_xlpm.st)),_xlpm.ok,_xlpm.oq*_xlpm.ot*_xlpm.om*_xlpm.od*_xlpm.os,SUM(--_xlpm.ok)-SUM(--_xlpm.ok*--(INDEX(_xlpm.b,,1)="Desktop"))-SUM(--_xlpm.ok*--(INDEX(_xlpm.b,,1)="Monitor")))</f>
        <v>-430</v>
      </c>
      <c r="K10" s="163"/>
      <c r="L10" s="163"/>
      <c r="M10" s="163" cm="1">
        <f t="array" ref="M10">_xlfn.LET(_xlpm.q,TRIM($B$4),_xlpm.tp,$A$7,_xlpm.mk,$D$7,_xlpm.dp,$G$7,_xlpm.st,$J$7,_xlpm.md,$M$7,_xlpm.b,'Índice Equipamentos'!$A$2:$T$563,_xlpm.txt,INDEX(_xlpm.b,,20)&amp;"",_xlpm.oq,IF(_xlpm.q="",1,_xlfn.SWITCH(_xlpm.md,"Exata",LOWER(_xlpm.txt)=LOWER(_xlpm.q),"Começa com",LEFT(LOWER(_xlpm.txt),LEN(_xlpm.q))=LOWER(_xlpm.q),ISNUMBER(SEARCH(_xlpm.q,_xlpm.txt)))),_xlpm.ot,IF(_xlpm.tp="Todos",1,--(INDEX(_xlpm.b,,1)=_xlpm.tp)),_xlpm.om,IF(_xlpm.mk="Todas",1,--(INDEX(_xlpm.b,,7)=_xlpm.mk)),_xlpm.od,IF(_xlpm.dp="Todos",1,--(INDEX(_xlpm.b,,4)=_xlpm.dp)),_xlpm.os,IF(_xlpm.st="Todos",1,--(INDEX(_xlpm.b,,10)=_xlpm.st)),_xlpm.ok,_xlpm.oq*_xlpm.ot*_xlpm.om*_xlpm.od*_xlpm.os,IFERROR(ROWS(_xlfn.UNIQUE(_xlfn._xlws.FILTER(INDEX(_xlpm.b,,3),_xlpm.ok*(INDEX(_xlpm.b,,3)&lt;&gt;"Sem responsável")))),0))</f>
        <v>118</v>
      </c>
      <c r="N10" s="163"/>
      <c r="O10" s="163"/>
      <c r="X10" t="s">
        <v>47</v>
      </c>
      <c r="Y10" t="s">
        <v>48</v>
      </c>
      <c r="Z10" t="s">
        <v>49</v>
      </c>
    </row>
    <row r="11" spans="1:28" ht="26.25" customHeight="1">
      <c r="A11" s="170"/>
      <c r="B11" s="170"/>
      <c r="C11" s="170"/>
      <c r="D11" s="163"/>
      <c r="E11" s="163"/>
      <c r="F11" s="163"/>
      <c r="G11" s="163"/>
      <c r="H11" s="163"/>
      <c r="I11" s="163"/>
      <c r="J11" s="163"/>
      <c r="K11" s="163"/>
      <c r="L11" s="163"/>
      <c r="M11" s="163"/>
      <c r="N11" s="163"/>
      <c r="O11" s="163"/>
      <c r="X11" t="s">
        <v>50</v>
      </c>
      <c r="Y11" t="s">
        <v>51</v>
      </c>
      <c r="Z11" t="s">
        <v>52</v>
      </c>
    </row>
    <row r="12" spans="1:28" ht="14.25" customHeight="1">
      <c r="A12" s="99"/>
      <c r="B12" s="99"/>
      <c r="C12" s="99"/>
      <c r="D12" s="99"/>
      <c r="E12" s="99"/>
      <c r="F12" s="99"/>
      <c r="G12" s="99"/>
      <c r="H12" s="99"/>
      <c r="I12" s="99"/>
      <c r="J12" s="99"/>
      <c r="K12" s="99"/>
      <c r="L12" s="99"/>
      <c r="M12" s="99"/>
      <c r="N12" s="99"/>
      <c r="O12" s="99"/>
      <c r="X12" t="s">
        <v>53</v>
      </c>
      <c r="Y12" t="s">
        <v>54</v>
      </c>
      <c r="Z12" t="s">
        <v>55</v>
      </c>
    </row>
    <row r="13" spans="1:28" ht="26.25" customHeight="1">
      <c r="A13" s="165" t="s">
        <v>56</v>
      </c>
      <c r="B13" s="165"/>
      <c r="C13" s="165"/>
      <c r="D13" s="165"/>
      <c r="E13" s="165"/>
      <c r="F13" s="165"/>
      <c r="G13" s="165"/>
      <c r="H13" s="165"/>
      <c r="I13" s="165"/>
      <c r="J13" s="165"/>
      <c r="K13" s="165"/>
      <c r="L13" s="165"/>
      <c r="M13" s="165"/>
      <c r="N13" s="165"/>
      <c r="O13" s="165"/>
      <c r="X13" t="s">
        <v>57</v>
      </c>
      <c r="Y13" t="s">
        <v>58</v>
      </c>
      <c r="Z13" t="s">
        <v>59</v>
      </c>
    </row>
    <row r="14" spans="1:28" ht="26.25" customHeight="1">
      <c r="A14" s="103" t="s">
        <v>60</v>
      </c>
      <c r="B14" s="103" t="s">
        <v>61</v>
      </c>
      <c r="C14" s="103" t="s">
        <v>26</v>
      </c>
      <c r="D14" s="103" t="s">
        <v>62</v>
      </c>
      <c r="E14" s="103" t="s">
        <v>63</v>
      </c>
      <c r="F14" s="103" t="s">
        <v>25</v>
      </c>
      <c r="G14" s="103" t="s">
        <v>64</v>
      </c>
      <c r="H14" s="103" t="s">
        <v>65</v>
      </c>
      <c r="I14" s="103" t="s">
        <v>27</v>
      </c>
      <c r="J14" s="103" t="s">
        <v>66</v>
      </c>
      <c r="K14" s="103" t="s">
        <v>67</v>
      </c>
      <c r="L14" s="103" t="s">
        <v>68</v>
      </c>
      <c r="M14" s="103" t="s">
        <v>69</v>
      </c>
      <c r="N14" s="103" t="s">
        <v>70</v>
      </c>
      <c r="O14" s="103" t="s">
        <v>71</v>
      </c>
      <c r="Y14" t="s">
        <v>72</v>
      </c>
      <c r="Z14" t="s">
        <v>73</v>
      </c>
    </row>
    <row r="15" spans="1:28" ht="21.75" customHeight="1">
      <c r="A15" s="102" t="e" cm="1">
        <f t="array" ref="A15">_xlfn.LET(_xlpm.q,TRIM($B$4),_xlpm.tp,$A$7,_xlpm.mk,$D$7,_xlpm.dp,$G$7,_xlpm.st,$J$7,_xlpm.md,$M$7,_xlpm.b,'Índice Equipamentos'!$A$2:$T$563,_xlpm.txt,INDEX(_xlpm.b,,20)&amp;"",_xlpm.oq,IF(_xlpm.q="",1,_xlfn.SWITCH(_xlpm.md,"Exata",LOWER(_xlpm.txt)=LOWER(_xlpm.q),"Começa com",LEFT(LOWER(_xlpm.txt),LEN(_xlpm.q))=LOWER(_xlpm.q),ISNUMBER(SEARCH(_xlpm.q,_xlpm.txt)))),_xlpm.ot,IF(_xlpm.tp="Todos",1,--(INDEX(_xlpm.b,,1)=_xlpm.tp)),_xlpm.om,IF(_xlpm.mk="Todas",1,--(INDEX(_xlpm.b,,7)=_xlpm.mk)),_xlpm.od,IF(_xlpm.dp="Todos",1,--(INDEX(_xlpm.b,,4)=_xlpm.dp)),_xlpm.os,IF(_xlpm.st="Todos",1,--(INDEX(_xlpm.b,,10)=_xlpm.st)),_xlpm.ok,_xlpm.oq*_xlpm.ot*_xlpm.om*_xlpm.od*_xlpm.os,_xlpm.v,_xlfn.CHOOSECOLS(_xlpm.b,1,3,4,5,6,7,8,9,10,11,12,13,14,17,19),_xlfn._xlws.FILTER(IF(_xlpm.v="","",_xlpm.v),_xlpm.ok,"Nenhum equipamento encontrado com os filtros selecionados."))</f>
        <v>#VALUE!</v>
      </c>
      <c r="B15" s="102"/>
      <c r="C15" s="102"/>
      <c r="D15" s="102"/>
      <c r="E15" s="102"/>
      <c r="F15" s="102"/>
      <c r="G15" s="102"/>
      <c r="H15" s="102"/>
      <c r="I15" s="102"/>
      <c r="J15" s="102"/>
      <c r="K15" s="102"/>
      <c r="L15" s="102"/>
      <c r="M15" s="102"/>
      <c r="N15" s="102"/>
      <c r="O15" s="102"/>
      <c r="Y15" t="s">
        <v>74</v>
      </c>
      <c r="Z15" t="s">
        <v>75</v>
      </c>
    </row>
    <row r="16" spans="1:28" ht="21.75" customHeight="1">
      <c r="A16" s="102"/>
      <c r="B16" s="102"/>
      <c r="C16" s="102"/>
      <c r="D16" s="102"/>
      <c r="E16" s="102"/>
      <c r="F16" s="102"/>
      <c r="G16" s="102"/>
      <c r="H16" s="102"/>
      <c r="I16" s="102"/>
      <c r="J16" s="102"/>
      <c r="K16" s="102"/>
      <c r="L16" s="102"/>
      <c r="M16" s="102"/>
      <c r="N16" s="102"/>
      <c r="O16" s="102"/>
      <c r="Y16" t="s">
        <v>76</v>
      </c>
      <c r="Z16" t="s">
        <v>77</v>
      </c>
    </row>
    <row r="17" spans="1:26" ht="21.75" customHeight="1">
      <c r="A17" s="102"/>
      <c r="B17" s="102"/>
      <c r="C17" s="102"/>
      <c r="D17" s="102"/>
      <c r="E17" s="102"/>
      <c r="F17" s="102"/>
      <c r="G17" s="102"/>
      <c r="H17" s="102"/>
      <c r="I17" s="102"/>
      <c r="J17" s="102"/>
      <c r="K17" s="102"/>
      <c r="L17" s="102"/>
      <c r="M17" s="102"/>
      <c r="N17" s="102"/>
      <c r="O17" s="102"/>
      <c r="Y17" t="s">
        <v>78</v>
      </c>
      <c r="Z17" t="s">
        <v>79</v>
      </c>
    </row>
    <row r="18" spans="1:26" ht="21.75" customHeight="1">
      <c r="A18" s="102"/>
      <c r="B18" s="102"/>
      <c r="C18" s="102"/>
      <c r="D18" s="102"/>
      <c r="E18" s="102"/>
      <c r="F18" s="102"/>
      <c r="G18" s="102"/>
      <c r="H18" s="102"/>
      <c r="I18" s="102"/>
      <c r="J18" s="102"/>
      <c r="K18" s="102"/>
      <c r="L18" s="102"/>
      <c r="M18" s="102"/>
      <c r="N18" s="102"/>
      <c r="O18" s="102"/>
      <c r="Y18" t="s">
        <v>80</v>
      </c>
      <c r="Z18" t="s">
        <v>81</v>
      </c>
    </row>
    <row r="19" spans="1:26" ht="21.75" customHeight="1">
      <c r="A19" s="102"/>
      <c r="B19" s="102"/>
      <c r="C19" s="102"/>
      <c r="D19" s="102"/>
      <c r="E19" s="102"/>
      <c r="F19" s="102"/>
      <c r="G19" s="102"/>
      <c r="H19" s="102"/>
      <c r="I19" s="102"/>
      <c r="J19" s="102"/>
      <c r="K19" s="102"/>
      <c r="L19" s="102"/>
      <c r="M19" s="102"/>
      <c r="N19" s="102"/>
      <c r="O19" s="102"/>
      <c r="Y19" t="s">
        <v>82</v>
      </c>
      <c r="Z19" t="s">
        <v>83</v>
      </c>
    </row>
    <row r="20" spans="1:26" ht="21.75" customHeight="1">
      <c r="A20" s="102"/>
      <c r="B20" s="102"/>
      <c r="C20" s="102"/>
      <c r="D20" s="102"/>
      <c r="E20" s="102"/>
      <c r="F20" s="102"/>
      <c r="G20" s="102"/>
      <c r="H20" s="102"/>
      <c r="I20" s="102"/>
      <c r="J20" s="102"/>
      <c r="K20" s="102"/>
      <c r="L20" s="102"/>
      <c r="M20" s="102"/>
      <c r="N20" s="102"/>
      <c r="O20" s="102"/>
      <c r="Y20" t="s">
        <v>84</v>
      </c>
      <c r="Z20" t="s">
        <v>85</v>
      </c>
    </row>
    <row r="21" spans="1:26" ht="21.75" customHeight="1">
      <c r="A21" s="102"/>
      <c r="B21" s="102"/>
      <c r="C21" s="102"/>
      <c r="D21" s="102"/>
      <c r="E21" s="102"/>
      <c r="F21" s="102"/>
      <c r="G21" s="102"/>
      <c r="H21" s="102"/>
      <c r="I21" s="102"/>
      <c r="J21" s="102"/>
      <c r="K21" s="102"/>
      <c r="L21" s="102"/>
      <c r="M21" s="102"/>
      <c r="N21" s="102"/>
      <c r="O21" s="102"/>
      <c r="Y21" t="s">
        <v>86</v>
      </c>
      <c r="Z21" t="s">
        <v>87</v>
      </c>
    </row>
    <row r="22" spans="1:26" ht="21.75" customHeight="1">
      <c r="A22" s="102"/>
      <c r="B22" s="102"/>
      <c r="C22" s="102"/>
      <c r="D22" s="102"/>
      <c r="E22" s="102"/>
      <c r="F22" s="102"/>
      <c r="G22" s="102"/>
      <c r="H22" s="102"/>
      <c r="I22" s="102"/>
      <c r="J22" s="102"/>
      <c r="K22" s="102"/>
      <c r="L22" s="102"/>
      <c r="M22" s="102"/>
      <c r="N22" s="102"/>
      <c r="O22" s="102"/>
      <c r="Y22" t="s">
        <v>88</v>
      </c>
      <c r="Z22" t="s">
        <v>89</v>
      </c>
    </row>
    <row r="23" spans="1:26" ht="21.75" customHeight="1">
      <c r="A23" s="102"/>
      <c r="B23" s="102"/>
      <c r="C23" s="102"/>
      <c r="D23" s="102"/>
      <c r="E23" s="102"/>
      <c r="F23" s="102"/>
      <c r="G23" s="102"/>
      <c r="H23" s="102"/>
      <c r="I23" s="102"/>
      <c r="J23" s="102"/>
      <c r="K23" s="102"/>
      <c r="L23" s="102"/>
      <c r="M23" s="102"/>
      <c r="N23" s="102"/>
      <c r="O23" s="102"/>
      <c r="Y23" t="s">
        <v>90</v>
      </c>
      <c r="Z23" t="s">
        <v>91</v>
      </c>
    </row>
    <row r="24" spans="1:26" ht="21.75" customHeight="1">
      <c r="A24" s="102"/>
      <c r="B24" s="102"/>
      <c r="C24" s="102"/>
      <c r="D24" s="102"/>
      <c r="E24" s="102"/>
      <c r="F24" s="102"/>
      <c r="G24" s="102"/>
      <c r="H24" s="102"/>
      <c r="I24" s="102"/>
      <c r="J24" s="102"/>
      <c r="K24" s="102"/>
      <c r="L24" s="102"/>
      <c r="M24" s="102"/>
      <c r="N24" s="102"/>
      <c r="O24" s="102"/>
      <c r="Y24" t="s">
        <v>92</v>
      </c>
      <c r="Z24" t="s">
        <v>93</v>
      </c>
    </row>
    <row r="25" spans="1:26" ht="21.75" customHeight="1">
      <c r="A25" s="102"/>
      <c r="B25" s="102"/>
      <c r="C25" s="102"/>
      <c r="D25" s="102"/>
      <c r="E25" s="102"/>
      <c r="F25" s="102"/>
      <c r="G25" s="102"/>
      <c r="H25" s="102"/>
      <c r="I25" s="102"/>
      <c r="J25" s="102"/>
      <c r="K25" s="102"/>
      <c r="L25" s="102"/>
      <c r="M25" s="102"/>
      <c r="N25" s="102"/>
      <c r="O25" s="102"/>
      <c r="Y25" t="s">
        <v>94</v>
      </c>
      <c r="Z25" t="s">
        <v>95</v>
      </c>
    </row>
    <row r="26" spans="1:26" ht="21.75" customHeight="1">
      <c r="A26" s="102"/>
      <c r="B26" s="102"/>
      <c r="C26" s="102"/>
      <c r="D26" s="102"/>
      <c r="E26" s="102"/>
      <c r="F26" s="102"/>
      <c r="G26" s="102"/>
      <c r="H26" s="102"/>
      <c r="I26" s="102"/>
      <c r="J26" s="102"/>
      <c r="K26" s="102"/>
      <c r="L26" s="102"/>
      <c r="M26" s="102"/>
      <c r="N26" s="102"/>
      <c r="O26" s="102"/>
      <c r="Y26" t="s">
        <v>96</v>
      </c>
      <c r="Z26" t="s">
        <v>97</v>
      </c>
    </row>
    <row r="27" spans="1:26" ht="21.75" customHeight="1">
      <c r="A27" s="102"/>
      <c r="B27" s="102"/>
      <c r="C27" s="102"/>
      <c r="D27" s="102"/>
      <c r="E27" s="102"/>
      <c r="F27" s="102"/>
      <c r="G27" s="102"/>
      <c r="H27" s="102"/>
      <c r="I27" s="102"/>
      <c r="J27" s="102"/>
      <c r="K27" s="102"/>
      <c r="L27" s="102"/>
      <c r="M27" s="102"/>
      <c r="N27" s="102"/>
      <c r="O27" s="102"/>
      <c r="Y27" t="s">
        <v>98</v>
      </c>
      <c r="Z27" t="s">
        <v>99</v>
      </c>
    </row>
    <row r="28" spans="1:26" ht="21.75" customHeight="1">
      <c r="A28" s="102"/>
      <c r="B28" s="102"/>
      <c r="C28" s="102"/>
      <c r="D28" s="102"/>
      <c r="E28" s="102"/>
      <c r="F28" s="102"/>
      <c r="G28" s="102"/>
      <c r="H28" s="102"/>
      <c r="I28" s="102"/>
      <c r="J28" s="102"/>
      <c r="K28" s="102"/>
      <c r="L28" s="102"/>
      <c r="M28" s="102"/>
      <c r="N28" s="102"/>
      <c r="O28" s="102"/>
      <c r="Z28" t="s">
        <v>100</v>
      </c>
    </row>
    <row r="29" spans="1:26" ht="21.75" customHeight="1">
      <c r="A29" s="102"/>
      <c r="B29" s="102"/>
      <c r="C29" s="102"/>
      <c r="D29" s="102"/>
      <c r="E29" s="102"/>
      <c r="F29" s="102"/>
      <c r="G29" s="102"/>
      <c r="H29" s="102"/>
      <c r="I29" s="102"/>
      <c r="J29" s="102"/>
      <c r="K29" s="102"/>
      <c r="L29" s="102"/>
      <c r="M29" s="102"/>
      <c r="N29" s="102"/>
      <c r="O29" s="102"/>
      <c r="Z29" t="s">
        <v>101</v>
      </c>
    </row>
    <row r="30" spans="1:26" ht="21.75" customHeight="1">
      <c r="A30" s="102"/>
      <c r="B30" s="102"/>
      <c r="C30" s="102"/>
      <c r="D30" s="102"/>
      <c r="E30" s="102"/>
      <c r="F30" s="102"/>
      <c r="G30" s="102"/>
      <c r="H30" s="102"/>
      <c r="I30" s="102"/>
      <c r="J30" s="102"/>
      <c r="K30" s="102"/>
      <c r="L30" s="102"/>
      <c r="M30" s="102"/>
      <c r="N30" s="102"/>
      <c r="O30" s="102"/>
      <c r="Z30" t="s">
        <v>102</v>
      </c>
    </row>
    <row r="31" spans="1:26" ht="21.75" customHeight="1">
      <c r="A31" s="102"/>
      <c r="B31" s="102"/>
      <c r="C31" s="102"/>
      <c r="D31" s="102"/>
      <c r="E31" s="102"/>
      <c r="F31" s="102"/>
      <c r="G31" s="102"/>
      <c r="H31" s="102"/>
      <c r="I31" s="102"/>
      <c r="J31" s="102"/>
      <c r="K31" s="102"/>
      <c r="L31" s="102"/>
      <c r="M31" s="102"/>
      <c r="N31" s="102"/>
      <c r="O31" s="102"/>
      <c r="Z31" t="s">
        <v>103</v>
      </c>
    </row>
    <row r="32" spans="1:26" ht="21.75" customHeight="1">
      <c r="A32" s="102"/>
      <c r="B32" s="102"/>
      <c r="C32" s="102"/>
      <c r="D32" s="102"/>
      <c r="E32" s="102"/>
      <c r="F32" s="102"/>
      <c r="G32" s="102"/>
      <c r="H32" s="102"/>
      <c r="I32" s="102"/>
      <c r="J32" s="102"/>
      <c r="K32" s="102"/>
      <c r="L32" s="102"/>
      <c r="M32" s="102"/>
      <c r="N32" s="102"/>
      <c r="O32" s="102"/>
      <c r="Z32" t="s">
        <v>104</v>
      </c>
    </row>
    <row r="33" spans="1:26" ht="21.75" customHeight="1">
      <c r="A33" s="102"/>
      <c r="B33" s="102"/>
      <c r="C33" s="102"/>
      <c r="D33" s="102"/>
      <c r="E33" s="102"/>
      <c r="F33" s="102"/>
      <c r="G33" s="102"/>
      <c r="H33" s="102"/>
      <c r="I33" s="102"/>
      <c r="J33" s="102"/>
      <c r="K33" s="102"/>
      <c r="L33" s="102"/>
      <c r="M33" s="102"/>
      <c r="N33" s="102"/>
      <c r="O33" s="102"/>
      <c r="Z33" t="s">
        <v>105</v>
      </c>
    </row>
    <row r="34" spans="1:26" ht="21.75" customHeight="1">
      <c r="A34" s="102"/>
      <c r="B34" s="102"/>
      <c r="C34" s="102"/>
      <c r="D34" s="102"/>
      <c r="E34" s="102"/>
      <c r="F34" s="102"/>
      <c r="G34" s="102"/>
      <c r="H34" s="102"/>
      <c r="I34" s="102"/>
      <c r="J34" s="102"/>
      <c r="K34" s="102"/>
      <c r="L34" s="102"/>
      <c r="M34" s="102"/>
      <c r="N34" s="102"/>
      <c r="O34" s="102"/>
      <c r="Z34" t="s">
        <v>106</v>
      </c>
    </row>
    <row r="35" spans="1:26" ht="21.75" customHeight="1">
      <c r="A35" s="102"/>
      <c r="B35" s="102"/>
      <c r="C35" s="102"/>
      <c r="D35" s="102"/>
      <c r="E35" s="102"/>
      <c r="F35" s="102"/>
      <c r="G35" s="102"/>
      <c r="H35" s="102"/>
      <c r="I35" s="102"/>
      <c r="J35" s="102"/>
      <c r="K35" s="102"/>
      <c r="L35" s="102"/>
      <c r="M35" s="102"/>
      <c r="N35" s="102"/>
      <c r="O35" s="102"/>
      <c r="Z35" t="s">
        <v>107</v>
      </c>
    </row>
    <row r="36" spans="1:26" ht="21.75" customHeight="1">
      <c r="A36" s="102"/>
      <c r="B36" s="102"/>
      <c r="C36" s="102"/>
      <c r="D36" s="102"/>
      <c r="E36" s="102"/>
      <c r="F36" s="102"/>
      <c r="G36" s="102"/>
      <c r="H36" s="102"/>
      <c r="I36" s="102"/>
      <c r="J36" s="102"/>
      <c r="K36" s="102"/>
      <c r="L36" s="102"/>
      <c r="M36" s="102"/>
      <c r="N36" s="102"/>
      <c r="O36" s="102"/>
      <c r="Z36" t="s">
        <v>108</v>
      </c>
    </row>
    <row r="37" spans="1:26" ht="21.75" customHeight="1">
      <c r="A37" s="102"/>
      <c r="B37" s="102"/>
      <c r="C37" s="102"/>
      <c r="D37" s="102"/>
      <c r="E37" s="102"/>
      <c r="F37" s="102"/>
      <c r="G37" s="102"/>
      <c r="H37" s="102"/>
      <c r="I37" s="102"/>
      <c r="J37" s="102"/>
      <c r="K37" s="102"/>
      <c r="L37" s="102"/>
      <c r="M37" s="102"/>
      <c r="N37" s="102"/>
      <c r="O37" s="102"/>
      <c r="Z37" t="s">
        <v>109</v>
      </c>
    </row>
    <row r="38" spans="1:26" ht="21.75" customHeight="1">
      <c r="A38" s="102"/>
      <c r="B38" s="102"/>
      <c r="C38" s="102"/>
      <c r="D38" s="102"/>
      <c r="E38" s="102"/>
      <c r="F38" s="102"/>
      <c r="G38" s="102"/>
      <c r="H38" s="102"/>
      <c r="I38" s="102"/>
      <c r="J38" s="102"/>
      <c r="K38" s="102"/>
      <c r="L38" s="102"/>
      <c r="M38" s="102"/>
      <c r="N38" s="102"/>
      <c r="O38" s="102"/>
      <c r="Z38" t="s">
        <v>110</v>
      </c>
    </row>
    <row r="39" spans="1:26" ht="21.75" customHeight="1">
      <c r="A39" s="102"/>
      <c r="B39" s="102"/>
      <c r="C39" s="102"/>
      <c r="D39" s="102"/>
      <c r="E39" s="102"/>
      <c r="F39" s="102"/>
      <c r="G39" s="102"/>
      <c r="H39" s="102"/>
      <c r="I39" s="102"/>
      <c r="J39" s="102"/>
      <c r="K39" s="102"/>
      <c r="L39" s="102"/>
      <c r="M39" s="102"/>
      <c r="N39" s="102"/>
      <c r="O39" s="102"/>
      <c r="Z39" t="s">
        <v>111</v>
      </c>
    </row>
    <row r="40" spans="1:26" ht="21.75" customHeight="1">
      <c r="A40" s="102"/>
      <c r="B40" s="102"/>
      <c r="C40" s="102"/>
      <c r="D40" s="102"/>
      <c r="E40" s="102"/>
      <c r="F40" s="102"/>
      <c r="G40" s="102"/>
      <c r="H40" s="102"/>
      <c r="I40" s="102"/>
      <c r="J40" s="102"/>
      <c r="K40" s="102"/>
      <c r="L40" s="102"/>
      <c r="M40" s="102"/>
      <c r="N40" s="102"/>
      <c r="O40" s="102"/>
      <c r="Z40" t="s">
        <v>112</v>
      </c>
    </row>
    <row r="41" spans="1:26" ht="21.75" customHeight="1">
      <c r="A41" s="102"/>
      <c r="B41" s="102"/>
      <c r="C41" s="102"/>
      <c r="D41" s="102"/>
      <c r="E41" s="102"/>
      <c r="F41" s="102"/>
      <c r="G41" s="102"/>
      <c r="H41" s="102"/>
      <c r="I41" s="102"/>
      <c r="J41" s="102"/>
      <c r="K41" s="102"/>
      <c r="L41" s="102"/>
      <c r="M41" s="102"/>
      <c r="N41" s="102"/>
      <c r="O41" s="102"/>
      <c r="Z41" t="s">
        <v>18</v>
      </c>
    </row>
    <row r="42" spans="1:26" ht="21.75" customHeight="1">
      <c r="A42" s="102"/>
      <c r="B42" s="102"/>
      <c r="C42" s="102"/>
      <c r="D42" s="102"/>
      <c r="E42" s="102"/>
      <c r="F42" s="102"/>
      <c r="G42" s="102"/>
      <c r="H42" s="102"/>
      <c r="I42" s="102"/>
      <c r="J42" s="102"/>
      <c r="K42" s="102"/>
      <c r="L42" s="102"/>
      <c r="M42" s="102"/>
      <c r="N42" s="102"/>
      <c r="O42" s="102"/>
      <c r="Z42" t="s">
        <v>113</v>
      </c>
    </row>
    <row r="43" spans="1:26" ht="21.75" customHeight="1">
      <c r="A43" s="102"/>
      <c r="B43" s="102"/>
      <c r="C43" s="102"/>
      <c r="D43" s="102"/>
      <c r="E43" s="102"/>
      <c r="F43" s="102"/>
      <c r="G43" s="102"/>
      <c r="H43" s="102"/>
      <c r="I43" s="102"/>
      <c r="J43" s="102"/>
      <c r="K43" s="102"/>
      <c r="L43" s="102"/>
      <c r="M43" s="102"/>
      <c r="N43" s="102"/>
      <c r="O43" s="102"/>
      <c r="Z43" t="s">
        <v>114</v>
      </c>
    </row>
    <row r="44" spans="1:26" ht="21.75" customHeight="1">
      <c r="A44" s="102"/>
      <c r="B44" s="102"/>
      <c r="C44" s="102"/>
      <c r="D44" s="102"/>
      <c r="E44" s="102"/>
      <c r="F44" s="102"/>
      <c r="G44" s="102"/>
      <c r="H44" s="102"/>
      <c r="I44" s="102"/>
      <c r="J44" s="102"/>
      <c r="K44" s="102"/>
      <c r="L44" s="102"/>
      <c r="M44" s="102"/>
      <c r="N44" s="102"/>
      <c r="O44" s="102"/>
      <c r="Z44" t="s">
        <v>115</v>
      </c>
    </row>
    <row r="45" spans="1:26" ht="21.75" customHeight="1">
      <c r="A45" s="102"/>
      <c r="B45" s="102"/>
      <c r="C45" s="102"/>
      <c r="D45" s="102"/>
      <c r="E45" s="102"/>
      <c r="F45" s="102"/>
      <c r="G45" s="102"/>
      <c r="H45" s="102"/>
      <c r="I45" s="102"/>
      <c r="J45" s="102"/>
      <c r="K45" s="102"/>
      <c r="L45" s="102"/>
      <c r="M45" s="102"/>
      <c r="N45" s="102"/>
      <c r="O45" s="102"/>
      <c r="Z45" t="s">
        <v>116</v>
      </c>
    </row>
    <row r="46" spans="1:26" ht="21.75" customHeight="1">
      <c r="A46" s="102"/>
      <c r="B46" s="102"/>
      <c r="C46" s="102"/>
      <c r="D46" s="102"/>
      <c r="E46" s="102"/>
      <c r="F46" s="102"/>
      <c r="G46" s="102"/>
      <c r="H46" s="102"/>
      <c r="I46" s="102"/>
      <c r="J46" s="102"/>
      <c r="K46" s="102"/>
      <c r="L46" s="102"/>
      <c r="M46" s="102"/>
      <c r="N46" s="102"/>
      <c r="O46" s="102"/>
      <c r="Z46" t="s">
        <v>117</v>
      </c>
    </row>
    <row r="47" spans="1:26" ht="21.75" customHeight="1">
      <c r="A47" s="102"/>
      <c r="B47" s="102"/>
      <c r="C47" s="102"/>
      <c r="D47" s="102"/>
      <c r="E47" s="102"/>
      <c r="F47" s="102"/>
      <c r="G47" s="102"/>
      <c r="H47" s="102"/>
      <c r="I47" s="102"/>
      <c r="J47" s="102"/>
      <c r="K47" s="102"/>
      <c r="L47" s="102"/>
      <c r="M47" s="102"/>
      <c r="N47" s="102"/>
      <c r="O47" s="102"/>
      <c r="Z47" t="s">
        <v>118</v>
      </c>
    </row>
    <row r="48" spans="1:26" ht="21.75" customHeight="1">
      <c r="A48" s="102"/>
      <c r="B48" s="102"/>
      <c r="C48" s="102"/>
      <c r="D48" s="102"/>
      <c r="E48" s="102"/>
      <c r="F48" s="102"/>
      <c r="G48" s="102"/>
      <c r="H48" s="102"/>
      <c r="I48" s="102"/>
      <c r="J48" s="102"/>
      <c r="K48" s="102"/>
      <c r="L48" s="102"/>
      <c r="M48" s="102"/>
      <c r="N48" s="102"/>
      <c r="O48" s="102"/>
      <c r="Z48" t="s">
        <v>119</v>
      </c>
    </row>
    <row r="49" spans="1:26" ht="21.75" customHeight="1">
      <c r="A49" s="102"/>
      <c r="B49" s="102"/>
      <c r="C49" s="102"/>
      <c r="D49" s="102"/>
      <c r="E49" s="102"/>
      <c r="F49" s="102"/>
      <c r="G49" s="102"/>
      <c r="H49" s="102"/>
      <c r="I49" s="102"/>
      <c r="J49" s="102"/>
      <c r="K49" s="102"/>
      <c r="L49" s="102"/>
      <c r="M49" s="102"/>
      <c r="N49" s="102"/>
      <c r="O49" s="102"/>
      <c r="Z49" t="s">
        <v>120</v>
      </c>
    </row>
    <row r="50" spans="1:26" ht="21.75" customHeight="1">
      <c r="A50" s="102"/>
      <c r="B50" s="102"/>
      <c r="C50" s="102"/>
      <c r="D50" s="102"/>
      <c r="E50" s="102"/>
      <c r="F50" s="102"/>
      <c r="G50" s="102"/>
      <c r="H50" s="102"/>
      <c r="I50" s="102"/>
      <c r="J50" s="102"/>
      <c r="K50" s="102"/>
      <c r="L50" s="102"/>
      <c r="M50" s="102"/>
      <c r="N50" s="102"/>
      <c r="O50" s="102"/>
      <c r="Z50" t="s">
        <v>121</v>
      </c>
    </row>
    <row r="51" spans="1:26" ht="21.75" customHeight="1">
      <c r="A51" s="102"/>
      <c r="B51" s="102"/>
      <c r="C51" s="102"/>
      <c r="D51" s="102"/>
      <c r="E51" s="102"/>
      <c r="F51" s="102"/>
      <c r="G51" s="102"/>
      <c r="H51" s="102"/>
      <c r="I51" s="102"/>
      <c r="J51" s="102"/>
      <c r="K51" s="102"/>
      <c r="L51" s="102"/>
      <c r="M51" s="102"/>
      <c r="N51" s="102"/>
      <c r="O51" s="102"/>
      <c r="Z51" t="s">
        <v>122</v>
      </c>
    </row>
    <row r="52" spans="1:26" ht="21.75" customHeight="1">
      <c r="A52" s="102"/>
      <c r="B52" s="102"/>
      <c r="C52" s="102"/>
      <c r="D52" s="102"/>
      <c r="E52" s="102"/>
      <c r="F52" s="102"/>
      <c r="G52" s="102"/>
      <c r="H52" s="102"/>
      <c r="I52" s="102"/>
      <c r="J52" s="102"/>
      <c r="K52" s="102"/>
      <c r="L52" s="102"/>
      <c r="M52" s="102"/>
      <c r="N52" s="102"/>
      <c r="O52" s="102"/>
      <c r="Z52" t="s">
        <v>123</v>
      </c>
    </row>
    <row r="53" spans="1:26" ht="21.75" customHeight="1">
      <c r="A53" s="102"/>
      <c r="B53" s="102"/>
      <c r="C53" s="102"/>
      <c r="D53" s="102"/>
      <c r="E53" s="102"/>
      <c r="F53" s="102"/>
      <c r="G53" s="102"/>
      <c r="H53" s="102"/>
      <c r="I53" s="102"/>
      <c r="J53" s="102"/>
      <c r="K53" s="102"/>
      <c r="L53" s="102"/>
      <c r="M53" s="102"/>
      <c r="N53" s="102"/>
      <c r="O53" s="102"/>
      <c r="Z53" t="s">
        <v>124</v>
      </c>
    </row>
    <row r="54" spans="1:26" ht="21.75" customHeight="1">
      <c r="A54" s="102"/>
      <c r="B54" s="102"/>
      <c r="C54" s="102"/>
      <c r="D54" s="102"/>
      <c r="E54" s="102"/>
      <c r="F54" s="102"/>
      <c r="G54" s="102"/>
      <c r="H54" s="102"/>
      <c r="I54" s="102"/>
      <c r="J54" s="102"/>
      <c r="K54" s="102"/>
      <c r="L54" s="102"/>
      <c r="M54" s="102"/>
      <c r="N54" s="102"/>
      <c r="O54" s="102"/>
      <c r="Z54" t="s">
        <v>125</v>
      </c>
    </row>
    <row r="55" spans="1:26" ht="21.75" customHeight="1">
      <c r="A55" s="102"/>
      <c r="B55" s="102"/>
      <c r="C55" s="102"/>
      <c r="D55" s="102"/>
      <c r="E55" s="102"/>
      <c r="F55" s="102"/>
      <c r="G55" s="102"/>
      <c r="H55" s="102"/>
      <c r="I55" s="102"/>
      <c r="J55" s="102"/>
      <c r="K55" s="102"/>
      <c r="L55" s="102"/>
      <c r="M55" s="102"/>
      <c r="N55" s="102"/>
      <c r="O55" s="102"/>
      <c r="Z55" t="s">
        <v>126</v>
      </c>
    </row>
    <row r="56" spans="1:26" ht="21.75" customHeight="1">
      <c r="A56" s="102"/>
      <c r="B56" s="102"/>
      <c r="C56" s="102"/>
      <c r="D56" s="102"/>
      <c r="E56" s="102"/>
      <c r="F56" s="102"/>
      <c r="G56" s="102"/>
      <c r="H56" s="102"/>
      <c r="I56" s="102"/>
      <c r="J56" s="102"/>
      <c r="K56" s="102"/>
      <c r="L56" s="102"/>
      <c r="M56" s="102"/>
      <c r="N56" s="102"/>
      <c r="O56" s="102"/>
      <c r="Z56" t="s">
        <v>127</v>
      </c>
    </row>
    <row r="57" spans="1:26" ht="21.75" customHeight="1">
      <c r="A57" s="102"/>
      <c r="B57" s="102"/>
      <c r="C57" s="102"/>
      <c r="D57" s="102"/>
      <c r="E57" s="102"/>
      <c r="F57" s="102"/>
      <c r="G57" s="102"/>
      <c r="H57" s="102"/>
      <c r="I57" s="102"/>
      <c r="J57" s="102"/>
      <c r="K57" s="102"/>
      <c r="L57" s="102"/>
      <c r="M57" s="102"/>
      <c r="N57" s="102"/>
      <c r="O57" s="102"/>
      <c r="Z57" t="s">
        <v>128</v>
      </c>
    </row>
    <row r="58" spans="1:26" ht="21.75" customHeight="1">
      <c r="A58" s="102"/>
      <c r="B58" s="102"/>
      <c r="C58" s="102"/>
      <c r="D58" s="102"/>
      <c r="E58" s="102"/>
      <c r="F58" s="102"/>
      <c r="G58" s="102"/>
      <c r="H58" s="102"/>
      <c r="I58" s="102"/>
      <c r="J58" s="102"/>
      <c r="K58" s="102"/>
      <c r="L58" s="102"/>
      <c r="M58" s="102"/>
      <c r="N58" s="102"/>
      <c r="O58" s="102"/>
      <c r="Z58" t="s">
        <v>129</v>
      </c>
    </row>
    <row r="59" spans="1:26" ht="21.75" customHeight="1">
      <c r="A59" s="102"/>
      <c r="B59" s="102"/>
      <c r="C59" s="102"/>
      <c r="D59" s="102"/>
      <c r="E59" s="102"/>
      <c r="F59" s="102"/>
      <c r="G59" s="102"/>
      <c r="H59" s="102"/>
      <c r="I59" s="102"/>
      <c r="J59" s="102"/>
      <c r="K59" s="102"/>
      <c r="L59" s="102"/>
      <c r="M59" s="102"/>
      <c r="N59" s="102"/>
      <c r="O59" s="102"/>
      <c r="Z59" t="s">
        <v>130</v>
      </c>
    </row>
    <row r="60" spans="1:26" ht="21.75" customHeight="1">
      <c r="A60" s="102"/>
      <c r="B60" s="102"/>
      <c r="C60" s="102"/>
      <c r="D60" s="102"/>
      <c r="E60" s="102"/>
      <c r="F60" s="102"/>
      <c r="G60" s="102"/>
      <c r="H60" s="102"/>
      <c r="I60" s="102"/>
      <c r="J60" s="102"/>
      <c r="K60" s="102"/>
      <c r="L60" s="102"/>
      <c r="M60" s="102"/>
      <c r="N60" s="102"/>
      <c r="O60" s="102"/>
      <c r="Z60" t="s">
        <v>131</v>
      </c>
    </row>
    <row r="61" spans="1:26" ht="21.75" customHeight="1">
      <c r="A61" s="102"/>
      <c r="B61" s="102"/>
      <c r="C61" s="102"/>
      <c r="D61" s="102"/>
      <c r="E61" s="102"/>
      <c r="F61" s="102"/>
      <c r="G61" s="102"/>
      <c r="H61" s="102"/>
      <c r="I61" s="102"/>
      <c r="J61" s="102"/>
      <c r="K61" s="102"/>
      <c r="L61" s="102"/>
      <c r="M61" s="102"/>
      <c r="N61" s="102"/>
      <c r="O61" s="102"/>
      <c r="Z61" t="s">
        <v>132</v>
      </c>
    </row>
    <row r="62" spans="1:26" ht="21.75" customHeight="1">
      <c r="A62" s="102"/>
      <c r="B62" s="102"/>
      <c r="C62" s="102"/>
      <c r="D62" s="102"/>
      <c r="E62" s="102"/>
      <c r="F62" s="102"/>
      <c r="G62" s="102"/>
      <c r="H62" s="102"/>
      <c r="I62" s="102"/>
      <c r="J62" s="102"/>
      <c r="K62" s="102"/>
      <c r="L62" s="102"/>
      <c r="M62" s="102"/>
      <c r="N62" s="102"/>
      <c r="O62" s="102"/>
      <c r="Z62" t="s">
        <v>133</v>
      </c>
    </row>
    <row r="63" spans="1:26" ht="21.75" customHeight="1">
      <c r="A63" s="102"/>
      <c r="B63" s="102"/>
      <c r="C63" s="102"/>
      <c r="D63" s="102"/>
      <c r="E63" s="102"/>
      <c r="F63" s="102"/>
      <c r="G63" s="102"/>
      <c r="H63" s="102"/>
      <c r="I63" s="102"/>
      <c r="J63" s="102"/>
      <c r="K63" s="102"/>
      <c r="L63" s="102"/>
      <c r="M63" s="102"/>
      <c r="N63" s="102"/>
      <c r="O63" s="102"/>
      <c r="Z63" t="s">
        <v>134</v>
      </c>
    </row>
    <row r="64" spans="1:26" ht="21.75" customHeight="1">
      <c r="A64" s="102"/>
      <c r="B64" s="102"/>
      <c r="C64" s="102"/>
      <c r="D64" s="102"/>
      <c r="E64" s="102"/>
      <c r="F64" s="102"/>
      <c r="G64" s="102"/>
      <c r="H64" s="102"/>
      <c r="I64" s="102"/>
      <c r="J64" s="102"/>
      <c r="K64" s="102"/>
      <c r="L64" s="102"/>
      <c r="M64" s="102"/>
      <c r="N64" s="102"/>
      <c r="O64" s="102"/>
      <c r="Z64" t="s">
        <v>135</v>
      </c>
    </row>
    <row r="65" spans="1:26" ht="21.75" customHeight="1">
      <c r="A65" s="102"/>
      <c r="B65" s="102"/>
      <c r="C65" s="102"/>
      <c r="D65" s="102"/>
      <c r="E65" s="102"/>
      <c r="F65" s="102"/>
      <c r="G65" s="102"/>
      <c r="H65" s="102"/>
      <c r="I65" s="102"/>
      <c r="J65" s="102"/>
      <c r="K65" s="102"/>
      <c r="L65" s="102"/>
      <c r="M65" s="102"/>
      <c r="N65" s="102"/>
      <c r="O65" s="102"/>
      <c r="Z65" t="s">
        <v>136</v>
      </c>
    </row>
    <row r="66" spans="1:26" ht="21.75" customHeight="1">
      <c r="A66" s="102"/>
      <c r="B66" s="102"/>
      <c r="C66" s="102"/>
      <c r="D66" s="102"/>
      <c r="E66" s="102"/>
      <c r="F66" s="102"/>
      <c r="G66" s="102"/>
      <c r="H66" s="102"/>
      <c r="I66" s="102"/>
      <c r="J66" s="102"/>
      <c r="K66" s="102"/>
      <c r="L66" s="102"/>
      <c r="M66" s="102"/>
      <c r="N66" s="102"/>
      <c r="O66" s="102"/>
    </row>
    <row r="67" spans="1:26" ht="21.75" customHeight="1">
      <c r="A67" s="102"/>
      <c r="B67" s="102"/>
      <c r="C67" s="102"/>
      <c r="D67" s="102"/>
      <c r="E67" s="102"/>
      <c r="F67" s="102"/>
      <c r="G67" s="102"/>
      <c r="H67" s="102"/>
      <c r="I67" s="102"/>
      <c r="J67" s="102"/>
      <c r="K67" s="102"/>
      <c r="L67" s="102"/>
      <c r="M67" s="102"/>
      <c r="N67" s="102"/>
      <c r="O67" s="102"/>
    </row>
    <row r="68" spans="1:26" ht="21.75" customHeight="1">
      <c r="A68" s="102"/>
      <c r="B68" s="102"/>
      <c r="C68" s="102"/>
      <c r="D68" s="102"/>
      <c r="E68" s="102"/>
      <c r="F68" s="102"/>
      <c r="G68" s="102"/>
      <c r="H68" s="102"/>
      <c r="I68" s="102"/>
      <c r="J68" s="102"/>
      <c r="K68" s="102"/>
      <c r="L68" s="102"/>
      <c r="M68" s="102"/>
      <c r="N68" s="102"/>
      <c r="O68" s="102"/>
    </row>
    <row r="69" spans="1:26" ht="21.75" customHeight="1">
      <c r="A69" s="102"/>
      <c r="B69" s="102"/>
      <c r="C69" s="102"/>
      <c r="D69" s="102"/>
      <c r="E69" s="102"/>
      <c r="F69" s="102"/>
      <c r="G69" s="102"/>
      <c r="H69" s="102"/>
      <c r="I69" s="102"/>
      <c r="J69" s="102"/>
      <c r="K69" s="102"/>
      <c r="L69" s="102"/>
      <c r="M69" s="102"/>
      <c r="N69" s="102"/>
      <c r="O69" s="102"/>
    </row>
    <row r="70" spans="1:26" ht="21.75" customHeight="1">
      <c r="A70" s="102"/>
      <c r="B70" s="102"/>
      <c r="C70" s="102"/>
      <c r="D70" s="102"/>
      <c r="E70" s="102"/>
      <c r="F70" s="102"/>
      <c r="G70" s="102"/>
      <c r="H70" s="102"/>
      <c r="I70" s="102"/>
      <c r="J70" s="102"/>
      <c r="K70" s="102"/>
      <c r="L70" s="102"/>
      <c r="M70" s="102"/>
      <c r="N70" s="102"/>
      <c r="O70" s="102"/>
    </row>
    <row r="71" spans="1:26" ht="21.75" customHeight="1">
      <c r="A71" s="102"/>
      <c r="B71" s="102"/>
      <c r="C71" s="102"/>
      <c r="D71" s="102"/>
      <c r="E71" s="102"/>
      <c r="F71" s="102"/>
      <c r="G71" s="102"/>
      <c r="H71" s="102"/>
      <c r="I71" s="102"/>
      <c r="J71" s="102"/>
      <c r="K71" s="102"/>
      <c r="L71" s="102"/>
      <c r="M71" s="102"/>
      <c r="N71" s="102"/>
      <c r="O71" s="102"/>
    </row>
    <row r="72" spans="1:26" ht="21.75" customHeight="1">
      <c r="A72" s="102"/>
      <c r="B72" s="102"/>
      <c r="C72" s="102"/>
      <c r="D72" s="102"/>
      <c r="E72" s="102"/>
      <c r="F72" s="102"/>
      <c r="G72" s="102"/>
      <c r="H72" s="102"/>
      <c r="I72" s="102"/>
      <c r="J72" s="102"/>
      <c r="K72" s="102"/>
      <c r="L72" s="102"/>
      <c r="M72" s="102"/>
      <c r="N72" s="102"/>
      <c r="O72" s="102"/>
    </row>
    <row r="73" spans="1:26" ht="21.75" customHeight="1">
      <c r="A73" s="102"/>
      <c r="B73" s="102"/>
      <c r="C73" s="102"/>
      <c r="D73" s="102"/>
      <c r="E73" s="102"/>
      <c r="F73" s="102"/>
      <c r="G73" s="102"/>
      <c r="H73" s="102"/>
      <c r="I73" s="102"/>
      <c r="J73" s="102"/>
      <c r="K73" s="102"/>
      <c r="L73" s="102"/>
      <c r="M73" s="102"/>
      <c r="N73" s="102"/>
      <c r="O73" s="102"/>
    </row>
    <row r="74" spans="1:26" ht="21.75" customHeight="1">
      <c r="A74" s="102"/>
      <c r="B74" s="102"/>
      <c r="C74" s="102"/>
      <c r="D74" s="102"/>
      <c r="E74" s="102"/>
      <c r="F74" s="102"/>
      <c r="G74" s="102"/>
      <c r="H74" s="102"/>
      <c r="I74" s="102"/>
      <c r="J74" s="102"/>
      <c r="K74" s="102"/>
      <c r="L74" s="102"/>
      <c r="M74" s="102"/>
      <c r="N74" s="102"/>
      <c r="O74" s="102"/>
    </row>
    <row r="75" spans="1:26" ht="21.75" customHeight="1">
      <c r="A75" s="102"/>
      <c r="B75" s="102"/>
      <c r="C75" s="102"/>
      <c r="D75" s="102"/>
      <c r="E75" s="102"/>
      <c r="F75" s="102"/>
      <c r="G75" s="102"/>
      <c r="H75" s="102"/>
      <c r="I75" s="102"/>
      <c r="J75" s="102"/>
      <c r="K75" s="102"/>
      <c r="L75" s="102"/>
      <c r="M75" s="102"/>
      <c r="N75" s="102"/>
      <c r="O75" s="102"/>
    </row>
    <row r="76" spans="1:26" ht="21.75" customHeight="1">
      <c r="A76" s="102"/>
      <c r="B76" s="102"/>
      <c r="C76" s="102"/>
      <c r="D76" s="102"/>
      <c r="E76" s="102"/>
      <c r="F76" s="102"/>
      <c r="G76" s="102"/>
      <c r="H76" s="102"/>
      <c r="I76" s="102"/>
      <c r="J76" s="102"/>
      <c r="K76" s="102"/>
      <c r="L76" s="102"/>
      <c r="M76" s="102"/>
      <c r="N76" s="102"/>
      <c r="O76" s="102"/>
    </row>
    <row r="77" spans="1:26" ht="21.75" customHeight="1">
      <c r="A77" s="102"/>
      <c r="B77" s="102"/>
      <c r="C77" s="102"/>
      <c r="D77" s="102"/>
      <c r="E77" s="102"/>
      <c r="F77" s="102"/>
      <c r="G77" s="102"/>
      <c r="H77" s="102"/>
      <c r="I77" s="102"/>
      <c r="J77" s="102"/>
      <c r="K77" s="102"/>
      <c r="L77" s="102"/>
      <c r="M77" s="102"/>
      <c r="N77" s="102"/>
      <c r="O77" s="102"/>
    </row>
    <row r="78" spans="1:26" ht="21.75" customHeight="1">
      <c r="A78" s="102"/>
      <c r="B78" s="102"/>
      <c r="C78" s="102"/>
      <c r="D78" s="102"/>
      <c r="E78" s="102"/>
      <c r="F78" s="102"/>
      <c r="G78" s="102"/>
      <c r="H78" s="102"/>
      <c r="I78" s="102"/>
      <c r="J78" s="102"/>
      <c r="K78" s="102"/>
      <c r="L78" s="102"/>
      <c r="M78" s="102"/>
      <c r="N78" s="102"/>
      <c r="O78" s="102"/>
    </row>
    <row r="79" spans="1:26" ht="21.75" customHeight="1">
      <c r="A79" s="102"/>
      <c r="B79" s="102"/>
      <c r="C79" s="102"/>
      <c r="D79" s="102"/>
      <c r="E79" s="102"/>
      <c r="F79" s="102"/>
      <c r="G79" s="102"/>
      <c r="H79" s="102"/>
      <c r="I79" s="102"/>
      <c r="J79" s="102"/>
      <c r="K79" s="102"/>
      <c r="L79" s="102"/>
      <c r="M79" s="102"/>
      <c r="N79" s="102"/>
      <c r="O79" s="102"/>
    </row>
    <row r="80" spans="1:26" ht="21.75" customHeight="1">
      <c r="A80" s="102"/>
      <c r="B80" s="102"/>
      <c r="C80" s="102"/>
      <c r="D80" s="102"/>
      <c r="E80" s="102"/>
      <c r="F80" s="102"/>
      <c r="G80" s="102"/>
      <c r="H80" s="102"/>
      <c r="I80" s="102"/>
      <c r="J80" s="102"/>
      <c r="K80" s="102"/>
      <c r="L80" s="102"/>
      <c r="M80" s="102"/>
      <c r="N80" s="102"/>
      <c r="O80" s="102"/>
    </row>
    <row r="81" spans="1:15" ht="21.75" customHeight="1">
      <c r="A81" s="102"/>
      <c r="B81" s="102"/>
      <c r="C81" s="102"/>
      <c r="D81" s="102"/>
      <c r="E81" s="102"/>
      <c r="F81" s="102"/>
      <c r="G81" s="102"/>
      <c r="H81" s="102"/>
      <c r="I81" s="102"/>
      <c r="J81" s="102"/>
      <c r="K81" s="102"/>
      <c r="L81" s="102"/>
      <c r="M81" s="102"/>
      <c r="N81" s="102"/>
      <c r="O81" s="102"/>
    </row>
    <row r="82" spans="1:15" ht="21.75" customHeight="1">
      <c r="A82" s="102"/>
      <c r="B82" s="102"/>
      <c r="C82" s="102"/>
      <c r="D82" s="102"/>
      <c r="E82" s="102"/>
      <c r="F82" s="102"/>
      <c r="G82" s="102"/>
      <c r="H82" s="102"/>
      <c r="I82" s="102"/>
      <c r="J82" s="102"/>
      <c r="K82" s="102"/>
      <c r="L82" s="102"/>
      <c r="M82" s="102"/>
      <c r="N82" s="102"/>
      <c r="O82" s="102"/>
    </row>
    <row r="83" spans="1:15" ht="21.75" customHeight="1">
      <c r="A83" s="102"/>
      <c r="B83" s="102"/>
      <c r="C83" s="102"/>
      <c r="D83" s="102"/>
      <c r="E83" s="102"/>
      <c r="F83" s="102"/>
      <c r="G83" s="102"/>
      <c r="H83" s="102"/>
      <c r="I83" s="102"/>
      <c r="J83" s="102"/>
      <c r="K83" s="102"/>
      <c r="L83" s="102"/>
      <c r="M83" s="102"/>
      <c r="N83" s="102"/>
      <c r="O83" s="102"/>
    </row>
    <row r="84" spans="1:15" ht="21.75" customHeight="1">
      <c r="A84" s="102"/>
      <c r="B84" s="102"/>
      <c r="C84" s="102"/>
      <c r="D84" s="102"/>
      <c r="E84" s="102"/>
      <c r="F84" s="102"/>
      <c r="G84" s="102"/>
      <c r="H84" s="102"/>
      <c r="I84" s="102"/>
      <c r="J84" s="102"/>
      <c r="K84" s="102"/>
      <c r="L84" s="102"/>
      <c r="M84" s="102"/>
      <c r="N84" s="102"/>
      <c r="O84" s="102"/>
    </row>
    <row r="85" spans="1:15" ht="21.75" customHeight="1">
      <c r="A85" s="102"/>
      <c r="B85" s="102"/>
      <c r="C85" s="102"/>
      <c r="D85" s="102"/>
      <c r="E85" s="102"/>
      <c r="F85" s="102"/>
      <c r="G85" s="102"/>
      <c r="H85" s="102"/>
      <c r="I85" s="102"/>
      <c r="J85" s="102"/>
      <c r="K85" s="102"/>
      <c r="L85" s="102"/>
      <c r="M85" s="102"/>
      <c r="N85" s="102"/>
      <c r="O85" s="102"/>
    </row>
    <row r="86" spans="1:15" ht="21.75" customHeight="1">
      <c r="A86" s="102"/>
      <c r="B86" s="102"/>
      <c r="C86" s="102"/>
      <c r="D86" s="102"/>
      <c r="E86" s="102"/>
      <c r="F86" s="102"/>
      <c r="G86" s="102"/>
      <c r="H86" s="102"/>
      <c r="I86" s="102"/>
      <c r="J86" s="102"/>
      <c r="K86" s="102"/>
      <c r="L86" s="102"/>
      <c r="M86" s="102"/>
      <c r="N86" s="102"/>
      <c r="O86" s="102"/>
    </row>
    <row r="87" spans="1:15" ht="21.75" customHeight="1">
      <c r="A87" s="102"/>
      <c r="B87" s="102"/>
      <c r="C87" s="102"/>
      <c r="D87" s="102"/>
      <c r="E87" s="102"/>
      <c r="F87" s="102"/>
      <c r="G87" s="102"/>
      <c r="H87" s="102"/>
      <c r="I87" s="102"/>
      <c r="J87" s="102"/>
      <c r="K87" s="102"/>
      <c r="L87" s="102"/>
      <c r="M87" s="102"/>
      <c r="N87" s="102"/>
      <c r="O87" s="102"/>
    </row>
    <row r="88" spans="1:15" ht="21.75" customHeight="1">
      <c r="A88" s="102"/>
      <c r="B88" s="102"/>
      <c r="C88" s="102"/>
      <c r="D88" s="102"/>
      <c r="E88" s="102"/>
      <c r="F88" s="102"/>
      <c r="G88" s="102"/>
      <c r="H88" s="102"/>
      <c r="I88" s="102"/>
      <c r="J88" s="102"/>
      <c r="K88" s="102"/>
      <c r="L88" s="102"/>
      <c r="M88" s="102"/>
      <c r="N88" s="102"/>
      <c r="O88" s="102"/>
    </row>
    <row r="89" spans="1:15" ht="21.75" customHeight="1">
      <c r="A89" s="102"/>
      <c r="B89" s="102"/>
      <c r="C89" s="102"/>
      <c r="D89" s="102"/>
      <c r="E89" s="102"/>
      <c r="F89" s="102"/>
      <c r="G89" s="102"/>
      <c r="H89" s="102"/>
      <c r="I89" s="102"/>
      <c r="J89" s="102"/>
      <c r="K89" s="102"/>
      <c r="L89" s="102"/>
      <c r="M89" s="102"/>
      <c r="N89" s="102"/>
      <c r="O89" s="102"/>
    </row>
    <row r="90" spans="1:15" ht="21.75" customHeight="1">
      <c r="A90" s="102"/>
      <c r="B90" s="102"/>
      <c r="C90" s="102"/>
      <c r="D90" s="102"/>
      <c r="E90" s="102"/>
      <c r="F90" s="102"/>
      <c r="G90" s="102"/>
      <c r="H90" s="102"/>
      <c r="I90" s="102"/>
      <c r="J90" s="102"/>
      <c r="K90" s="102"/>
      <c r="L90" s="102"/>
      <c r="M90" s="102"/>
      <c r="N90" s="102"/>
      <c r="O90" s="102"/>
    </row>
    <row r="91" spans="1:15" ht="21.75" customHeight="1">
      <c r="A91" s="102"/>
      <c r="B91" s="102"/>
      <c r="C91" s="102"/>
      <c r="D91" s="102"/>
      <c r="E91" s="102"/>
      <c r="F91" s="102"/>
      <c r="G91" s="102"/>
      <c r="H91" s="102"/>
      <c r="I91" s="102"/>
      <c r="J91" s="102"/>
      <c r="K91" s="102"/>
      <c r="L91" s="102"/>
      <c r="M91" s="102"/>
      <c r="N91" s="102"/>
      <c r="O91" s="102"/>
    </row>
    <row r="92" spans="1:15" ht="21.75" customHeight="1">
      <c r="A92" s="102"/>
      <c r="B92" s="102"/>
      <c r="C92" s="102"/>
      <c r="D92" s="102"/>
      <c r="E92" s="102"/>
      <c r="F92" s="102"/>
      <c r="G92" s="102"/>
      <c r="H92" s="102"/>
      <c r="I92" s="102"/>
      <c r="J92" s="102"/>
      <c r="K92" s="102"/>
      <c r="L92" s="102"/>
      <c r="M92" s="102"/>
      <c r="N92" s="102"/>
      <c r="O92" s="102"/>
    </row>
    <row r="93" spans="1:15" ht="21.75" customHeight="1">
      <c r="A93" s="102"/>
      <c r="B93" s="102"/>
      <c r="C93" s="102"/>
      <c r="D93" s="102"/>
      <c r="E93" s="102"/>
      <c r="F93" s="102"/>
      <c r="G93" s="102"/>
      <c r="H93" s="102"/>
      <c r="I93" s="102"/>
      <c r="J93" s="102"/>
      <c r="K93" s="102"/>
      <c r="L93" s="102"/>
      <c r="M93" s="102"/>
      <c r="N93" s="102"/>
      <c r="O93" s="102"/>
    </row>
    <row r="94" spans="1:15" ht="21.75" customHeight="1">
      <c r="A94" s="102"/>
      <c r="B94" s="102"/>
      <c r="C94" s="102"/>
      <c r="D94" s="102"/>
      <c r="E94" s="102"/>
      <c r="F94" s="102"/>
      <c r="G94" s="102"/>
      <c r="H94" s="102"/>
      <c r="I94" s="102"/>
      <c r="J94" s="102"/>
      <c r="K94" s="102"/>
      <c r="L94" s="102"/>
      <c r="M94" s="102"/>
      <c r="N94" s="102"/>
      <c r="O94" s="102"/>
    </row>
    <row r="95" spans="1:15" ht="21.75" customHeight="1">
      <c r="A95" s="102"/>
      <c r="B95" s="102"/>
      <c r="C95" s="102"/>
      <c r="D95" s="102"/>
      <c r="E95" s="102"/>
      <c r="F95" s="102"/>
      <c r="G95" s="102"/>
      <c r="H95" s="102"/>
      <c r="I95" s="102"/>
      <c r="J95" s="102"/>
      <c r="K95" s="102"/>
      <c r="L95" s="102"/>
      <c r="M95" s="102"/>
      <c r="N95" s="102"/>
      <c r="O95" s="102"/>
    </row>
    <row r="96" spans="1:15" ht="21.75" customHeight="1">
      <c r="A96" s="102"/>
      <c r="B96" s="102"/>
      <c r="C96" s="102"/>
      <c r="D96" s="102"/>
      <c r="E96" s="102"/>
      <c r="F96" s="102"/>
      <c r="G96" s="102"/>
      <c r="H96" s="102"/>
      <c r="I96" s="102"/>
      <c r="J96" s="102"/>
      <c r="K96" s="102"/>
      <c r="L96" s="102"/>
      <c r="M96" s="102"/>
      <c r="N96" s="102"/>
      <c r="O96" s="102"/>
    </row>
    <row r="97" spans="1:15" ht="21.75" customHeight="1">
      <c r="A97" s="102"/>
      <c r="B97" s="102"/>
      <c r="C97" s="102"/>
      <c r="D97" s="102"/>
      <c r="E97" s="102"/>
      <c r="F97" s="102"/>
      <c r="G97" s="102"/>
      <c r="H97" s="102"/>
      <c r="I97" s="102"/>
      <c r="J97" s="102"/>
      <c r="K97" s="102"/>
      <c r="L97" s="102"/>
      <c r="M97" s="102"/>
      <c r="N97" s="102"/>
      <c r="O97" s="102"/>
    </row>
    <row r="98" spans="1:15" ht="21.75" customHeight="1">
      <c r="A98" s="102"/>
      <c r="B98" s="102"/>
      <c r="C98" s="102"/>
      <c r="D98" s="102"/>
      <c r="E98" s="102"/>
      <c r="F98" s="102"/>
      <c r="G98" s="102"/>
      <c r="H98" s="102"/>
      <c r="I98" s="102"/>
      <c r="J98" s="102"/>
      <c r="K98" s="102"/>
      <c r="L98" s="102"/>
      <c r="M98" s="102"/>
      <c r="N98" s="102"/>
      <c r="O98" s="102"/>
    </row>
    <row r="99" spans="1:15" ht="21.75" customHeight="1">
      <c r="A99" s="102"/>
      <c r="B99" s="102"/>
      <c r="C99" s="102"/>
      <c r="D99" s="102"/>
      <c r="E99" s="102"/>
      <c r="F99" s="102"/>
      <c r="G99" s="102"/>
      <c r="H99" s="102"/>
      <c r="I99" s="102"/>
      <c r="J99" s="102"/>
      <c r="K99" s="102"/>
      <c r="L99" s="102"/>
      <c r="M99" s="102"/>
      <c r="N99" s="102"/>
      <c r="O99" s="102"/>
    </row>
    <row r="100" spans="1:15" ht="21.75" customHeight="1">
      <c r="A100" s="102"/>
      <c r="B100" s="102"/>
      <c r="C100" s="102"/>
      <c r="D100" s="102"/>
      <c r="E100" s="102"/>
      <c r="F100" s="102"/>
      <c r="G100" s="102"/>
      <c r="H100" s="102"/>
      <c r="I100" s="102"/>
      <c r="J100" s="102"/>
      <c r="K100" s="102"/>
      <c r="L100" s="102"/>
      <c r="M100" s="102"/>
      <c r="N100" s="102"/>
      <c r="O100" s="102"/>
    </row>
    <row r="101" spans="1:15" ht="21.75" customHeight="1">
      <c r="A101" s="102"/>
      <c r="B101" s="102"/>
      <c r="C101" s="102"/>
      <c r="D101" s="102"/>
      <c r="E101" s="102"/>
      <c r="F101" s="102"/>
      <c r="G101" s="102"/>
      <c r="H101" s="102"/>
      <c r="I101" s="102"/>
      <c r="J101" s="102"/>
      <c r="K101" s="102"/>
      <c r="L101" s="102"/>
      <c r="M101" s="102"/>
      <c r="N101" s="102"/>
      <c r="O101" s="102"/>
    </row>
    <row r="102" spans="1:15" ht="21.75" customHeight="1">
      <c r="A102" s="102"/>
      <c r="B102" s="102"/>
      <c r="C102" s="102"/>
      <c r="D102" s="102"/>
      <c r="E102" s="102"/>
      <c r="F102" s="102"/>
      <c r="G102" s="102"/>
      <c r="H102" s="102"/>
      <c r="I102" s="102"/>
      <c r="J102" s="102"/>
      <c r="K102" s="102"/>
      <c r="L102" s="102"/>
      <c r="M102" s="102"/>
      <c r="N102" s="102"/>
      <c r="O102" s="102"/>
    </row>
    <row r="103" spans="1:15" ht="21.75" customHeight="1">
      <c r="A103" s="102"/>
      <c r="B103" s="102"/>
      <c r="C103" s="102"/>
      <c r="D103" s="102"/>
      <c r="E103" s="102"/>
      <c r="F103" s="102"/>
      <c r="G103" s="102"/>
      <c r="H103" s="102"/>
      <c r="I103" s="102"/>
      <c r="J103" s="102"/>
      <c r="K103" s="102"/>
      <c r="L103" s="102"/>
      <c r="M103" s="102"/>
      <c r="N103" s="102"/>
      <c r="O103" s="102"/>
    </row>
    <row r="104" spans="1:15" ht="21.75" customHeight="1">
      <c r="A104" s="102"/>
      <c r="B104" s="102"/>
      <c r="C104" s="102"/>
      <c r="D104" s="102"/>
      <c r="E104" s="102"/>
      <c r="F104" s="102"/>
      <c r="G104" s="102"/>
      <c r="H104" s="102"/>
      <c r="I104" s="102"/>
      <c r="J104" s="102"/>
      <c r="K104" s="102"/>
      <c r="L104" s="102"/>
      <c r="M104" s="102"/>
      <c r="N104" s="102"/>
      <c r="O104" s="102"/>
    </row>
    <row r="105" spans="1:15" ht="21.75" customHeight="1">
      <c r="A105" s="102"/>
      <c r="B105" s="102"/>
      <c r="C105" s="102"/>
      <c r="D105" s="102"/>
      <c r="E105" s="102"/>
      <c r="F105" s="102"/>
      <c r="G105" s="102"/>
      <c r="H105" s="102"/>
      <c r="I105" s="102"/>
      <c r="J105" s="102"/>
      <c r="K105" s="102"/>
      <c r="L105" s="102"/>
      <c r="M105" s="102"/>
      <c r="N105" s="102"/>
      <c r="O105" s="102"/>
    </row>
    <row r="106" spans="1:15" ht="21.75" customHeight="1">
      <c r="A106" s="102"/>
      <c r="B106" s="102"/>
      <c r="C106" s="102"/>
      <c r="D106" s="102"/>
      <c r="E106" s="102"/>
      <c r="F106" s="102"/>
      <c r="G106" s="102"/>
      <c r="H106" s="102"/>
      <c r="I106" s="102"/>
      <c r="J106" s="102"/>
      <c r="K106" s="102"/>
      <c r="L106" s="102"/>
      <c r="M106" s="102"/>
      <c r="N106" s="102"/>
      <c r="O106" s="102"/>
    </row>
    <row r="107" spans="1:15" ht="21.75" customHeight="1">
      <c r="A107" s="102"/>
      <c r="B107" s="102"/>
      <c r="C107" s="102"/>
      <c r="D107" s="102"/>
      <c r="E107" s="102"/>
      <c r="F107" s="102"/>
      <c r="G107" s="102"/>
      <c r="H107" s="102"/>
      <c r="I107" s="102"/>
      <c r="J107" s="102"/>
      <c r="K107" s="102"/>
      <c r="L107" s="102"/>
      <c r="M107" s="102"/>
      <c r="N107" s="102"/>
      <c r="O107" s="102"/>
    </row>
    <row r="108" spans="1:15" ht="21.75" customHeight="1">
      <c r="A108" s="102"/>
      <c r="B108" s="102"/>
      <c r="C108" s="102"/>
      <c r="D108" s="102"/>
      <c r="E108" s="102"/>
      <c r="F108" s="102"/>
      <c r="G108" s="102"/>
      <c r="H108" s="102"/>
      <c r="I108" s="102"/>
      <c r="J108" s="102"/>
      <c r="K108" s="102"/>
      <c r="L108" s="102"/>
      <c r="M108" s="102"/>
      <c r="N108" s="102"/>
      <c r="O108" s="102"/>
    </row>
    <row r="109" spans="1:15" ht="21.75" customHeight="1">
      <c r="A109" s="102"/>
      <c r="B109" s="102"/>
      <c r="C109" s="102"/>
      <c r="D109" s="102"/>
      <c r="E109" s="102"/>
      <c r="F109" s="102"/>
      <c r="G109" s="102"/>
      <c r="H109" s="102"/>
      <c r="I109" s="102"/>
      <c r="J109" s="102"/>
      <c r="K109" s="102"/>
      <c r="L109" s="102"/>
      <c r="M109" s="102"/>
      <c r="N109" s="102"/>
      <c r="O109" s="102"/>
    </row>
    <row r="110" spans="1:15" ht="21.75" customHeight="1">
      <c r="A110" s="102"/>
      <c r="B110" s="102"/>
      <c r="C110" s="102"/>
      <c r="D110" s="102"/>
      <c r="E110" s="102"/>
      <c r="F110" s="102"/>
      <c r="G110" s="102"/>
      <c r="H110" s="102"/>
      <c r="I110" s="102"/>
      <c r="J110" s="102"/>
      <c r="K110" s="102"/>
      <c r="L110" s="102"/>
      <c r="M110" s="102"/>
      <c r="N110" s="102"/>
      <c r="O110" s="102"/>
    </row>
    <row r="111" spans="1:15" ht="21.75" customHeight="1">
      <c r="A111" s="102"/>
      <c r="B111" s="102"/>
      <c r="C111" s="102"/>
      <c r="D111" s="102"/>
      <c r="E111" s="102"/>
      <c r="F111" s="102"/>
      <c r="G111" s="102"/>
      <c r="H111" s="102"/>
      <c r="I111" s="102"/>
      <c r="J111" s="102"/>
      <c r="K111" s="102"/>
      <c r="L111" s="102"/>
      <c r="M111" s="102"/>
      <c r="N111" s="102"/>
      <c r="O111" s="102"/>
    </row>
    <row r="112" spans="1:15" ht="21.75" customHeight="1">
      <c r="A112" s="102"/>
      <c r="B112" s="102"/>
      <c r="C112" s="102"/>
      <c r="D112" s="102"/>
      <c r="E112" s="102"/>
      <c r="F112" s="102"/>
      <c r="G112" s="102"/>
      <c r="H112" s="102"/>
      <c r="I112" s="102"/>
      <c r="J112" s="102"/>
      <c r="K112" s="102"/>
      <c r="L112" s="102"/>
      <c r="M112" s="102"/>
      <c r="N112" s="102"/>
      <c r="O112" s="102"/>
    </row>
    <row r="113" spans="1:15" ht="21.75" customHeight="1">
      <c r="A113" s="102"/>
      <c r="B113" s="102"/>
      <c r="C113" s="102"/>
      <c r="D113" s="102"/>
      <c r="E113" s="102"/>
      <c r="F113" s="102"/>
      <c r="G113" s="102"/>
      <c r="H113" s="102"/>
      <c r="I113" s="102"/>
      <c r="J113" s="102"/>
      <c r="K113" s="102"/>
      <c r="L113" s="102"/>
      <c r="M113" s="102"/>
      <c r="N113" s="102"/>
      <c r="O113" s="102"/>
    </row>
    <row r="114" spans="1:15" ht="21.75" customHeight="1">
      <c r="A114" s="102"/>
      <c r="B114" s="102"/>
      <c r="C114" s="102"/>
      <c r="D114" s="102"/>
      <c r="E114" s="102"/>
      <c r="F114" s="102"/>
      <c r="G114" s="102"/>
      <c r="H114" s="102"/>
      <c r="I114" s="102"/>
      <c r="J114" s="102"/>
      <c r="K114" s="102"/>
      <c r="L114" s="102"/>
      <c r="M114" s="102"/>
      <c r="N114" s="102"/>
      <c r="O114" s="102"/>
    </row>
    <row r="115" spans="1:15" ht="21.75" customHeight="1">
      <c r="A115" s="102"/>
      <c r="B115" s="102"/>
      <c r="C115" s="102"/>
      <c r="D115" s="102"/>
      <c r="E115" s="102"/>
      <c r="F115" s="102"/>
      <c r="G115" s="102"/>
      <c r="H115" s="102"/>
      <c r="I115" s="102"/>
      <c r="J115" s="102"/>
      <c r="K115" s="102"/>
      <c r="L115" s="102"/>
      <c r="M115" s="102"/>
      <c r="N115" s="102"/>
      <c r="O115" s="102"/>
    </row>
    <row r="116" spans="1:15" ht="21.75" customHeight="1">
      <c r="A116" s="102"/>
      <c r="B116" s="102"/>
      <c r="C116" s="102"/>
      <c r="D116" s="102"/>
      <c r="E116" s="102"/>
      <c r="F116" s="102"/>
      <c r="G116" s="102"/>
      <c r="H116" s="102"/>
      <c r="I116" s="102"/>
      <c r="J116" s="102"/>
      <c r="K116" s="102"/>
      <c r="L116" s="102"/>
      <c r="M116" s="102"/>
      <c r="N116" s="102"/>
      <c r="O116" s="102"/>
    </row>
    <row r="117" spans="1:15" ht="21.75" customHeight="1">
      <c r="A117" s="102"/>
      <c r="B117" s="102"/>
      <c r="C117" s="102"/>
      <c r="D117" s="102"/>
      <c r="E117" s="102"/>
      <c r="F117" s="102"/>
      <c r="G117" s="102"/>
      <c r="H117" s="102"/>
      <c r="I117" s="102"/>
      <c r="J117" s="102"/>
      <c r="K117" s="102"/>
      <c r="L117" s="102"/>
      <c r="M117" s="102"/>
      <c r="N117" s="102"/>
      <c r="O117" s="102"/>
    </row>
    <row r="118" spans="1:15" ht="21.75" customHeight="1">
      <c r="A118" s="102"/>
      <c r="B118" s="102"/>
      <c r="C118" s="102"/>
      <c r="D118" s="102"/>
      <c r="E118" s="102"/>
      <c r="F118" s="102"/>
      <c r="G118" s="102"/>
      <c r="H118" s="102"/>
      <c r="I118" s="102"/>
      <c r="J118" s="102"/>
      <c r="K118" s="102"/>
      <c r="L118" s="102"/>
      <c r="M118" s="102"/>
      <c r="N118" s="102"/>
      <c r="O118" s="102"/>
    </row>
    <row r="119" spans="1:15" ht="21.75" customHeight="1">
      <c r="A119" s="102"/>
      <c r="B119" s="102"/>
      <c r="C119" s="102"/>
      <c r="D119" s="102"/>
      <c r="E119" s="102"/>
      <c r="F119" s="102"/>
      <c r="G119" s="102"/>
      <c r="H119" s="102"/>
      <c r="I119" s="102"/>
      <c r="J119" s="102"/>
      <c r="K119" s="102"/>
      <c r="L119" s="102"/>
      <c r="M119" s="102"/>
      <c r="N119" s="102"/>
      <c r="O119" s="102"/>
    </row>
    <row r="120" spans="1:15" ht="21.75" customHeight="1">
      <c r="A120" s="102"/>
      <c r="B120" s="102"/>
      <c r="C120" s="102"/>
      <c r="D120" s="102"/>
      <c r="E120" s="102"/>
      <c r="F120" s="102"/>
      <c r="G120" s="102"/>
      <c r="H120" s="102"/>
      <c r="I120" s="102"/>
      <c r="J120" s="102"/>
      <c r="K120" s="102"/>
      <c r="L120" s="102"/>
      <c r="M120" s="102"/>
      <c r="N120" s="102"/>
      <c r="O120" s="102"/>
    </row>
    <row r="121" spans="1:15" ht="21.75" customHeight="1">
      <c r="A121" s="102"/>
      <c r="B121" s="102"/>
      <c r="C121" s="102"/>
      <c r="D121" s="102"/>
      <c r="E121" s="102"/>
      <c r="F121" s="102"/>
      <c r="G121" s="102"/>
      <c r="H121" s="102"/>
      <c r="I121" s="102"/>
      <c r="J121" s="102"/>
      <c r="K121" s="102"/>
      <c r="L121" s="102"/>
      <c r="M121" s="102"/>
      <c r="N121" s="102"/>
      <c r="O121" s="102"/>
    </row>
    <row r="122" spans="1:15" ht="21.75" customHeight="1">
      <c r="A122" s="102"/>
      <c r="B122" s="102"/>
      <c r="C122" s="102"/>
      <c r="D122" s="102"/>
      <c r="E122" s="102"/>
      <c r="F122" s="102"/>
      <c r="G122" s="102"/>
      <c r="H122" s="102"/>
      <c r="I122" s="102"/>
      <c r="J122" s="102"/>
      <c r="K122" s="102"/>
      <c r="L122" s="102"/>
      <c r="M122" s="102"/>
      <c r="N122" s="102"/>
      <c r="O122" s="102"/>
    </row>
    <row r="123" spans="1:15" ht="21.75" customHeight="1">
      <c r="A123" s="102"/>
      <c r="B123" s="102"/>
      <c r="C123" s="102"/>
      <c r="D123" s="102"/>
      <c r="E123" s="102"/>
      <c r="F123" s="102"/>
      <c r="G123" s="102"/>
      <c r="H123" s="102"/>
      <c r="I123" s="102"/>
      <c r="J123" s="102"/>
      <c r="K123" s="102"/>
      <c r="L123" s="102"/>
      <c r="M123" s="102"/>
      <c r="N123" s="102"/>
      <c r="O123" s="102"/>
    </row>
    <row r="124" spans="1:15" ht="21.75" customHeight="1">
      <c r="A124" s="102"/>
      <c r="B124" s="102"/>
      <c r="C124" s="102"/>
      <c r="D124" s="102"/>
      <c r="E124" s="102"/>
      <c r="F124" s="102"/>
      <c r="G124" s="102"/>
      <c r="H124" s="102"/>
      <c r="I124" s="102"/>
      <c r="J124" s="102"/>
      <c r="K124" s="102"/>
      <c r="L124" s="102"/>
      <c r="M124" s="102"/>
      <c r="N124" s="102"/>
      <c r="O124" s="102"/>
    </row>
    <row r="125" spans="1:15" ht="21.75" customHeight="1">
      <c r="A125" s="102"/>
      <c r="B125" s="102"/>
      <c r="C125" s="102"/>
      <c r="D125" s="102"/>
      <c r="E125" s="102"/>
      <c r="F125" s="102"/>
      <c r="G125" s="102"/>
      <c r="H125" s="102"/>
      <c r="I125" s="102"/>
      <c r="J125" s="102"/>
      <c r="K125" s="102"/>
      <c r="L125" s="102"/>
      <c r="M125" s="102"/>
      <c r="N125" s="102"/>
      <c r="O125" s="102"/>
    </row>
    <row r="126" spans="1:15" ht="21.75" customHeight="1">
      <c r="A126" s="102"/>
      <c r="B126" s="102"/>
      <c r="C126" s="102"/>
      <c r="D126" s="102"/>
      <c r="E126" s="102"/>
      <c r="F126" s="102"/>
      <c r="G126" s="102"/>
      <c r="H126" s="102"/>
      <c r="I126" s="102"/>
      <c r="J126" s="102"/>
      <c r="K126" s="102"/>
      <c r="L126" s="102"/>
      <c r="M126" s="102"/>
      <c r="N126" s="102"/>
      <c r="O126" s="102"/>
    </row>
    <row r="127" spans="1:15" ht="21.75" customHeight="1">
      <c r="A127" s="102"/>
      <c r="B127" s="102"/>
      <c r="C127" s="102"/>
      <c r="D127" s="102"/>
      <c r="E127" s="102"/>
      <c r="F127" s="102"/>
      <c r="G127" s="102"/>
      <c r="H127" s="102"/>
      <c r="I127" s="102"/>
      <c r="J127" s="102"/>
      <c r="K127" s="102"/>
      <c r="L127" s="102"/>
      <c r="M127" s="102"/>
      <c r="N127" s="102"/>
      <c r="O127" s="102"/>
    </row>
    <row r="128" spans="1:15" ht="21.75" customHeight="1">
      <c r="A128" s="102"/>
      <c r="B128" s="102"/>
      <c r="C128" s="102"/>
      <c r="D128" s="102"/>
      <c r="E128" s="102"/>
      <c r="F128" s="102"/>
      <c r="G128" s="102"/>
      <c r="H128" s="102"/>
      <c r="I128" s="102"/>
      <c r="J128" s="102"/>
      <c r="K128" s="102"/>
      <c r="L128" s="102"/>
      <c r="M128" s="102"/>
      <c r="N128" s="102"/>
      <c r="O128" s="102"/>
    </row>
    <row r="129" spans="1:15" ht="21.75" customHeight="1">
      <c r="A129" s="102"/>
      <c r="B129" s="102"/>
      <c r="C129" s="102"/>
      <c r="D129" s="102"/>
      <c r="E129" s="102"/>
      <c r="F129" s="102"/>
      <c r="G129" s="102"/>
      <c r="H129" s="102"/>
      <c r="I129" s="102"/>
      <c r="J129" s="102"/>
      <c r="K129" s="102"/>
      <c r="L129" s="102"/>
      <c r="M129" s="102"/>
      <c r="N129" s="102"/>
      <c r="O129" s="102"/>
    </row>
    <row r="130" spans="1:15" ht="21.75" customHeight="1">
      <c r="A130" s="102"/>
      <c r="B130" s="102"/>
      <c r="C130" s="102"/>
      <c r="D130" s="102"/>
      <c r="E130" s="102"/>
      <c r="F130" s="102"/>
      <c r="G130" s="102"/>
      <c r="H130" s="102"/>
      <c r="I130" s="102"/>
      <c r="J130" s="102"/>
      <c r="K130" s="102"/>
      <c r="L130" s="102"/>
      <c r="M130" s="102"/>
      <c r="N130" s="102"/>
      <c r="O130" s="102"/>
    </row>
    <row r="131" spans="1:15" ht="21.75" customHeight="1">
      <c r="A131" s="102"/>
      <c r="B131" s="102"/>
      <c r="C131" s="102"/>
      <c r="D131" s="102"/>
      <c r="E131" s="102"/>
      <c r="F131" s="102"/>
      <c r="G131" s="102"/>
      <c r="H131" s="102"/>
      <c r="I131" s="102"/>
      <c r="J131" s="102"/>
      <c r="K131" s="102"/>
      <c r="L131" s="102"/>
      <c r="M131" s="102"/>
      <c r="N131" s="102"/>
      <c r="O131" s="102"/>
    </row>
    <row r="132" spans="1:15" ht="21.75" customHeight="1">
      <c r="A132" s="102"/>
      <c r="B132" s="102"/>
      <c r="C132" s="102"/>
      <c r="D132" s="102"/>
      <c r="E132" s="102"/>
      <c r="F132" s="102"/>
      <c r="G132" s="102"/>
      <c r="H132" s="102"/>
      <c r="I132" s="102"/>
      <c r="J132" s="102"/>
      <c r="K132" s="102"/>
      <c r="L132" s="102"/>
      <c r="M132" s="102"/>
      <c r="N132" s="102"/>
      <c r="O132" s="102"/>
    </row>
    <row r="133" spans="1:15" ht="21.75" customHeight="1">
      <c r="A133" s="102"/>
      <c r="B133" s="102"/>
      <c r="C133" s="102"/>
      <c r="D133" s="102"/>
      <c r="E133" s="102"/>
      <c r="F133" s="102"/>
      <c r="G133" s="102"/>
      <c r="H133" s="102"/>
      <c r="I133" s="102"/>
      <c r="J133" s="102"/>
      <c r="K133" s="102"/>
      <c r="L133" s="102"/>
      <c r="M133" s="102"/>
      <c r="N133" s="102"/>
      <c r="O133" s="102"/>
    </row>
    <row r="134" spans="1:15" ht="21.75" customHeight="1">
      <c r="A134" s="102"/>
      <c r="B134" s="102"/>
      <c r="C134" s="102"/>
      <c r="D134" s="102"/>
      <c r="E134" s="102"/>
      <c r="F134" s="102"/>
      <c r="G134" s="102"/>
      <c r="H134" s="102"/>
      <c r="I134" s="102"/>
      <c r="J134" s="102"/>
      <c r="K134" s="102"/>
      <c r="L134" s="102"/>
      <c r="M134" s="102"/>
      <c r="N134" s="102"/>
      <c r="O134" s="102"/>
    </row>
    <row r="135" spans="1:15" ht="21.75" customHeight="1">
      <c r="A135" s="102"/>
      <c r="B135" s="102"/>
      <c r="C135" s="102"/>
      <c r="D135" s="102"/>
      <c r="E135" s="102"/>
      <c r="F135" s="102"/>
      <c r="G135" s="102"/>
      <c r="H135" s="102"/>
      <c r="I135" s="102"/>
      <c r="J135" s="102"/>
      <c r="K135" s="102"/>
      <c r="L135" s="102"/>
      <c r="M135" s="102"/>
      <c r="N135" s="102"/>
      <c r="O135" s="102"/>
    </row>
    <row r="136" spans="1:15" ht="21.75" customHeight="1">
      <c r="A136" s="102"/>
      <c r="B136" s="102"/>
      <c r="C136" s="102"/>
      <c r="D136" s="102"/>
      <c r="E136" s="102"/>
      <c r="F136" s="102"/>
      <c r="G136" s="102"/>
      <c r="H136" s="102"/>
      <c r="I136" s="102"/>
      <c r="J136" s="102"/>
      <c r="K136" s="102"/>
      <c r="L136" s="102"/>
      <c r="M136" s="102"/>
      <c r="N136" s="102"/>
      <c r="O136" s="102"/>
    </row>
    <row r="137" spans="1:15" ht="21.75" customHeight="1">
      <c r="A137" s="102"/>
      <c r="B137" s="102"/>
      <c r="C137" s="102"/>
      <c r="D137" s="102"/>
      <c r="E137" s="102"/>
      <c r="F137" s="102"/>
      <c r="G137" s="102"/>
      <c r="H137" s="102"/>
      <c r="I137" s="102"/>
      <c r="J137" s="102"/>
      <c r="K137" s="102"/>
      <c r="L137" s="102"/>
      <c r="M137" s="102"/>
      <c r="N137" s="102"/>
      <c r="O137" s="102"/>
    </row>
    <row r="138" spans="1:15" ht="21.75" customHeight="1">
      <c r="A138" s="102"/>
      <c r="B138" s="102"/>
      <c r="C138" s="102"/>
      <c r="D138" s="102"/>
      <c r="E138" s="102"/>
      <c r="F138" s="102"/>
      <c r="G138" s="102"/>
      <c r="H138" s="102"/>
      <c r="I138" s="102"/>
      <c r="J138" s="102"/>
      <c r="K138" s="102"/>
      <c r="L138" s="102"/>
      <c r="M138" s="102"/>
      <c r="N138" s="102"/>
      <c r="O138" s="102"/>
    </row>
    <row r="139" spans="1:15" ht="21.75" customHeight="1">
      <c r="A139" s="102"/>
      <c r="B139" s="102"/>
      <c r="C139" s="102"/>
      <c r="D139" s="102"/>
      <c r="E139" s="102"/>
      <c r="F139" s="102"/>
      <c r="G139" s="102"/>
      <c r="H139" s="102"/>
      <c r="I139" s="102"/>
      <c r="J139" s="102"/>
      <c r="K139" s="102"/>
      <c r="L139" s="102"/>
      <c r="M139" s="102"/>
      <c r="N139" s="102"/>
      <c r="O139" s="102"/>
    </row>
    <row r="140" spans="1:15" ht="21.75" customHeight="1">
      <c r="A140" s="102"/>
      <c r="B140" s="102"/>
      <c r="C140" s="102"/>
      <c r="D140" s="102"/>
      <c r="E140" s="102"/>
      <c r="F140" s="102"/>
      <c r="G140" s="102"/>
      <c r="H140" s="102"/>
      <c r="I140" s="102"/>
      <c r="J140" s="102"/>
      <c r="K140" s="102"/>
      <c r="L140" s="102"/>
      <c r="M140" s="102"/>
      <c r="N140" s="102"/>
      <c r="O140" s="102"/>
    </row>
    <row r="141" spans="1:15" ht="21.75" customHeight="1">
      <c r="A141" s="102"/>
      <c r="B141" s="102"/>
      <c r="C141" s="102"/>
      <c r="D141" s="102"/>
      <c r="E141" s="102"/>
      <c r="F141" s="102"/>
      <c r="G141" s="102"/>
      <c r="H141" s="102"/>
      <c r="I141" s="102"/>
      <c r="J141" s="102"/>
      <c r="K141" s="102"/>
      <c r="L141" s="102"/>
      <c r="M141" s="102"/>
      <c r="N141" s="102"/>
      <c r="O141" s="102"/>
    </row>
    <row r="142" spans="1:15" ht="21.75" customHeight="1">
      <c r="A142" s="102"/>
      <c r="B142" s="102"/>
      <c r="C142" s="102"/>
      <c r="D142" s="102"/>
      <c r="E142" s="102"/>
      <c r="F142" s="102"/>
      <c r="G142" s="102"/>
      <c r="H142" s="102"/>
      <c r="I142" s="102"/>
      <c r="J142" s="102"/>
      <c r="K142" s="102"/>
      <c r="L142" s="102"/>
      <c r="M142" s="102"/>
      <c r="N142" s="102"/>
      <c r="O142" s="102"/>
    </row>
    <row r="143" spans="1:15" ht="21.75" customHeight="1">
      <c r="A143" s="102"/>
      <c r="B143" s="102"/>
      <c r="C143" s="102"/>
      <c r="D143" s="102"/>
      <c r="E143" s="102"/>
      <c r="F143" s="102"/>
      <c r="G143" s="102"/>
      <c r="H143" s="102"/>
      <c r="I143" s="102"/>
      <c r="J143" s="102"/>
      <c r="K143" s="102"/>
      <c r="L143" s="102"/>
      <c r="M143" s="102"/>
      <c r="N143" s="102"/>
      <c r="O143" s="102"/>
    </row>
    <row r="144" spans="1:15" ht="21.75" customHeight="1">
      <c r="A144" s="102"/>
      <c r="B144" s="102"/>
      <c r="C144" s="102"/>
      <c r="D144" s="102"/>
      <c r="E144" s="102"/>
      <c r="F144" s="102"/>
      <c r="G144" s="102"/>
      <c r="H144" s="102"/>
      <c r="I144" s="102"/>
      <c r="J144" s="102"/>
      <c r="K144" s="102"/>
      <c r="L144" s="102"/>
      <c r="M144" s="102"/>
      <c r="N144" s="102"/>
      <c r="O144" s="102"/>
    </row>
    <row r="145" spans="1:15" ht="21.75" customHeight="1">
      <c r="A145" s="102"/>
      <c r="B145" s="102"/>
      <c r="C145" s="102"/>
      <c r="D145" s="102"/>
      <c r="E145" s="102"/>
      <c r="F145" s="102"/>
      <c r="G145" s="102"/>
      <c r="H145" s="102"/>
      <c r="I145" s="102"/>
      <c r="J145" s="102"/>
      <c r="K145" s="102"/>
      <c r="L145" s="102"/>
      <c r="M145" s="102"/>
      <c r="N145" s="102"/>
      <c r="O145" s="102"/>
    </row>
    <row r="146" spans="1:15" ht="21.75" customHeight="1">
      <c r="A146" s="102"/>
      <c r="B146" s="102"/>
      <c r="C146" s="102"/>
      <c r="D146" s="102"/>
      <c r="E146" s="102"/>
      <c r="F146" s="102"/>
      <c r="G146" s="102"/>
      <c r="H146" s="102"/>
      <c r="I146" s="102"/>
      <c r="J146" s="102"/>
      <c r="K146" s="102"/>
      <c r="L146" s="102"/>
      <c r="M146" s="102"/>
      <c r="N146" s="102"/>
      <c r="O146" s="102"/>
    </row>
    <row r="147" spans="1:15" ht="21.75" customHeight="1">
      <c r="A147" s="102"/>
      <c r="B147" s="102"/>
      <c r="C147" s="102"/>
      <c r="D147" s="102"/>
      <c r="E147" s="102"/>
      <c r="F147" s="102"/>
      <c r="G147" s="102"/>
      <c r="H147" s="102"/>
      <c r="I147" s="102"/>
      <c r="J147" s="102"/>
      <c r="K147" s="102"/>
      <c r="L147" s="102"/>
      <c r="M147" s="102"/>
      <c r="N147" s="102"/>
      <c r="O147" s="102"/>
    </row>
    <row r="148" spans="1:15" ht="21.75" customHeight="1">
      <c r="A148" s="102"/>
      <c r="B148" s="102"/>
      <c r="C148" s="102"/>
      <c r="D148" s="102"/>
      <c r="E148" s="102"/>
      <c r="F148" s="102"/>
      <c r="G148" s="102"/>
      <c r="H148" s="102"/>
      <c r="I148" s="102"/>
      <c r="J148" s="102"/>
      <c r="K148" s="102"/>
      <c r="L148" s="102"/>
      <c r="M148" s="102"/>
      <c r="N148" s="102"/>
      <c r="O148" s="102"/>
    </row>
    <row r="149" spans="1:15" ht="21.75" customHeight="1">
      <c r="A149" s="102"/>
      <c r="B149" s="102"/>
      <c r="C149" s="102"/>
      <c r="D149" s="102"/>
      <c r="E149" s="102"/>
      <c r="F149" s="102"/>
      <c r="G149" s="102"/>
      <c r="H149" s="102"/>
      <c r="I149" s="102"/>
      <c r="J149" s="102"/>
      <c r="K149" s="102"/>
      <c r="L149" s="102"/>
      <c r="M149" s="102"/>
      <c r="N149" s="102"/>
      <c r="O149" s="102"/>
    </row>
    <row r="150" spans="1:15" ht="21.75" customHeight="1">
      <c r="A150" s="102"/>
      <c r="B150" s="102"/>
      <c r="C150" s="102"/>
      <c r="D150" s="102"/>
      <c r="E150" s="102"/>
      <c r="F150" s="102"/>
      <c r="G150" s="102"/>
      <c r="H150" s="102"/>
      <c r="I150" s="102"/>
      <c r="J150" s="102"/>
      <c r="K150" s="102"/>
      <c r="L150" s="102"/>
      <c r="M150" s="102"/>
      <c r="N150" s="102"/>
      <c r="O150" s="102"/>
    </row>
    <row r="151" spans="1:15" ht="21.75" customHeight="1">
      <c r="A151" s="102"/>
      <c r="B151" s="102"/>
      <c r="C151" s="102"/>
      <c r="D151" s="102"/>
      <c r="E151" s="102"/>
      <c r="F151" s="102"/>
      <c r="G151" s="102"/>
      <c r="H151" s="102"/>
      <c r="I151" s="102"/>
      <c r="J151" s="102"/>
      <c r="K151" s="102"/>
      <c r="L151" s="102"/>
      <c r="M151" s="102"/>
      <c r="N151" s="102"/>
      <c r="O151" s="102"/>
    </row>
    <row r="152" spans="1:15" ht="21.75" customHeight="1">
      <c r="A152" s="102"/>
      <c r="B152" s="102"/>
      <c r="C152" s="102"/>
      <c r="D152" s="102"/>
      <c r="E152" s="102"/>
      <c r="F152" s="102"/>
      <c r="G152" s="102"/>
      <c r="H152" s="102"/>
      <c r="I152" s="102"/>
      <c r="J152" s="102"/>
      <c r="K152" s="102"/>
      <c r="L152" s="102"/>
      <c r="M152" s="102"/>
      <c r="N152" s="102"/>
      <c r="O152" s="102"/>
    </row>
    <row r="153" spans="1:15" ht="21.75" customHeight="1">
      <c r="A153" s="102"/>
      <c r="B153" s="102"/>
      <c r="C153" s="102"/>
      <c r="D153" s="102"/>
      <c r="E153" s="102"/>
      <c r="F153" s="102"/>
      <c r="G153" s="102"/>
      <c r="H153" s="102"/>
      <c r="I153" s="102"/>
      <c r="J153" s="102"/>
      <c r="K153" s="102"/>
      <c r="L153" s="102"/>
      <c r="M153" s="102"/>
      <c r="N153" s="102"/>
      <c r="O153" s="102"/>
    </row>
    <row r="154" spans="1:15" ht="21.75" customHeight="1">
      <c r="A154" s="102"/>
      <c r="B154" s="102"/>
      <c r="C154" s="102"/>
      <c r="D154" s="102"/>
      <c r="E154" s="102"/>
      <c r="F154" s="102"/>
      <c r="G154" s="102"/>
      <c r="H154" s="102"/>
      <c r="I154" s="102"/>
      <c r="J154" s="102"/>
      <c r="K154" s="102"/>
      <c r="L154" s="102"/>
      <c r="M154" s="102"/>
      <c r="N154" s="102"/>
      <c r="O154" s="102"/>
    </row>
    <row r="155" spans="1:15" ht="21.75" customHeight="1">
      <c r="A155" s="102"/>
      <c r="B155" s="102"/>
      <c r="C155" s="102"/>
      <c r="D155" s="102"/>
      <c r="E155" s="102"/>
      <c r="F155" s="102"/>
      <c r="G155" s="102"/>
      <c r="H155" s="102"/>
      <c r="I155" s="102"/>
      <c r="J155" s="102"/>
      <c r="K155" s="102"/>
      <c r="L155" s="102"/>
      <c r="M155" s="102"/>
      <c r="N155" s="102"/>
      <c r="O155" s="102"/>
    </row>
    <row r="156" spans="1:15" ht="21.75" customHeight="1">
      <c r="A156" s="102"/>
      <c r="B156" s="102"/>
      <c r="C156" s="102"/>
      <c r="D156" s="102"/>
      <c r="E156" s="102"/>
      <c r="F156" s="102"/>
      <c r="G156" s="102"/>
      <c r="H156" s="102"/>
      <c r="I156" s="102"/>
      <c r="J156" s="102"/>
      <c r="K156" s="102"/>
      <c r="L156" s="102"/>
      <c r="M156" s="102"/>
      <c r="N156" s="102"/>
      <c r="O156" s="102"/>
    </row>
    <row r="157" spans="1:15" ht="21.75" customHeight="1">
      <c r="A157" s="102"/>
      <c r="B157" s="102"/>
      <c r="C157" s="102"/>
      <c r="D157" s="102"/>
      <c r="E157" s="102"/>
      <c r="F157" s="102"/>
      <c r="G157" s="102"/>
      <c r="H157" s="102"/>
      <c r="I157" s="102"/>
      <c r="J157" s="102"/>
      <c r="K157" s="102"/>
      <c r="L157" s="102"/>
      <c r="M157" s="102"/>
      <c r="N157" s="102"/>
      <c r="O157" s="102"/>
    </row>
    <row r="158" spans="1:15" ht="21.75" customHeight="1">
      <c r="A158" s="102"/>
      <c r="B158" s="102"/>
      <c r="C158" s="102"/>
      <c r="D158" s="102"/>
      <c r="E158" s="102"/>
      <c r="F158" s="102"/>
      <c r="G158" s="102"/>
      <c r="H158" s="102"/>
      <c r="I158" s="102"/>
      <c r="J158" s="102"/>
      <c r="K158" s="102"/>
      <c r="L158" s="102"/>
      <c r="M158" s="102"/>
      <c r="N158" s="102"/>
      <c r="O158" s="102"/>
    </row>
    <row r="159" spans="1:15" ht="21.75" customHeight="1">
      <c r="A159" s="102"/>
      <c r="B159" s="102"/>
      <c r="C159" s="102"/>
      <c r="D159" s="102"/>
      <c r="E159" s="102"/>
      <c r="F159" s="102"/>
      <c r="G159" s="102"/>
      <c r="H159" s="102"/>
      <c r="I159" s="102"/>
      <c r="J159" s="102"/>
      <c r="K159" s="102"/>
      <c r="L159" s="102"/>
      <c r="M159" s="102"/>
      <c r="N159" s="102"/>
      <c r="O159" s="102"/>
    </row>
    <row r="160" spans="1:15" ht="21.75" customHeight="1">
      <c r="A160" s="102"/>
      <c r="B160" s="102"/>
      <c r="C160" s="102"/>
      <c r="D160" s="102"/>
      <c r="E160" s="102"/>
      <c r="F160" s="102"/>
      <c r="G160" s="102"/>
      <c r="H160" s="102"/>
      <c r="I160" s="102"/>
      <c r="J160" s="102"/>
      <c r="K160" s="102"/>
      <c r="L160" s="102"/>
      <c r="M160" s="102"/>
      <c r="N160" s="102"/>
      <c r="O160" s="102"/>
    </row>
    <row r="161" spans="1:15" ht="21.75" customHeight="1">
      <c r="A161" s="102"/>
      <c r="B161" s="102"/>
      <c r="C161" s="102"/>
      <c r="D161" s="102"/>
      <c r="E161" s="102"/>
      <c r="F161" s="102"/>
      <c r="G161" s="102"/>
      <c r="H161" s="102"/>
      <c r="I161" s="102"/>
      <c r="J161" s="102"/>
      <c r="K161" s="102"/>
      <c r="L161" s="102"/>
      <c r="M161" s="102"/>
      <c r="N161" s="102"/>
      <c r="O161" s="102"/>
    </row>
    <row r="162" spans="1:15" ht="21.75" customHeight="1">
      <c r="A162" s="102"/>
      <c r="B162" s="102"/>
      <c r="C162" s="102"/>
      <c r="D162" s="102"/>
      <c r="E162" s="102"/>
      <c r="F162" s="102"/>
      <c r="G162" s="102"/>
      <c r="H162" s="102"/>
      <c r="I162" s="102"/>
      <c r="J162" s="102"/>
      <c r="K162" s="102"/>
      <c r="L162" s="102"/>
      <c r="M162" s="102"/>
      <c r="N162" s="102"/>
      <c r="O162" s="102"/>
    </row>
    <row r="163" spans="1:15" ht="21.75" customHeight="1">
      <c r="A163" s="102"/>
      <c r="B163" s="102"/>
      <c r="C163" s="102"/>
      <c r="D163" s="102"/>
      <c r="E163" s="102"/>
      <c r="F163" s="102"/>
      <c r="G163" s="102"/>
      <c r="H163" s="102"/>
      <c r="I163" s="102"/>
      <c r="J163" s="102"/>
      <c r="K163" s="102"/>
      <c r="L163" s="102"/>
      <c r="M163" s="102"/>
      <c r="N163" s="102"/>
      <c r="O163" s="102"/>
    </row>
    <row r="164" spans="1:15" ht="21.75" customHeight="1">
      <c r="A164" s="102"/>
      <c r="B164" s="102"/>
      <c r="C164" s="102"/>
      <c r="D164" s="102"/>
      <c r="E164" s="102"/>
      <c r="F164" s="102"/>
      <c r="G164" s="102"/>
      <c r="H164" s="102"/>
      <c r="I164" s="102"/>
      <c r="J164" s="102"/>
      <c r="K164" s="102"/>
      <c r="L164" s="102"/>
      <c r="M164" s="102"/>
      <c r="N164" s="102"/>
      <c r="O164" s="102"/>
    </row>
    <row r="165" spans="1:15" ht="21.75" customHeight="1">
      <c r="A165" s="102"/>
      <c r="B165" s="102"/>
      <c r="C165" s="102"/>
      <c r="D165" s="102"/>
      <c r="E165" s="102"/>
      <c r="F165" s="102"/>
      <c r="G165" s="102"/>
      <c r="H165" s="102"/>
      <c r="I165" s="102"/>
      <c r="J165" s="102"/>
      <c r="K165" s="102"/>
      <c r="L165" s="102"/>
      <c r="M165" s="102"/>
      <c r="N165" s="102"/>
      <c r="O165" s="102"/>
    </row>
    <row r="166" spans="1:15" ht="21.75" customHeight="1">
      <c r="A166" s="102"/>
      <c r="B166" s="102"/>
      <c r="C166" s="102"/>
      <c r="D166" s="102"/>
      <c r="E166" s="102"/>
      <c r="F166" s="102"/>
      <c r="G166" s="102"/>
      <c r="H166" s="102"/>
      <c r="I166" s="102"/>
      <c r="J166" s="102"/>
      <c r="K166" s="102"/>
      <c r="L166" s="102"/>
      <c r="M166" s="102"/>
      <c r="N166" s="102"/>
      <c r="O166" s="102"/>
    </row>
    <row r="167" spans="1:15" ht="21.75" customHeight="1">
      <c r="A167" s="102"/>
      <c r="B167" s="102"/>
      <c r="C167" s="102"/>
      <c r="D167" s="102"/>
      <c r="E167" s="102"/>
      <c r="F167" s="102"/>
      <c r="G167" s="102"/>
      <c r="H167" s="102"/>
      <c r="I167" s="102"/>
      <c r="J167" s="102"/>
      <c r="K167" s="102"/>
      <c r="L167" s="102"/>
      <c r="M167" s="102"/>
      <c r="N167" s="102"/>
      <c r="O167" s="102"/>
    </row>
    <row r="168" spans="1:15" ht="21.75" customHeight="1">
      <c r="A168" s="102"/>
      <c r="B168" s="102"/>
      <c r="C168" s="102"/>
      <c r="D168" s="102"/>
      <c r="E168" s="102"/>
      <c r="F168" s="102"/>
      <c r="G168" s="102"/>
      <c r="H168" s="102"/>
      <c r="I168" s="102"/>
      <c r="J168" s="102"/>
      <c r="K168" s="102"/>
      <c r="L168" s="102"/>
      <c r="M168" s="102"/>
      <c r="N168" s="102"/>
      <c r="O168" s="102"/>
    </row>
    <row r="169" spans="1:15" ht="21.75" customHeight="1">
      <c r="A169" s="102"/>
      <c r="B169" s="102"/>
      <c r="C169" s="102"/>
      <c r="D169" s="102"/>
      <c r="E169" s="102"/>
      <c r="F169" s="102"/>
      <c r="G169" s="102"/>
      <c r="H169" s="102"/>
      <c r="I169" s="102"/>
      <c r="J169" s="102"/>
      <c r="K169" s="102"/>
      <c r="L169" s="102"/>
      <c r="M169" s="102"/>
      <c r="N169" s="102"/>
      <c r="O169" s="102"/>
    </row>
    <row r="170" spans="1:15" ht="21.75" customHeight="1">
      <c r="A170" s="102"/>
      <c r="B170" s="102"/>
      <c r="C170" s="102"/>
      <c r="D170" s="102"/>
      <c r="E170" s="102"/>
      <c r="F170" s="102"/>
      <c r="G170" s="102"/>
      <c r="H170" s="102"/>
      <c r="I170" s="102"/>
      <c r="J170" s="102"/>
      <c r="K170" s="102"/>
      <c r="L170" s="102"/>
      <c r="M170" s="102"/>
      <c r="N170" s="102"/>
      <c r="O170" s="102"/>
    </row>
    <row r="171" spans="1:15" ht="21.75" customHeight="1">
      <c r="A171" s="102"/>
      <c r="B171" s="102"/>
      <c r="C171" s="102"/>
      <c r="D171" s="102"/>
      <c r="E171" s="102"/>
      <c r="F171" s="102"/>
      <c r="G171" s="102"/>
      <c r="H171" s="102"/>
      <c r="I171" s="102"/>
      <c r="J171" s="102"/>
      <c r="K171" s="102"/>
      <c r="L171" s="102"/>
      <c r="M171" s="102"/>
      <c r="N171" s="102"/>
      <c r="O171" s="102"/>
    </row>
    <row r="172" spans="1:15" ht="21.75" customHeight="1">
      <c r="A172" s="102"/>
      <c r="B172" s="102"/>
      <c r="C172" s="102"/>
      <c r="D172" s="102"/>
      <c r="E172" s="102"/>
      <c r="F172" s="102"/>
      <c r="G172" s="102"/>
      <c r="H172" s="102"/>
      <c r="I172" s="102"/>
      <c r="J172" s="102"/>
      <c r="K172" s="102"/>
      <c r="L172" s="102"/>
      <c r="M172" s="102"/>
      <c r="N172" s="102"/>
      <c r="O172" s="102"/>
    </row>
    <row r="173" spans="1:15" ht="21.75" customHeight="1">
      <c r="A173" s="102"/>
      <c r="B173" s="102"/>
      <c r="C173" s="102"/>
      <c r="D173" s="102"/>
      <c r="E173" s="102"/>
      <c r="F173" s="102"/>
      <c r="G173" s="102"/>
      <c r="H173" s="102"/>
      <c r="I173" s="102"/>
      <c r="J173" s="102"/>
      <c r="K173" s="102"/>
      <c r="L173" s="102"/>
      <c r="M173" s="102"/>
      <c r="N173" s="102"/>
      <c r="O173" s="102"/>
    </row>
    <row r="174" spans="1:15" ht="21.75" customHeight="1">
      <c r="A174" s="102"/>
      <c r="B174" s="102"/>
      <c r="C174" s="102"/>
      <c r="D174" s="102"/>
      <c r="E174" s="102"/>
      <c r="F174" s="102"/>
      <c r="G174" s="102"/>
      <c r="H174" s="102"/>
      <c r="I174" s="102"/>
      <c r="J174" s="102"/>
      <c r="K174" s="102"/>
      <c r="L174" s="102"/>
      <c r="M174" s="102"/>
      <c r="N174" s="102"/>
      <c r="O174" s="102"/>
    </row>
    <row r="175" spans="1:15" ht="21.75" customHeight="1">
      <c r="A175" s="102"/>
      <c r="B175" s="102"/>
      <c r="C175" s="102"/>
      <c r="D175" s="102"/>
      <c r="E175" s="102"/>
      <c r="F175" s="102"/>
      <c r="G175" s="102"/>
      <c r="H175" s="102"/>
      <c r="I175" s="102"/>
      <c r="J175" s="102"/>
      <c r="K175" s="102"/>
      <c r="L175" s="102"/>
      <c r="M175" s="102"/>
      <c r="N175" s="102"/>
      <c r="O175" s="102"/>
    </row>
    <row r="176" spans="1:15" ht="21.75" customHeight="1">
      <c r="A176" s="102"/>
      <c r="B176" s="102"/>
      <c r="C176" s="102"/>
      <c r="D176" s="102"/>
      <c r="E176" s="102"/>
      <c r="F176" s="102"/>
      <c r="G176" s="102"/>
      <c r="H176" s="102"/>
      <c r="I176" s="102"/>
      <c r="J176" s="102"/>
      <c r="K176" s="102"/>
      <c r="L176" s="102"/>
      <c r="M176" s="102"/>
      <c r="N176" s="102"/>
      <c r="O176" s="102"/>
    </row>
    <row r="177" spans="1:15" ht="21.75" customHeight="1">
      <c r="A177" s="102"/>
      <c r="B177" s="102"/>
      <c r="C177" s="102"/>
      <c r="D177" s="102"/>
      <c r="E177" s="102"/>
      <c r="F177" s="102"/>
      <c r="G177" s="102"/>
      <c r="H177" s="102"/>
      <c r="I177" s="102"/>
      <c r="J177" s="102"/>
      <c r="K177" s="102"/>
      <c r="L177" s="102"/>
      <c r="M177" s="102"/>
      <c r="N177" s="102"/>
      <c r="O177" s="102"/>
    </row>
    <row r="178" spans="1:15" ht="21.75" customHeight="1">
      <c r="A178" s="102"/>
      <c r="B178" s="102"/>
      <c r="C178" s="102"/>
      <c r="D178" s="102"/>
      <c r="E178" s="102"/>
      <c r="F178" s="102"/>
      <c r="G178" s="102"/>
      <c r="H178" s="102"/>
      <c r="I178" s="102"/>
      <c r="J178" s="102"/>
      <c r="K178" s="102"/>
      <c r="L178" s="102"/>
      <c r="M178" s="102"/>
      <c r="N178" s="102"/>
      <c r="O178" s="102"/>
    </row>
    <row r="179" spans="1:15" ht="21.75" customHeight="1">
      <c r="A179" s="102"/>
      <c r="B179" s="102"/>
      <c r="C179" s="102"/>
      <c r="D179" s="102"/>
      <c r="E179" s="102"/>
      <c r="F179" s="102"/>
      <c r="G179" s="102"/>
      <c r="H179" s="102"/>
      <c r="I179" s="102"/>
      <c r="J179" s="102"/>
      <c r="K179" s="102"/>
      <c r="L179" s="102"/>
      <c r="M179" s="102"/>
      <c r="N179" s="102"/>
      <c r="O179" s="102"/>
    </row>
    <row r="180" spans="1:15" ht="21.75" customHeight="1">
      <c r="A180" s="102"/>
      <c r="B180" s="102"/>
      <c r="C180" s="102"/>
      <c r="D180" s="102"/>
      <c r="E180" s="102"/>
      <c r="F180" s="102"/>
      <c r="G180" s="102"/>
      <c r="H180" s="102"/>
      <c r="I180" s="102"/>
      <c r="J180" s="102"/>
      <c r="K180" s="102"/>
      <c r="L180" s="102"/>
      <c r="M180" s="102"/>
      <c r="N180" s="102"/>
      <c r="O180" s="102"/>
    </row>
    <row r="181" spans="1:15" ht="21.75" customHeight="1">
      <c r="A181" s="102"/>
      <c r="B181" s="102"/>
      <c r="C181" s="102"/>
      <c r="D181" s="102"/>
      <c r="E181" s="102"/>
      <c r="F181" s="102"/>
      <c r="G181" s="102"/>
      <c r="H181" s="102"/>
      <c r="I181" s="102"/>
      <c r="J181" s="102"/>
      <c r="K181" s="102"/>
      <c r="L181" s="102"/>
      <c r="M181" s="102"/>
      <c r="N181" s="102"/>
      <c r="O181" s="102"/>
    </row>
    <row r="182" spans="1:15" ht="21.75" customHeight="1">
      <c r="A182" s="102"/>
      <c r="B182" s="102"/>
      <c r="C182" s="102"/>
      <c r="D182" s="102"/>
      <c r="E182" s="102"/>
      <c r="F182" s="102"/>
      <c r="G182" s="102"/>
      <c r="H182" s="102"/>
      <c r="I182" s="102"/>
      <c r="J182" s="102"/>
      <c r="K182" s="102"/>
      <c r="L182" s="102"/>
      <c r="M182" s="102"/>
      <c r="N182" s="102"/>
      <c r="O182" s="102"/>
    </row>
    <row r="183" spans="1:15" ht="21.75" customHeight="1">
      <c r="A183" s="102"/>
      <c r="B183" s="102"/>
      <c r="C183" s="102"/>
      <c r="D183" s="102"/>
      <c r="E183" s="102"/>
      <c r="F183" s="102"/>
      <c r="G183" s="102"/>
      <c r="H183" s="102"/>
      <c r="I183" s="102"/>
      <c r="J183" s="102"/>
      <c r="K183" s="102"/>
      <c r="L183" s="102"/>
      <c r="M183" s="102"/>
      <c r="N183" s="102"/>
      <c r="O183" s="102"/>
    </row>
    <row r="184" spans="1:15" ht="21.75" customHeight="1">
      <c r="A184" s="102"/>
      <c r="B184" s="102"/>
      <c r="C184" s="102"/>
      <c r="D184" s="102"/>
      <c r="E184" s="102"/>
      <c r="F184" s="102"/>
      <c r="G184" s="102"/>
      <c r="H184" s="102"/>
      <c r="I184" s="102"/>
      <c r="J184" s="102"/>
      <c r="K184" s="102"/>
      <c r="L184" s="102"/>
      <c r="M184" s="102"/>
      <c r="N184" s="102"/>
      <c r="O184" s="102"/>
    </row>
    <row r="185" spans="1:15" ht="21.75" customHeight="1">
      <c r="A185" s="102"/>
      <c r="B185" s="102"/>
      <c r="C185" s="102"/>
      <c r="D185" s="102"/>
      <c r="E185" s="102"/>
      <c r="F185" s="102"/>
      <c r="G185" s="102"/>
      <c r="H185" s="102"/>
      <c r="I185" s="102"/>
      <c r="J185" s="102"/>
      <c r="K185" s="102"/>
      <c r="L185" s="102"/>
      <c r="M185" s="102"/>
      <c r="N185" s="102"/>
      <c r="O185" s="102"/>
    </row>
    <row r="186" spans="1:15" ht="21.75" customHeight="1">
      <c r="A186" s="102"/>
      <c r="B186" s="102"/>
      <c r="C186" s="102"/>
      <c r="D186" s="102"/>
      <c r="E186" s="102"/>
      <c r="F186" s="102"/>
      <c r="G186" s="102"/>
      <c r="H186" s="102"/>
      <c r="I186" s="102"/>
      <c r="J186" s="102"/>
      <c r="K186" s="102"/>
      <c r="L186" s="102"/>
      <c r="M186" s="102"/>
      <c r="N186" s="102"/>
      <c r="O186" s="102"/>
    </row>
    <row r="187" spans="1:15" ht="21.75" customHeight="1">
      <c r="A187" s="102"/>
      <c r="B187" s="102"/>
      <c r="C187" s="102"/>
      <c r="D187" s="102"/>
      <c r="E187" s="102"/>
      <c r="F187" s="102"/>
      <c r="G187" s="102"/>
      <c r="H187" s="102"/>
      <c r="I187" s="102"/>
      <c r="J187" s="102"/>
      <c r="K187" s="102"/>
      <c r="L187" s="102"/>
      <c r="M187" s="102"/>
      <c r="N187" s="102"/>
      <c r="O187" s="102"/>
    </row>
    <row r="188" spans="1:15" ht="21.75" customHeight="1">
      <c r="A188" s="102"/>
      <c r="B188" s="102"/>
      <c r="C188" s="102"/>
      <c r="D188" s="102"/>
      <c r="E188" s="102"/>
      <c r="F188" s="102"/>
      <c r="G188" s="102"/>
      <c r="H188" s="102"/>
      <c r="I188" s="102"/>
      <c r="J188" s="102"/>
      <c r="K188" s="102"/>
      <c r="L188" s="102"/>
      <c r="M188" s="102"/>
      <c r="N188" s="102"/>
      <c r="O188" s="102"/>
    </row>
    <row r="189" spans="1:15" ht="21.75" customHeight="1">
      <c r="A189" s="102"/>
      <c r="B189" s="102"/>
      <c r="C189" s="102"/>
      <c r="D189" s="102"/>
      <c r="E189" s="102"/>
      <c r="F189" s="102"/>
      <c r="G189" s="102"/>
      <c r="H189" s="102"/>
      <c r="I189" s="102"/>
      <c r="J189" s="102"/>
      <c r="K189" s="102"/>
      <c r="L189" s="102"/>
      <c r="M189" s="102"/>
      <c r="N189" s="102"/>
      <c r="O189" s="102"/>
    </row>
    <row r="190" spans="1:15" ht="21.75" customHeight="1">
      <c r="A190" s="102"/>
      <c r="B190" s="102"/>
      <c r="C190" s="102"/>
      <c r="D190" s="102"/>
      <c r="E190" s="102"/>
      <c r="F190" s="102"/>
      <c r="G190" s="102"/>
      <c r="H190" s="102"/>
      <c r="I190" s="102"/>
      <c r="J190" s="102"/>
      <c r="K190" s="102"/>
      <c r="L190" s="102"/>
      <c r="M190" s="102"/>
      <c r="N190" s="102"/>
      <c r="O190" s="102"/>
    </row>
    <row r="191" spans="1:15" ht="21.75" customHeight="1">
      <c r="A191" s="102"/>
      <c r="B191" s="102"/>
      <c r="C191" s="102"/>
      <c r="D191" s="102"/>
      <c r="E191" s="102"/>
      <c r="F191" s="102"/>
      <c r="G191" s="102"/>
      <c r="H191" s="102"/>
      <c r="I191" s="102"/>
      <c r="J191" s="102"/>
      <c r="K191" s="102"/>
      <c r="L191" s="102"/>
      <c r="M191" s="102"/>
      <c r="N191" s="102"/>
      <c r="O191" s="102"/>
    </row>
    <row r="192" spans="1:15" ht="21.75" customHeight="1">
      <c r="A192" s="102"/>
      <c r="B192" s="102"/>
      <c r="C192" s="102"/>
      <c r="D192" s="102"/>
      <c r="E192" s="102"/>
      <c r="F192" s="102"/>
      <c r="G192" s="102"/>
      <c r="H192" s="102"/>
      <c r="I192" s="102"/>
      <c r="J192" s="102"/>
      <c r="K192" s="102"/>
      <c r="L192" s="102"/>
      <c r="M192" s="102"/>
      <c r="N192" s="102"/>
      <c r="O192" s="102"/>
    </row>
    <row r="193" spans="1:15" ht="21.75" customHeight="1">
      <c r="A193" s="102"/>
      <c r="B193" s="102"/>
      <c r="C193" s="102"/>
      <c r="D193" s="102"/>
      <c r="E193" s="102"/>
      <c r="F193" s="102"/>
      <c r="G193" s="102"/>
      <c r="H193" s="102"/>
      <c r="I193" s="102"/>
      <c r="J193" s="102"/>
      <c r="K193" s="102"/>
      <c r="L193" s="102"/>
      <c r="M193" s="102"/>
      <c r="N193" s="102"/>
      <c r="O193" s="102"/>
    </row>
    <row r="194" spans="1:15" ht="21.75" customHeight="1">
      <c r="A194" s="102"/>
      <c r="B194" s="102"/>
      <c r="C194" s="102"/>
      <c r="D194" s="102"/>
      <c r="E194" s="102"/>
      <c r="F194" s="102"/>
      <c r="G194" s="102"/>
      <c r="H194" s="102"/>
      <c r="I194" s="102"/>
      <c r="J194" s="102"/>
      <c r="K194" s="102"/>
      <c r="L194" s="102"/>
      <c r="M194" s="102"/>
      <c r="N194" s="102"/>
      <c r="O194" s="102"/>
    </row>
    <row r="195" spans="1:15" ht="21.75" customHeight="1">
      <c r="A195" s="102"/>
      <c r="B195" s="102"/>
      <c r="C195" s="102"/>
      <c r="D195" s="102"/>
      <c r="E195" s="102"/>
      <c r="F195" s="102"/>
      <c r="G195" s="102"/>
      <c r="H195" s="102"/>
      <c r="I195" s="102"/>
      <c r="J195" s="102"/>
      <c r="K195" s="102"/>
      <c r="L195" s="102"/>
      <c r="M195" s="102"/>
      <c r="N195" s="102"/>
      <c r="O195" s="102"/>
    </row>
    <row r="196" spans="1:15" ht="21.75" customHeight="1">
      <c r="A196" s="102"/>
      <c r="B196" s="102"/>
      <c r="C196" s="102"/>
      <c r="D196" s="102"/>
      <c r="E196" s="102"/>
      <c r="F196" s="102"/>
      <c r="G196" s="102"/>
      <c r="H196" s="102"/>
      <c r="I196" s="102"/>
      <c r="J196" s="102"/>
      <c r="K196" s="102"/>
      <c r="L196" s="102"/>
      <c r="M196" s="102"/>
      <c r="N196" s="102"/>
      <c r="O196" s="102"/>
    </row>
    <row r="197" spans="1:15" ht="21.75" customHeight="1">
      <c r="A197" s="102"/>
      <c r="B197" s="102"/>
      <c r="C197" s="102"/>
      <c r="D197" s="102"/>
      <c r="E197" s="102"/>
      <c r="F197" s="102"/>
      <c r="G197" s="102"/>
      <c r="H197" s="102"/>
      <c r="I197" s="102"/>
      <c r="J197" s="102"/>
      <c r="K197" s="102"/>
      <c r="L197" s="102"/>
      <c r="M197" s="102"/>
      <c r="N197" s="102"/>
      <c r="O197" s="102"/>
    </row>
    <row r="198" spans="1:15" ht="21.75" customHeight="1">
      <c r="A198" s="102"/>
      <c r="B198" s="102"/>
      <c r="C198" s="102"/>
      <c r="D198" s="102"/>
      <c r="E198" s="102"/>
      <c r="F198" s="102"/>
      <c r="G198" s="102"/>
      <c r="H198" s="102"/>
      <c r="I198" s="102"/>
      <c r="J198" s="102"/>
      <c r="K198" s="102"/>
      <c r="L198" s="102"/>
      <c r="M198" s="102"/>
      <c r="N198" s="102"/>
      <c r="O198" s="102"/>
    </row>
    <row r="199" spans="1:15" ht="21.75" customHeight="1">
      <c r="A199" s="102"/>
      <c r="B199" s="102"/>
      <c r="C199" s="102"/>
      <c r="D199" s="102"/>
      <c r="E199" s="102"/>
      <c r="F199" s="102"/>
      <c r="G199" s="102"/>
      <c r="H199" s="102"/>
      <c r="I199" s="102"/>
      <c r="J199" s="102"/>
      <c r="K199" s="102"/>
      <c r="L199" s="102"/>
      <c r="M199" s="102"/>
      <c r="N199" s="102"/>
      <c r="O199" s="102"/>
    </row>
    <row r="200" spans="1:15" ht="21.75" customHeight="1">
      <c r="A200" s="102"/>
      <c r="B200" s="102"/>
      <c r="C200" s="102"/>
      <c r="D200" s="102"/>
      <c r="E200" s="102"/>
      <c r="F200" s="102"/>
      <c r="G200" s="102"/>
      <c r="H200" s="102"/>
      <c r="I200" s="102"/>
      <c r="J200" s="102"/>
      <c r="K200" s="102"/>
      <c r="L200" s="102"/>
      <c r="M200" s="102"/>
      <c r="N200" s="102"/>
      <c r="O200" s="102"/>
    </row>
    <row r="201" spans="1:15" ht="21.75" customHeight="1">
      <c r="A201" s="102"/>
      <c r="B201" s="102"/>
      <c r="C201" s="102"/>
      <c r="D201" s="102"/>
      <c r="E201" s="102"/>
      <c r="F201" s="102"/>
      <c r="G201" s="102"/>
      <c r="H201" s="102"/>
      <c r="I201" s="102"/>
      <c r="J201" s="102"/>
      <c r="K201" s="102"/>
      <c r="L201" s="102"/>
      <c r="M201" s="102"/>
      <c r="N201" s="102"/>
      <c r="O201" s="102"/>
    </row>
    <row r="202" spans="1:15" ht="21.75" customHeight="1">
      <c r="A202" s="102"/>
      <c r="B202" s="102"/>
      <c r="C202" s="102"/>
      <c r="D202" s="102"/>
      <c r="E202" s="102"/>
      <c r="F202" s="102"/>
      <c r="G202" s="102"/>
      <c r="H202" s="102"/>
      <c r="I202" s="102"/>
      <c r="J202" s="102"/>
      <c r="K202" s="102"/>
      <c r="L202" s="102"/>
      <c r="M202" s="102"/>
      <c r="N202" s="102"/>
      <c r="O202" s="102"/>
    </row>
    <row r="203" spans="1:15" ht="21.75" customHeight="1">
      <c r="A203" s="102"/>
      <c r="B203" s="102"/>
      <c r="C203" s="102"/>
      <c r="D203" s="102"/>
      <c r="E203" s="102"/>
      <c r="F203" s="102"/>
      <c r="G203" s="102"/>
      <c r="H203" s="102"/>
      <c r="I203" s="102"/>
      <c r="J203" s="102"/>
      <c r="K203" s="102"/>
      <c r="L203" s="102"/>
      <c r="M203" s="102"/>
      <c r="N203" s="102"/>
      <c r="O203" s="102"/>
    </row>
    <row r="204" spans="1:15" ht="21.75" customHeight="1">
      <c r="A204" s="102"/>
      <c r="B204" s="102"/>
      <c r="C204" s="102"/>
      <c r="D204" s="102"/>
      <c r="E204" s="102"/>
      <c r="F204" s="102"/>
      <c r="G204" s="102"/>
      <c r="H204" s="102"/>
      <c r="I204" s="102"/>
      <c r="J204" s="102"/>
      <c r="K204" s="102"/>
      <c r="L204" s="102"/>
      <c r="M204" s="102"/>
      <c r="N204" s="102"/>
      <c r="O204" s="102"/>
    </row>
    <row r="205" spans="1:15" ht="21.75" customHeight="1">
      <c r="A205" s="102"/>
      <c r="B205" s="102"/>
      <c r="C205" s="102"/>
      <c r="D205" s="102"/>
      <c r="E205" s="102"/>
      <c r="F205" s="102"/>
      <c r="G205" s="102"/>
      <c r="H205" s="102"/>
      <c r="I205" s="102"/>
      <c r="J205" s="102"/>
      <c r="K205" s="102"/>
      <c r="L205" s="102"/>
      <c r="M205" s="102"/>
      <c r="N205" s="102"/>
      <c r="O205" s="102"/>
    </row>
    <row r="206" spans="1:15" ht="21.75" customHeight="1">
      <c r="A206" s="102"/>
      <c r="B206" s="102"/>
      <c r="C206" s="102"/>
      <c r="D206" s="102"/>
      <c r="E206" s="102"/>
      <c r="F206" s="102"/>
      <c r="G206" s="102"/>
      <c r="H206" s="102"/>
      <c r="I206" s="102"/>
      <c r="J206" s="102"/>
      <c r="K206" s="102"/>
      <c r="L206" s="102"/>
      <c r="M206" s="102"/>
      <c r="N206" s="102"/>
      <c r="O206" s="102"/>
    </row>
    <row r="207" spans="1:15" ht="21.75" customHeight="1">
      <c r="A207" s="102"/>
      <c r="B207" s="102"/>
      <c r="C207" s="102"/>
      <c r="D207" s="102"/>
      <c r="E207" s="102"/>
      <c r="F207" s="102"/>
      <c r="G207" s="102"/>
      <c r="H207" s="102"/>
      <c r="I207" s="102"/>
      <c r="J207" s="102"/>
      <c r="K207" s="102"/>
      <c r="L207" s="102"/>
      <c r="M207" s="102"/>
      <c r="N207" s="102"/>
      <c r="O207" s="102"/>
    </row>
    <row r="208" spans="1:15" ht="21.75" customHeight="1">
      <c r="A208" s="102"/>
      <c r="B208" s="102"/>
      <c r="C208" s="102"/>
      <c r="D208" s="102"/>
      <c r="E208" s="102"/>
      <c r="F208" s="102"/>
      <c r="G208" s="102"/>
      <c r="H208" s="102"/>
      <c r="I208" s="102"/>
      <c r="J208" s="102"/>
      <c r="K208" s="102"/>
      <c r="L208" s="102"/>
      <c r="M208" s="102"/>
      <c r="N208" s="102"/>
      <c r="O208" s="102"/>
    </row>
    <row r="209" spans="1:15" ht="21.75" customHeight="1">
      <c r="A209" s="102"/>
      <c r="B209" s="102"/>
      <c r="C209" s="102"/>
      <c r="D209" s="102"/>
      <c r="E209" s="102"/>
      <c r="F209" s="102"/>
      <c r="G209" s="102"/>
      <c r="H209" s="102"/>
      <c r="I209" s="102"/>
      <c r="J209" s="102"/>
      <c r="K209" s="102"/>
      <c r="L209" s="102"/>
      <c r="M209" s="102"/>
      <c r="N209" s="102"/>
      <c r="O209" s="102"/>
    </row>
    <row r="210" spans="1:15" ht="21.75" customHeight="1">
      <c r="A210" s="102"/>
      <c r="B210" s="102"/>
      <c r="C210" s="102"/>
      <c r="D210" s="102"/>
      <c r="E210" s="102"/>
      <c r="F210" s="102"/>
      <c r="G210" s="102"/>
      <c r="H210" s="102"/>
      <c r="I210" s="102"/>
      <c r="J210" s="102"/>
      <c r="K210" s="102"/>
      <c r="L210" s="102"/>
      <c r="M210" s="102"/>
      <c r="N210" s="102"/>
      <c r="O210" s="102"/>
    </row>
    <row r="211" spans="1:15" ht="21.75" customHeight="1">
      <c r="A211" s="102"/>
      <c r="B211" s="102"/>
      <c r="C211" s="102"/>
      <c r="D211" s="102"/>
      <c r="E211" s="102"/>
      <c r="F211" s="102"/>
      <c r="G211" s="102"/>
      <c r="H211" s="102"/>
      <c r="I211" s="102"/>
      <c r="J211" s="102"/>
      <c r="K211" s="102"/>
      <c r="L211" s="102"/>
      <c r="M211" s="102"/>
      <c r="N211" s="102"/>
      <c r="O211" s="102"/>
    </row>
    <row r="212" spans="1:15" ht="21.75" customHeight="1">
      <c r="A212" s="102"/>
      <c r="B212" s="102"/>
      <c r="C212" s="102"/>
      <c r="D212" s="102"/>
      <c r="E212" s="102"/>
      <c r="F212" s="102"/>
      <c r="G212" s="102"/>
      <c r="H212" s="102"/>
      <c r="I212" s="102"/>
      <c r="J212" s="102"/>
      <c r="K212" s="102"/>
      <c r="L212" s="102"/>
      <c r="M212" s="102"/>
      <c r="N212" s="102"/>
      <c r="O212" s="102"/>
    </row>
    <row r="213" spans="1:15" ht="21.75" customHeight="1">
      <c r="A213" s="102"/>
      <c r="B213" s="102"/>
      <c r="C213" s="102"/>
      <c r="D213" s="102"/>
      <c r="E213" s="102"/>
      <c r="F213" s="102"/>
      <c r="G213" s="102"/>
      <c r="H213" s="102"/>
      <c r="I213" s="102"/>
      <c r="J213" s="102"/>
      <c r="K213" s="102"/>
      <c r="L213" s="102"/>
      <c r="M213" s="102"/>
      <c r="N213" s="102"/>
      <c r="O213" s="102"/>
    </row>
    <row r="214" spans="1:15" ht="21.75" customHeight="1">
      <c r="A214" s="102"/>
      <c r="B214" s="102"/>
      <c r="C214" s="102"/>
      <c r="D214" s="102"/>
      <c r="E214" s="102"/>
      <c r="F214" s="102"/>
      <c r="G214" s="102"/>
      <c r="H214" s="102"/>
      <c r="I214" s="102"/>
      <c r="J214" s="102"/>
      <c r="K214" s="102"/>
      <c r="L214" s="102"/>
      <c r="M214" s="102"/>
      <c r="N214" s="102"/>
      <c r="O214" s="102"/>
    </row>
    <row r="215" spans="1:15" ht="21.75" customHeight="1">
      <c r="A215" s="102"/>
      <c r="B215" s="102"/>
      <c r="C215" s="102"/>
      <c r="D215" s="102"/>
      <c r="E215" s="102"/>
      <c r="F215" s="102"/>
      <c r="G215" s="102"/>
      <c r="H215" s="102"/>
      <c r="I215" s="102"/>
      <c r="J215" s="102"/>
      <c r="K215" s="102"/>
      <c r="L215" s="102"/>
      <c r="M215" s="102"/>
      <c r="N215" s="102"/>
      <c r="O215" s="102"/>
    </row>
    <row r="216" spans="1:15" ht="21.75" customHeight="1">
      <c r="A216" s="102"/>
      <c r="B216" s="102"/>
      <c r="C216" s="102"/>
      <c r="D216" s="102"/>
      <c r="E216" s="102"/>
      <c r="F216" s="102"/>
      <c r="G216" s="102"/>
      <c r="H216" s="102"/>
      <c r="I216" s="102"/>
      <c r="J216" s="102"/>
      <c r="K216" s="102"/>
      <c r="L216" s="102"/>
      <c r="M216" s="102"/>
      <c r="N216" s="102"/>
      <c r="O216" s="102"/>
    </row>
    <row r="217" spans="1:15" ht="21.75" customHeight="1">
      <c r="A217" s="102"/>
      <c r="B217" s="102"/>
      <c r="C217" s="102"/>
      <c r="D217" s="102"/>
      <c r="E217" s="102"/>
      <c r="F217" s="102"/>
      <c r="G217" s="102"/>
      <c r="H217" s="102"/>
      <c r="I217" s="102"/>
      <c r="J217" s="102"/>
      <c r="K217" s="102"/>
      <c r="L217" s="102"/>
      <c r="M217" s="102"/>
      <c r="N217" s="102"/>
      <c r="O217" s="102"/>
    </row>
    <row r="218" spans="1:15" ht="21.75" customHeight="1">
      <c r="A218" s="102"/>
      <c r="B218" s="102"/>
      <c r="C218" s="102"/>
      <c r="D218" s="102"/>
      <c r="E218" s="102"/>
      <c r="F218" s="102"/>
      <c r="G218" s="102"/>
      <c r="H218" s="102"/>
      <c r="I218" s="102"/>
      <c r="J218" s="102"/>
      <c r="K218" s="102"/>
      <c r="L218" s="102"/>
      <c r="M218" s="102"/>
      <c r="N218" s="102"/>
      <c r="O218" s="102"/>
    </row>
    <row r="219" spans="1:15" ht="21.75" customHeight="1">
      <c r="A219" s="102"/>
      <c r="B219" s="102"/>
      <c r="C219" s="102"/>
      <c r="D219" s="102"/>
      <c r="E219" s="102"/>
      <c r="F219" s="102"/>
      <c r="G219" s="102"/>
      <c r="H219" s="102"/>
      <c r="I219" s="102"/>
      <c r="J219" s="102"/>
      <c r="K219" s="102"/>
      <c r="L219" s="102"/>
      <c r="M219" s="102"/>
      <c r="N219" s="102"/>
      <c r="O219" s="102"/>
    </row>
    <row r="220" spans="1:15" ht="21.75" customHeight="1">
      <c r="A220" s="102"/>
      <c r="B220" s="102"/>
      <c r="C220" s="102"/>
      <c r="D220" s="102"/>
      <c r="E220" s="102"/>
      <c r="F220" s="102"/>
      <c r="G220" s="102"/>
      <c r="H220" s="102"/>
      <c r="I220" s="102"/>
      <c r="J220" s="102"/>
      <c r="K220" s="102"/>
      <c r="L220" s="102"/>
      <c r="M220" s="102"/>
      <c r="N220" s="102"/>
      <c r="O220" s="102"/>
    </row>
    <row r="221" spans="1:15" ht="21.75" customHeight="1">
      <c r="A221" s="102"/>
      <c r="B221" s="102"/>
      <c r="C221" s="102"/>
      <c r="D221" s="102"/>
      <c r="E221" s="102"/>
      <c r="F221" s="102"/>
      <c r="G221" s="102"/>
      <c r="H221" s="102"/>
      <c r="I221" s="102"/>
      <c r="J221" s="102"/>
      <c r="K221" s="102"/>
      <c r="L221" s="102"/>
      <c r="M221" s="102"/>
      <c r="N221" s="102"/>
      <c r="O221" s="102"/>
    </row>
    <row r="222" spans="1:15" ht="21.75" customHeight="1">
      <c r="A222" s="102"/>
      <c r="B222" s="102"/>
      <c r="C222" s="102"/>
      <c r="D222" s="102"/>
      <c r="E222" s="102"/>
      <c r="F222" s="102"/>
      <c r="G222" s="102"/>
      <c r="H222" s="102"/>
      <c r="I222" s="102"/>
      <c r="J222" s="102"/>
      <c r="K222" s="102"/>
      <c r="L222" s="102"/>
      <c r="M222" s="102"/>
      <c r="N222" s="102"/>
      <c r="O222" s="102"/>
    </row>
    <row r="223" spans="1:15" ht="21.75" customHeight="1">
      <c r="A223" s="102"/>
      <c r="B223" s="102"/>
      <c r="C223" s="102"/>
      <c r="D223" s="102"/>
      <c r="E223" s="102"/>
      <c r="F223" s="102"/>
      <c r="G223" s="102"/>
      <c r="H223" s="102"/>
      <c r="I223" s="102"/>
      <c r="J223" s="102"/>
      <c r="K223" s="102"/>
      <c r="L223" s="102"/>
      <c r="M223" s="102"/>
      <c r="N223" s="102"/>
      <c r="O223" s="102"/>
    </row>
    <row r="224" spans="1:15" ht="21.75" customHeight="1">
      <c r="A224" s="102"/>
      <c r="B224" s="102"/>
      <c r="C224" s="102"/>
      <c r="D224" s="102"/>
      <c r="E224" s="102"/>
      <c r="F224" s="102"/>
      <c r="G224" s="102"/>
      <c r="H224" s="102"/>
      <c r="I224" s="102"/>
      <c r="J224" s="102"/>
      <c r="K224" s="102"/>
      <c r="L224" s="102"/>
      <c r="M224" s="102"/>
      <c r="N224" s="102"/>
      <c r="O224" s="102"/>
    </row>
    <row r="225" spans="1:15" ht="21.75" customHeight="1">
      <c r="A225" s="102"/>
      <c r="B225" s="102"/>
      <c r="C225" s="102"/>
      <c r="D225" s="102"/>
      <c r="E225" s="102"/>
      <c r="F225" s="102"/>
      <c r="G225" s="102"/>
      <c r="H225" s="102"/>
      <c r="I225" s="102"/>
      <c r="J225" s="102"/>
      <c r="K225" s="102"/>
      <c r="L225" s="102"/>
      <c r="M225" s="102"/>
      <c r="N225" s="102"/>
      <c r="O225" s="102"/>
    </row>
    <row r="226" spans="1:15" ht="21.75" customHeight="1">
      <c r="A226" s="102"/>
      <c r="B226" s="102"/>
      <c r="C226" s="102"/>
      <c r="D226" s="102"/>
      <c r="E226" s="102"/>
      <c r="F226" s="102"/>
      <c r="G226" s="102"/>
      <c r="H226" s="102"/>
      <c r="I226" s="102"/>
      <c r="J226" s="102"/>
      <c r="K226" s="102"/>
      <c r="L226" s="102"/>
      <c r="M226" s="102"/>
      <c r="N226" s="102"/>
      <c r="O226" s="102"/>
    </row>
    <row r="227" spans="1:15" ht="21.75" customHeight="1">
      <c r="A227" s="102"/>
      <c r="B227" s="102"/>
      <c r="C227" s="102"/>
      <c r="D227" s="102"/>
      <c r="E227" s="102"/>
      <c r="F227" s="102"/>
      <c r="G227" s="102"/>
      <c r="H227" s="102"/>
      <c r="I227" s="102"/>
      <c r="J227" s="102"/>
      <c r="K227" s="102"/>
      <c r="L227" s="102"/>
      <c r="M227" s="102"/>
      <c r="N227" s="102"/>
      <c r="O227" s="102"/>
    </row>
    <row r="228" spans="1:15" ht="21.75" customHeight="1">
      <c r="A228" s="102"/>
      <c r="B228" s="102"/>
      <c r="C228" s="102"/>
      <c r="D228" s="102"/>
      <c r="E228" s="102"/>
      <c r="F228" s="102"/>
      <c r="G228" s="102"/>
      <c r="H228" s="102"/>
      <c r="I228" s="102"/>
      <c r="J228" s="102"/>
      <c r="K228" s="102"/>
      <c r="L228" s="102"/>
      <c r="M228" s="102"/>
      <c r="N228" s="102"/>
      <c r="O228" s="102"/>
    </row>
    <row r="229" spans="1:15" ht="21.75" customHeight="1">
      <c r="A229" s="102"/>
      <c r="B229" s="102"/>
      <c r="C229" s="102"/>
      <c r="D229" s="102"/>
      <c r="E229" s="102"/>
      <c r="F229" s="102"/>
      <c r="G229" s="102"/>
      <c r="H229" s="102"/>
      <c r="I229" s="102"/>
      <c r="J229" s="102"/>
      <c r="K229" s="102"/>
      <c r="L229" s="102"/>
      <c r="M229" s="102"/>
      <c r="N229" s="102"/>
      <c r="O229" s="102"/>
    </row>
    <row r="230" spans="1:15" ht="21.75" customHeight="1">
      <c r="A230" s="102"/>
      <c r="B230" s="102"/>
      <c r="C230" s="102"/>
      <c r="D230" s="102"/>
      <c r="E230" s="102"/>
      <c r="F230" s="102"/>
      <c r="G230" s="102"/>
      <c r="H230" s="102"/>
      <c r="I230" s="102"/>
      <c r="J230" s="102"/>
      <c r="K230" s="102"/>
      <c r="L230" s="102"/>
      <c r="M230" s="102"/>
      <c r="N230" s="102"/>
      <c r="O230" s="102"/>
    </row>
    <row r="231" spans="1:15" ht="21.75" customHeight="1">
      <c r="A231" s="102"/>
      <c r="B231" s="102"/>
      <c r="C231" s="102"/>
      <c r="D231" s="102"/>
      <c r="E231" s="102"/>
      <c r="F231" s="102"/>
      <c r="G231" s="102"/>
      <c r="H231" s="102"/>
      <c r="I231" s="102"/>
      <c r="J231" s="102"/>
      <c r="K231" s="102"/>
      <c r="L231" s="102"/>
      <c r="M231" s="102"/>
      <c r="N231" s="102"/>
      <c r="O231" s="102"/>
    </row>
    <row r="232" spans="1:15" ht="21.75" customHeight="1">
      <c r="A232" s="102"/>
      <c r="B232" s="102"/>
      <c r="C232" s="102"/>
      <c r="D232" s="102"/>
      <c r="E232" s="102"/>
      <c r="F232" s="102"/>
      <c r="G232" s="102"/>
      <c r="H232" s="102"/>
      <c r="I232" s="102"/>
      <c r="J232" s="102"/>
      <c r="K232" s="102"/>
      <c r="L232" s="102"/>
      <c r="M232" s="102"/>
      <c r="N232" s="102"/>
      <c r="O232" s="102"/>
    </row>
    <row r="233" spans="1:15" ht="21.75" customHeight="1">
      <c r="A233" s="102"/>
      <c r="B233" s="102"/>
      <c r="C233" s="102"/>
      <c r="D233" s="102"/>
      <c r="E233" s="102"/>
      <c r="F233" s="102"/>
      <c r="G233" s="102"/>
      <c r="H233" s="102"/>
      <c r="I233" s="102"/>
      <c r="J233" s="102"/>
      <c r="K233" s="102"/>
      <c r="L233" s="102"/>
      <c r="M233" s="102"/>
      <c r="N233" s="102"/>
      <c r="O233" s="102"/>
    </row>
    <row r="234" spans="1:15" ht="21.75" customHeight="1">
      <c r="A234" s="102"/>
      <c r="B234" s="102"/>
      <c r="C234" s="102"/>
      <c r="D234" s="102"/>
      <c r="E234" s="102"/>
      <c r="F234" s="102"/>
      <c r="G234" s="102"/>
      <c r="H234" s="102"/>
      <c r="I234" s="102"/>
      <c r="J234" s="102"/>
      <c r="K234" s="102"/>
      <c r="L234" s="102"/>
      <c r="M234" s="102"/>
      <c r="N234" s="102"/>
      <c r="O234" s="102"/>
    </row>
    <row r="235" spans="1:15" ht="21.75" customHeight="1">
      <c r="A235" s="102"/>
      <c r="B235" s="102"/>
      <c r="C235" s="102"/>
      <c r="D235" s="102"/>
      <c r="E235" s="102"/>
      <c r="F235" s="102"/>
      <c r="G235" s="102"/>
      <c r="H235" s="102"/>
      <c r="I235" s="102"/>
      <c r="J235" s="102"/>
      <c r="K235" s="102"/>
      <c r="L235" s="102"/>
      <c r="M235" s="102"/>
      <c r="N235" s="102"/>
      <c r="O235" s="102"/>
    </row>
    <row r="236" spans="1:15" ht="21.75" customHeight="1">
      <c r="A236" s="102"/>
      <c r="B236" s="102"/>
      <c r="C236" s="102"/>
      <c r="D236" s="102"/>
      <c r="E236" s="102"/>
      <c r="F236" s="102"/>
      <c r="G236" s="102"/>
      <c r="H236" s="102"/>
      <c r="I236" s="102"/>
      <c r="J236" s="102"/>
      <c r="K236" s="102"/>
      <c r="L236" s="102"/>
      <c r="M236" s="102"/>
      <c r="N236" s="102"/>
      <c r="O236" s="102"/>
    </row>
    <row r="237" spans="1:15" ht="21.75" customHeight="1">
      <c r="A237" s="102"/>
      <c r="B237" s="102"/>
      <c r="C237" s="102"/>
      <c r="D237" s="102"/>
      <c r="E237" s="102"/>
      <c r="F237" s="102"/>
      <c r="G237" s="102"/>
      <c r="H237" s="102"/>
      <c r="I237" s="102"/>
      <c r="J237" s="102"/>
      <c r="K237" s="102"/>
      <c r="L237" s="102"/>
      <c r="M237" s="102"/>
      <c r="N237" s="102"/>
      <c r="O237" s="102"/>
    </row>
    <row r="238" spans="1:15" ht="21.75" customHeight="1">
      <c r="A238" s="102"/>
      <c r="B238" s="102"/>
      <c r="C238" s="102"/>
      <c r="D238" s="102"/>
      <c r="E238" s="102"/>
      <c r="F238" s="102"/>
      <c r="G238" s="102"/>
      <c r="H238" s="102"/>
      <c r="I238" s="102"/>
      <c r="J238" s="102"/>
      <c r="K238" s="102"/>
      <c r="L238" s="102"/>
      <c r="M238" s="102"/>
      <c r="N238" s="102"/>
      <c r="O238" s="102"/>
    </row>
    <row r="239" spans="1:15" ht="21.75" customHeight="1">
      <c r="A239" s="102"/>
      <c r="B239" s="102"/>
      <c r="C239" s="102"/>
      <c r="D239" s="102"/>
      <c r="E239" s="102"/>
      <c r="F239" s="102"/>
      <c r="G239" s="102"/>
      <c r="H239" s="102"/>
      <c r="I239" s="102"/>
      <c r="J239" s="102"/>
      <c r="K239" s="102"/>
      <c r="L239" s="102"/>
      <c r="M239" s="102"/>
      <c r="N239" s="102"/>
      <c r="O239" s="102"/>
    </row>
    <row r="240" spans="1:15" ht="21.75" customHeight="1">
      <c r="A240" s="102"/>
      <c r="B240" s="102"/>
      <c r="C240" s="102"/>
      <c r="D240" s="102"/>
      <c r="E240" s="102"/>
      <c r="F240" s="102"/>
      <c r="G240" s="102"/>
      <c r="H240" s="102"/>
      <c r="I240" s="102"/>
      <c r="J240" s="102"/>
      <c r="K240" s="102"/>
      <c r="L240" s="102"/>
      <c r="M240" s="102"/>
      <c r="N240" s="102"/>
      <c r="O240" s="102"/>
    </row>
    <row r="241" spans="1:15" ht="21.75" customHeight="1">
      <c r="A241" s="102"/>
      <c r="B241" s="102"/>
      <c r="C241" s="102"/>
      <c r="D241" s="102"/>
      <c r="E241" s="102"/>
      <c r="F241" s="102"/>
      <c r="G241" s="102"/>
      <c r="H241" s="102"/>
      <c r="I241" s="102"/>
      <c r="J241" s="102"/>
      <c r="K241" s="102"/>
      <c r="L241" s="102"/>
      <c r="M241" s="102"/>
      <c r="N241" s="102"/>
      <c r="O241" s="102"/>
    </row>
    <row r="242" spans="1:15" ht="21.75" customHeight="1">
      <c r="A242" s="102"/>
      <c r="B242" s="102"/>
      <c r="C242" s="102"/>
      <c r="D242" s="102"/>
      <c r="E242" s="102"/>
      <c r="F242" s="102"/>
      <c r="G242" s="102"/>
      <c r="H242" s="102"/>
      <c r="I242" s="102"/>
      <c r="J242" s="102"/>
      <c r="K242" s="102"/>
      <c r="L242" s="102"/>
      <c r="M242" s="102"/>
      <c r="N242" s="102"/>
      <c r="O242" s="102"/>
    </row>
    <row r="243" spans="1:15" ht="21.75" customHeight="1">
      <c r="A243" s="102"/>
      <c r="B243" s="102"/>
      <c r="C243" s="102"/>
      <c r="D243" s="102"/>
      <c r="E243" s="102"/>
      <c r="F243" s="102"/>
      <c r="G243" s="102"/>
      <c r="H243" s="102"/>
      <c r="I243" s="102"/>
      <c r="J243" s="102"/>
      <c r="K243" s="102"/>
      <c r="L243" s="102"/>
      <c r="M243" s="102"/>
      <c r="N243" s="102"/>
      <c r="O243" s="102"/>
    </row>
    <row r="244" spans="1:15" ht="21.75" customHeight="1">
      <c r="A244" s="102"/>
      <c r="B244" s="102"/>
      <c r="C244" s="102"/>
      <c r="D244" s="102"/>
      <c r="E244" s="102"/>
      <c r="F244" s="102"/>
      <c r="G244" s="102"/>
      <c r="H244" s="102"/>
      <c r="I244" s="102"/>
      <c r="J244" s="102"/>
      <c r="K244" s="102"/>
      <c r="L244" s="102"/>
      <c r="M244" s="102"/>
      <c r="N244" s="102"/>
      <c r="O244" s="102"/>
    </row>
    <row r="245" spans="1:15" ht="21.75" customHeight="1">
      <c r="A245" s="102"/>
      <c r="B245" s="102"/>
      <c r="C245" s="102"/>
      <c r="D245" s="102"/>
      <c r="E245" s="102"/>
      <c r="F245" s="102"/>
      <c r="G245" s="102"/>
      <c r="H245" s="102"/>
      <c r="I245" s="102"/>
      <c r="J245" s="102"/>
      <c r="K245" s="102"/>
      <c r="L245" s="102"/>
      <c r="M245" s="102"/>
      <c r="N245" s="102"/>
      <c r="O245" s="102"/>
    </row>
    <row r="246" spans="1:15" ht="21.75" customHeight="1">
      <c r="A246" s="102"/>
      <c r="B246" s="102"/>
      <c r="C246" s="102"/>
      <c r="D246" s="102"/>
      <c r="E246" s="102"/>
      <c r="F246" s="102"/>
      <c r="G246" s="102"/>
      <c r="H246" s="102"/>
      <c r="I246" s="102"/>
      <c r="J246" s="102"/>
      <c r="K246" s="102"/>
      <c r="L246" s="102"/>
      <c r="M246" s="102"/>
      <c r="N246" s="102"/>
      <c r="O246" s="102"/>
    </row>
    <row r="247" spans="1:15" ht="21.75" customHeight="1">
      <c r="A247" s="102"/>
      <c r="B247" s="102"/>
      <c r="C247" s="102"/>
      <c r="D247" s="102"/>
      <c r="E247" s="102"/>
      <c r="F247" s="102"/>
      <c r="G247" s="102"/>
      <c r="H247" s="102"/>
      <c r="I247" s="102"/>
      <c r="J247" s="102"/>
      <c r="K247" s="102"/>
      <c r="L247" s="102"/>
      <c r="M247" s="102"/>
      <c r="N247" s="102"/>
      <c r="O247" s="102"/>
    </row>
    <row r="248" spans="1:15" ht="21.75" customHeight="1">
      <c r="A248" s="102"/>
      <c r="B248" s="102"/>
      <c r="C248" s="102"/>
      <c r="D248" s="102"/>
      <c r="E248" s="102"/>
      <c r="F248" s="102"/>
      <c r="G248" s="102"/>
      <c r="H248" s="102"/>
      <c r="I248" s="102"/>
      <c r="J248" s="102"/>
      <c r="K248" s="102"/>
      <c r="L248" s="102"/>
      <c r="M248" s="102"/>
      <c r="N248" s="102"/>
      <c r="O248" s="102"/>
    </row>
    <row r="249" spans="1:15" ht="21.75" customHeight="1">
      <c r="A249" s="102"/>
      <c r="B249" s="102"/>
      <c r="C249" s="102"/>
      <c r="D249" s="102"/>
      <c r="E249" s="102"/>
      <c r="F249" s="102"/>
      <c r="G249" s="102"/>
      <c r="H249" s="102"/>
      <c r="I249" s="102"/>
      <c r="J249" s="102"/>
      <c r="K249" s="102"/>
      <c r="L249" s="102"/>
      <c r="M249" s="102"/>
      <c r="N249" s="102"/>
      <c r="O249" s="102"/>
    </row>
    <row r="250" spans="1:15" ht="21.75" customHeight="1">
      <c r="A250" s="102"/>
      <c r="B250" s="102"/>
      <c r="C250" s="102"/>
      <c r="D250" s="102"/>
      <c r="E250" s="102"/>
      <c r="F250" s="102"/>
      <c r="G250" s="102"/>
      <c r="H250" s="102"/>
      <c r="I250" s="102"/>
      <c r="J250" s="102"/>
      <c r="K250" s="102"/>
      <c r="L250" s="102"/>
      <c r="M250" s="102"/>
      <c r="N250" s="102"/>
      <c r="O250" s="102"/>
    </row>
    <row r="251" spans="1:15" ht="21.75" customHeight="1">
      <c r="A251" s="102"/>
      <c r="B251" s="102"/>
      <c r="C251" s="102"/>
      <c r="D251" s="102"/>
      <c r="E251" s="102"/>
      <c r="F251" s="102"/>
      <c r="G251" s="102"/>
      <c r="H251" s="102"/>
      <c r="I251" s="102"/>
      <c r="J251" s="102"/>
      <c r="K251" s="102"/>
      <c r="L251" s="102"/>
      <c r="M251" s="102"/>
      <c r="N251" s="102"/>
      <c r="O251" s="102"/>
    </row>
    <row r="252" spans="1:15" ht="21.75" customHeight="1">
      <c r="A252" s="102"/>
      <c r="B252" s="102"/>
      <c r="C252" s="102"/>
      <c r="D252" s="102"/>
      <c r="E252" s="102"/>
      <c r="F252" s="102"/>
      <c r="G252" s="102"/>
      <c r="H252" s="102"/>
      <c r="I252" s="102"/>
      <c r="J252" s="102"/>
      <c r="K252" s="102"/>
      <c r="L252" s="102"/>
      <c r="M252" s="102"/>
      <c r="N252" s="102"/>
      <c r="O252" s="102"/>
    </row>
    <row r="253" spans="1:15" ht="21.75" customHeight="1">
      <c r="A253" s="102"/>
      <c r="B253" s="102"/>
      <c r="C253" s="102"/>
      <c r="D253" s="102"/>
      <c r="E253" s="102"/>
      <c r="F253" s="102"/>
      <c r="G253" s="102"/>
      <c r="H253" s="102"/>
      <c r="I253" s="102"/>
      <c r="J253" s="102"/>
      <c r="K253" s="102"/>
      <c r="L253" s="102"/>
      <c r="M253" s="102"/>
      <c r="N253" s="102"/>
      <c r="O253" s="102"/>
    </row>
    <row r="254" spans="1:15" ht="21.75" customHeight="1">
      <c r="A254" s="102"/>
      <c r="B254" s="102"/>
      <c r="C254" s="102"/>
      <c r="D254" s="102"/>
      <c r="E254" s="102"/>
      <c r="F254" s="102"/>
      <c r="G254" s="102"/>
      <c r="H254" s="102"/>
      <c r="I254" s="102"/>
      <c r="J254" s="102"/>
      <c r="K254" s="102"/>
      <c r="L254" s="102"/>
      <c r="M254" s="102"/>
      <c r="N254" s="102"/>
      <c r="O254" s="102"/>
    </row>
    <row r="255" spans="1:15" ht="21.75" customHeight="1">
      <c r="A255" s="102"/>
      <c r="B255" s="102"/>
      <c r="C255" s="102"/>
      <c r="D255" s="102"/>
      <c r="E255" s="102"/>
      <c r="F255" s="102"/>
      <c r="G255" s="102"/>
      <c r="H255" s="102"/>
      <c r="I255" s="102"/>
      <c r="J255" s="102"/>
      <c r="K255" s="102"/>
      <c r="L255" s="102"/>
      <c r="M255" s="102"/>
      <c r="N255" s="102"/>
      <c r="O255" s="102"/>
    </row>
    <row r="256" spans="1:15" ht="21.75" customHeight="1">
      <c r="A256" s="102"/>
      <c r="B256" s="102"/>
      <c r="C256" s="102"/>
      <c r="D256" s="102"/>
      <c r="E256" s="102"/>
      <c r="F256" s="102"/>
      <c r="G256" s="102"/>
      <c r="H256" s="102"/>
      <c r="I256" s="102"/>
      <c r="J256" s="102"/>
      <c r="K256" s="102"/>
      <c r="L256" s="102"/>
      <c r="M256" s="102"/>
      <c r="N256" s="102"/>
      <c r="O256" s="102"/>
    </row>
    <row r="257" spans="1:15" ht="21.75" customHeight="1">
      <c r="A257" s="102"/>
      <c r="B257" s="102"/>
      <c r="C257" s="102"/>
      <c r="D257" s="102"/>
      <c r="E257" s="102"/>
      <c r="F257" s="102"/>
      <c r="G257" s="102"/>
      <c r="H257" s="102"/>
      <c r="I257" s="102"/>
      <c r="J257" s="102"/>
      <c r="K257" s="102"/>
      <c r="L257" s="102"/>
      <c r="M257" s="102"/>
      <c r="N257" s="102"/>
      <c r="O257" s="102"/>
    </row>
    <row r="258" spans="1:15" ht="21.75" customHeight="1">
      <c r="A258" s="102"/>
      <c r="B258" s="102"/>
      <c r="C258" s="102"/>
      <c r="D258" s="102"/>
      <c r="E258" s="102"/>
      <c r="F258" s="102"/>
      <c r="G258" s="102"/>
      <c r="H258" s="102"/>
      <c r="I258" s="102"/>
      <c r="J258" s="102"/>
      <c r="K258" s="102"/>
      <c r="L258" s="102"/>
      <c r="M258" s="102"/>
      <c r="N258" s="102"/>
      <c r="O258" s="102"/>
    </row>
    <row r="259" spans="1:15" ht="21.75" customHeight="1">
      <c r="A259" s="102"/>
      <c r="B259" s="102"/>
      <c r="C259" s="102"/>
      <c r="D259" s="102"/>
      <c r="E259" s="102"/>
      <c r="F259" s="102"/>
      <c r="G259" s="102"/>
      <c r="H259" s="102"/>
      <c r="I259" s="102"/>
      <c r="J259" s="102"/>
      <c r="K259" s="102"/>
      <c r="L259" s="102"/>
      <c r="M259" s="102"/>
      <c r="N259" s="102"/>
      <c r="O259" s="102"/>
    </row>
    <row r="260" spans="1:15" ht="21.75" customHeight="1">
      <c r="A260" s="102"/>
      <c r="B260" s="102"/>
      <c r="C260" s="102"/>
      <c r="D260" s="102"/>
      <c r="E260" s="102"/>
      <c r="F260" s="102"/>
      <c r="G260" s="102"/>
      <c r="H260" s="102"/>
      <c r="I260" s="102"/>
      <c r="J260" s="102"/>
      <c r="K260" s="102"/>
      <c r="L260" s="102"/>
      <c r="M260" s="102"/>
      <c r="N260" s="102"/>
      <c r="O260" s="102"/>
    </row>
    <row r="261" spans="1:15" ht="21.75" customHeight="1">
      <c r="A261" s="102"/>
      <c r="B261" s="102"/>
      <c r="C261" s="102"/>
      <c r="D261" s="102"/>
      <c r="E261" s="102"/>
      <c r="F261" s="102"/>
      <c r="G261" s="102"/>
      <c r="H261" s="102"/>
      <c r="I261" s="102"/>
      <c r="J261" s="102"/>
      <c r="K261" s="102"/>
      <c r="L261" s="102"/>
      <c r="M261" s="102"/>
      <c r="N261" s="102"/>
      <c r="O261" s="102"/>
    </row>
    <row r="262" spans="1:15" ht="21.75" customHeight="1">
      <c r="A262" s="102"/>
      <c r="B262" s="102"/>
      <c r="C262" s="102"/>
      <c r="D262" s="102"/>
      <c r="E262" s="102"/>
      <c r="F262" s="102"/>
      <c r="G262" s="102"/>
      <c r="H262" s="102"/>
      <c r="I262" s="102"/>
      <c r="J262" s="102"/>
      <c r="K262" s="102"/>
      <c r="L262" s="102"/>
      <c r="M262" s="102"/>
      <c r="N262" s="102"/>
      <c r="O262" s="102"/>
    </row>
    <row r="263" spans="1:15" ht="21.75" customHeight="1">
      <c r="A263" s="102"/>
      <c r="B263" s="102"/>
      <c r="C263" s="102"/>
      <c r="D263" s="102"/>
      <c r="E263" s="102"/>
      <c r="F263" s="102"/>
      <c r="G263" s="102"/>
      <c r="H263" s="102"/>
      <c r="I263" s="102"/>
      <c r="J263" s="102"/>
      <c r="K263" s="102"/>
      <c r="L263" s="102"/>
      <c r="M263" s="102"/>
      <c r="N263" s="102"/>
      <c r="O263" s="102"/>
    </row>
    <row r="264" spans="1:15" ht="21.75" customHeight="1">
      <c r="A264" s="102"/>
      <c r="B264" s="102"/>
      <c r="C264" s="102"/>
      <c r="D264" s="102"/>
      <c r="E264" s="102"/>
      <c r="F264" s="102"/>
      <c r="G264" s="102"/>
      <c r="H264" s="102"/>
      <c r="I264" s="102"/>
      <c r="J264" s="102"/>
      <c r="K264" s="102"/>
      <c r="L264" s="102"/>
      <c r="M264" s="102"/>
      <c r="N264" s="102"/>
      <c r="O264" s="102"/>
    </row>
    <row r="265" spans="1:15" ht="21.75" customHeight="1">
      <c r="A265" s="102"/>
      <c r="B265" s="102"/>
      <c r="C265" s="102"/>
      <c r="D265" s="102"/>
      <c r="E265" s="102"/>
      <c r="F265" s="102"/>
      <c r="G265" s="102"/>
      <c r="H265" s="102"/>
      <c r="I265" s="102"/>
      <c r="J265" s="102"/>
      <c r="K265" s="102"/>
      <c r="L265" s="102"/>
      <c r="M265" s="102"/>
      <c r="N265" s="102"/>
      <c r="O265" s="102"/>
    </row>
    <row r="266" spans="1:15" ht="21.75" customHeight="1">
      <c r="A266" s="102"/>
      <c r="B266" s="102"/>
      <c r="C266" s="102"/>
      <c r="D266" s="102"/>
      <c r="E266" s="102"/>
      <c r="F266" s="102"/>
      <c r="G266" s="102"/>
      <c r="H266" s="102"/>
      <c r="I266" s="102"/>
      <c r="J266" s="102"/>
      <c r="K266" s="102"/>
      <c r="L266" s="102"/>
      <c r="M266" s="102"/>
      <c r="N266" s="102"/>
      <c r="O266" s="102"/>
    </row>
    <row r="267" spans="1:15" ht="21.75" customHeight="1">
      <c r="A267" s="102"/>
      <c r="B267" s="102"/>
      <c r="C267" s="102"/>
      <c r="D267" s="102"/>
      <c r="E267" s="102"/>
      <c r="F267" s="102"/>
      <c r="G267" s="102"/>
      <c r="H267" s="102"/>
      <c r="I267" s="102"/>
      <c r="J267" s="102"/>
      <c r="K267" s="102"/>
      <c r="L267" s="102"/>
      <c r="M267" s="102"/>
      <c r="N267" s="102"/>
      <c r="O267" s="102"/>
    </row>
    <row r="268" spans="1:15" ht="21.75" customHeight="1">
      <c r="A268" s="102"/>
      <c r="B268" s="102"/>
      <c r="C268" s="102"/>
      <c r="D268" s="102"/>
      <c r="E268" s="102"/>
      <c r="F268" s="102"/>
      <c r="G268" s="102"/>
      <c r="H268" s="102"/>
      <c r="I268" s="102"/>
      <c r="J268" s="102"/>
      <c r="K268" s="102"/>
      <c r="L268" s="102"/>
      <c r="M268" s="102"/>
      <c r="N268" s="102"/>
      <c r="O268" s="102"/>
    </row>
    <row r="269" spans="1:15" ht="21.75" customHeight="1">
      <c r="A269" s="102"/>
      <c r="B269" s="102"/>
      <c r="C269" s="102"/>
      <c r="D269" s="102"/>
      <c r="E269" s="102"/>
      <c r="F269" s="102"/>
      <c r="G269" s="102"/>
      <c r="H269" s="102"/>
      <c r="I269" s="102"/>
      <c r="J269" s="102"/>
      <c r="K269" s="102"/>
      <c r="L269" s="102"/>
      <c r="M269" s="102"/>
      <c r="N269" s="102"/>
      <c r="O269" s="102"/>
    </row>
    <row r="270" spans="1:15" ht="21.75" customHeight="1">
      <c r="A270" s="102"/>
      <c r="B270" s="102"/>
      <c r="C270" s="102"/>
      <c r="D270" s="102"/>
      <c r="E270" s="102"/>
      <c r="F270" s="102"/>
      <c r="G270" s="102"/>
      <c r="H270" s="102"/>
      <c r="I270" s="102"/>
      <c r="J270" s="102"/>
      <c r="K270" s="102"/>
      <c r="L270" s="102"/>
      <c r="M270" s="102"/>
      <c r="N270" s="102"/>
      <c r="O270" s="102"/>
    </row>
    <row r="271" spans="1:15" ht="21.75" customHeight="1">
      <c r="A271" s="102"/>
      <c r="B271" s="102"/>
      <c r="C271" s="102"/>
      <c r="D271" s="102"/>
      <c r="E271" s="102"/>
      <c r="F271" s="102"/>
      <c r="G271" s="102"/>
      <c r="H271" s="102"/>
      <c r="I271" s="102"/>
      <c r="J271" s="102"/>
      <c r="K271" s="102"/>
      <c r="L271" s="102"/>
      <c r="M271" s="102"/>
      <c r="N271" s="102"/>
      <c r="O271" s="102"/>
    </row>
    <row r="272" spans="1:15" ht="21.75" customHeight="1">
      <c r="A272" s="102"/>
      <c r="B272" s="102"/>
      <c r="C272" s="102"/>
      <c r="D272" s="102"/>
      <c r="E272" s="102"/>
      <c r="F272" s="102"/>
      <c r="G272" s="102"/>
      <c r="H272" s="102"/>
      <c r="I272" s="102"/>
      <c r="J272" s="102"/>
      <c r="K272" s="102"/>
      <c r="L272" s="102"/>
      <c r="M272" s="102"/>
      <c r="N272" s="102"/>
      <c r="O272" s="102"/>
    </row>
    <row r="273" spans="1:15" ht="21.75" customHeight="1">
      <c r="A273" s="102"/>
      <c r="B273" s="102"/>
      <c r="C273" s="102"/>
      <c r="D273" s="102"/>
      <c r="E273" s="102"/>
      <c r="F273" s="102"/>
      <c r="G273" s="102"/>
      <c r="H273" s="102"/>
      <c r="I273" s="102"/>
      <c r="J273" s="102"/>
      <c r="K273" s="102"/>
      <c r="L273" s="102"/>
      <c r="M273" s="102"/>
      <c r="N273" s="102"/>
      <c r="O273" s="102"/>
    </row>
    <row r="274" spans="1:15" ht="21.75" customHeight="1">
      <c r="A274" s="102"/>
      <c r="B274" s="102"/>
      <c r="C274" s="102"/>
      <c r="D274" s="102"/>
      <c r="E274" s="102"/>
      <c r="F274" s="102"/>
      <c r="G274" s="102"/>
      <c r="H274" s="102"/>
      <c r="I274" s="102"/>
      <c r="J274" s="102"/>
      <c r="K274" s="102"/>
      <c r="L274" s="102"/>
      <c r="M274" s="102"/>
      <c r="N274" s="102"/>
      <c r="O274" s="102"/>
    </row>
    <row r="275" spans="1:15" ht="21.75" customHeight="1">
      <c r="A275" s="102"/>
      <c r="B275" s="102"/>
      <c r="C275" s="102"/>
      <c r="D275" s="102"/>
      <c r="E275" s="102"/>
      <c r="F275" s="102"/>
      <c r="G275" s="102"/>
      <c r="H275" s="102"/>
      <c r="I275" s="102"/>
      <c r="J275" s="102"/>
      <c r="K275" s="102"/>
      <c r="L275" s="102"/>
      <c r="M275" s="102"/>
      <c r="N275" s="102"/>
      <c r="O275" s="102"/>
    </row>
    <row r="276" spans="1:15" ht="21.75" customHeight="1">
      <c r="A276" s="102"/>
      <c r="B276" s="102"/>
      <c r="C276" s="102"/>
      <c r="D276" s="102"/>
      <c r="E276" s="102"/>
      <c r="F276" s="102"/>
      <c r="G276" s="102"/>
      <c r="H276" s="102"/>
      <c r="I276" s="102"/>
      <c r="J276" s="102"/>
      <c r="K276" s="102"/>
      <c r="L276" s="102"/>
      <c r="M276" s="102"/>
      <c r="N276" s="102"/>
      <c r="O276" s="102"/>
    </row>
    <row r="277" spans="1:15" ht="21.75" customHeight="1">
      <c r="A277" s="102"/>
      <c r="B277" s="102"/>
      <c r="C277" s="102"/>
      <c r="D277" s="102"/>
      <c r="E277" s="102"/>
      <c r="F277" s="102"/>
      <c r="G277" s="102"/>
      <c r="H277" s="102"/>
      <c r="I277" s="102"/>
      <c r="J277" s="102"/>
      <c r="K277" s="102"/>
      <c r="L277" s="102"/>
      <c r="M277" s="102"/>
      <c r="N277" s="102"/>
      <c r="O277" s="102"/>
    </row>
    <row r="278" spans="1:15" ht="21.75" customHeight="1">
      <c r="A278" s="102"/>
      <c r="B278" s="102"/>
      <c r="C278" s="102"/>
      <c r="D278" s="102"/>
      <c r="E278" s="102"/>
      <c r="F278" s="102"/>
      <c r="G278" s="102"/>
      <c r="H278" s="102"/>
      <c r="I278" s="102"/>
      <c r="J278" s="102"/>
      <c r="K278" s="102"/>
      <c r="L278" s="102"/>
      <c r="M278" s="102"/>
      <c r="N278" s="102"/>
      <c r="O278" s="102"/>
    </row>
    <row r="279" spans="1:15" ht="21.75" customHeight="1">
      <c r="A279" s="102"/>
      <c r="B279" s="102"/>
      <c r="C279" s="102"/>
      <c r="D279" s="102"/>
      <c r="E279" s="102"/>
      <c r="F279" s="102"/>
      <c r="G279" s="102"/>
      <c r="H279" s="102"/>
      <c r="I279" s="102"/>
      <c r="J279" s="102"/>
      <c r="K279" s="102"/>
      <c r="L279" s="102"/>
      <c r="M279" s="102"/>
      <c r="N279" s="102"/>
      <c r="O279" s="102"/>
    </row>
    <row r="280" spans="1:15" ht="21.75" customHeight="1">
      <c r="A280" s="102"/>
      <c r="B280" s="102"/>
      <c r="C280" s="102"/>
      <c r="D280" s="102"/>
      <c r="E280" s="102"/>
      <c r="F280" s="102"/>
      <c r="G280" s="102"/>
      <c r="H280" s="102"/>
      <c r="I280" s="102"/>
      <c r="J280" s="102"/>
      <c r="K280" s="102"/>
      <c r="L280" s="102"/>
      <c r="M280" s="102"/>
      <c r="N280" s="102"/>
      <c r="O280" s="102"/>
    </row>
    <row r="281" spans="1:15" ht="21.75" customHeight="1">
      <c r="A281" s="102"/>
      <c r="B281" s="102"/>
      <c r="C281" s="102"/>
      <c r="D281" s="102"/>
      <c r="E281" s="102"/>
      <c r="F281" s="102"/>
      <c r="G281" s="102"/>
      <c r="H281" s="102"/>
      <c r="I281" s="102"/>
      <c r="J281" s="102"/>
      <c r="K281" s="102"/>
      <c r="L281" s="102"/>
      <c r="M281" s="102"/>
      <c r="N281" s="102"/>
      <c r="O281" s="102"/>
    </row>
    <row r="282" spans="1:15" ht="21.75" customHeight="1">
      <c r="A282" s="102"/>
      <c r="B282" s="102"/>
      <c r="C282" s="102"/>
      <c r="D282" s="102"/>
      <c r="E282" s="102"/>
      <c r="F282" s="102"/>
      <c r="G282" s="102"/>
      <c r="H282" s="102"/>
      <c r="I282" s="102"/>
      <c r="J282" s="102"/>
      <c r="K282" s="102"/>
      <c r="L282" s="102"/>
      <c r="M282" s="102"/>
      <c r="N282" s="102"/>
      <c r="O282" s="102"/>
    </row>
    <row r="283" spans="1:15" ht="21.75" customHeight="1">
      <c r="A283" s="102"/>
      <c r="B283" s="102"/>
      <c r="C283" s="102"/>
      <c r="D283" s="102"/>
      <c r="E283" s="102"/>
      <c r="F283" s="102"/>
      <c r="G283" s="102"/>
      <c r="H283" s="102"/>
      <c r="I283" s="102"/>
      <c r="J283" s="102"/>
      <c r="K283" s="102"/>
      <c r="L283" s="102"/>
      <c r="M283" s="102"/>
      <c r="N283" s="102"/>
      <c r="O283" s="102"/>
    </row>
    <row r="284" spans="1:15" ht="21.75" customHeight="1">
      <c r="A284" s="102"/>
      <c r="B284" s="102"/>
      <c r="C284" s="102"/>
      <c r="D284" s="102"/>
      <c r="E284" s="102"/>
      <c r="F284" s="102"/>
      <c r="G284" s="102"/>
      <c r="H284" s="102"/>
      <c r="I284" s="102"/>
      <c r="J284" s="102"/>
      <c r="K284" s="102"/>
      <c r="L284" s="102"/>
      <c r="M284" s="102"/>
      <c r="N284" s="102"/>
      <c r="O284" s="102"/>
    </row>
    <row r="285" spans="1:15" ht="21.75" customHeight="1">
      <c r="A285" s="102"/>
      <c r="B285" s="102"/>
      <c r="C285" s="102"/>
      <c r="D285" s="102"/>
      <c r="E285" s="102"/>
      <c r="F285" s="102"/>
      <c r="G285" s="102"/>
      <c r="H285" s="102"/>
      <c r="I285" s="102"/>
      <c r="J285" s="102"/>
      <c r="K285" s="102"/>
      <c r="L285" s="102"/>
      <c r="M285" s="102"/>
      <c r="N285" s="102"/>
      <c r="O285" s="102"/>
    </row>
    <row r="286" spans="1:15" ht="21.75" customHeight="1">
      <c r="A286" s="102"/>
      <c r="B286" s="102"/>
      <c r="C286" s="102"/>
      <c r="D286" s="102"/>
      <c r="E286" s="102"/>
      <c r="F286" s="102"/>
      <c r="G286" s="102"/>
      <c r="H286" s="102"/>
      <c r="I286" s="102"/>
      <c r="J286" s="102"/>
      <c r="K286" s="102"/>
      <c r="L286" s="102"/>
      <c r="M286" s="102"/>
      <c r="N286" s="102"/>
      <c r="O286" s="102"/>
    </row>
    <row r="287" spans="1:15" ht="21.75" customHeight="1">
      <c r="A287" s="102"/>
      <c r="B287" s="102"/>
      <c r="C287" s="102"/>
      <c r="D287" s="102"/>
      <c r="E287" s="102"/>
      <c r="F287" s="102"/>
      <c r="G287" s="102"/>
      <c r="H287" s="102"/>
      <c r="I287" s="102"/>
      <c r="J287" s="102"/>
      <c r="K287" s="102"/>
      <c r="L287" s="102"/>
      <c r="M287" s="102"/>
      <c r="N287" s="102"/>
      <c r="O287" s="102"/>
    </row>
    <row r="288" spans="1:15" ht="21.75" customHeight="1">
      <c r="A288" s="102"/>
      <c r="B288" s="102"/>
      <c r="C288" s="102"/>
      <c r="D288" s="102"/>
      <c r="E288" s="102"/>
      <c r="F288" s="102"/>
      <c r="G288" s="102"/>
      <c r="H288" s="102"/>
      <c r="I288" s="102"/>
      <c r="J288" s="102"/>
      <c r="K288" s="102"/>
      <c r="L288" s="102"/>
      <c r="M288" s="102"/>
      <c r="N288" s="102"/>
      <c r="O288" s="102"/>
    </row>
    <row r="289" spans="1:15" ht="21.75" customHeight="1">
      <c r="A289" s="102"/>
      <c r="B289" s="102"/>
      <c r="C289" s="102"/>
      <c r="D289" s="102"/>
      <c r="E289" s="102"/>
      <c r="F289" s="102"/>
      <c r="G289" s="102"/>
      <c r="H289" s="102"/>
      <c r="I289" s="102"/>
      <c r="J289" s="102"/>
      <c r="K289" s="102"/>
      <c r="L289" s="102"/>
      <c r="M289" s="102"/>
      <c r="N289" s="102"/>
      <c r="O289" s="102"/>
    </row>
    <row r="290" spans="1:15" ht="21.75" customHeight="1">
      <c r="A290" s="102"/>
      <c r="B290" s="102"/>
      <c r="C290" s="102"/>
      <c r="D290" s="102"/>
      <c r="E290" s="102"/>
      <c r="F290" s="102"/>
      <c r="G290" s="102"/>
      <c r="H290" s="102"/>
      <c r="I290" s="102"/>
      <c r="J290" s="102"/>
      <c r="K290" s="102"/>
      <c r="L290" s="102"/>
      <c r="M290" s="102"/>
      <c r="N290" s="102"/>
      <c r="O290" s="102"/>
    </row>
    <row r="291" spans="1:15" ht="21.75" customHeight="1">
      <c r="A291" s="102"/>
      <c r="B291" s="102"/>
      <c r="C291" s="102"/>
      <c r="D291" s="102"/>
      <c r="E291" s="102"/>
      <c r="F291" s="102"/>
      <c r="G291" s="102"/>
      <c r="H291" s="102"/>
      <c r="I291" s="102"/>
      <c r="J291" s="102"/>
      <c r="K291" s="102"/>
      <c r="L291" s="102"/>
      <c r="M291" s="102"/>
      <c r="N291" s="102"/>
      <c r="O291" s="102"/>
    </row>
    <row r="292" spans="1:15" ht="21.75" customHeight="1">
      <c r="A292" s="102"/>
      <c r="B292" s="102"/>
      <c r="C292" s="102"/>
      <c r="D292" s="102"/>
      <c r="E292" s="102"/>
      <c r="F292" s="102"/>
      <c r="G292" s="102"/>
      <c r="H292" s="102"/>
      <c r="I292" s="102"/>
      <c r="J292" s="102"/>
      <c r="K292" s="102"/>
      <c r="L292" s="102"/>
      <c r="M292" s="102"/>
      <c r="N292" s="102"/>
      <c r="O292" s="102"/>
    </row>
    <row r="293" spans="1:15" ht="21.75" customHeight="1">
      <c r="A293" s="102"/>
      <c r="B293" s="102"/>
      <c r="C293" s="102"/>
      <c r="D293" s="102"/>
      <c r="E293" s="102"/>
      <c r="F293" s="102"/>
      <c r="G293" s="102"/>
      <c r="H293" s="102"/>
      <c r="I293" s="102"/>
      <c r="J293" s="102"/>
      <c r="K293" s="102"/>
      <c r="L293" s="102"/>
      <c r="M293" s="102"/>
      <c r="N293" s="102"/>
      <c r="O293" s="102"/>
    </row>
    <row r="294" spans="1:15" ht="21.75" customHeight="1">
      <c r="A294" s="102"/>
      <c r="B294" s="102"/>
      <c r="C294" s="102"/>
      <c r="D294" s="102"/>
      <c r="E294" s="102"/>
      <c r="F294" s="102"/>
      <c r="G294" s="102"/>
      <c r="H294" s="102"/>
      <c r="I294" s="102"/>
      <c r="J294" s="102"/>
      <c r="K294" s="102"/>
      <c r="L294" s="102"/>
      <c r="M294" s="102"/>
      <c r="N294" s="102"/>
      <c r="O294" s="102"/>
    </row>
    <row r="295" spans="1:15" ht="21.75" customHeight="1">
      <c r="A295" s="102"/>
      <c r="B295" s="102"/>
      <c r="C295" s="102"/>
      <c r="D295" s="102"/>
      <c r="E295" s="102"/>
      <c r="F295" s="102"/>
      <c r="G295" s="102"/>
      <c r="H295" s="102"/>
      <c r="I295" s="102"/>
      <c r="J295" s="102"/>
      <c r="K295" s="102"/>
      <c r="L295" s="102"/>
      <c r="M295" s="102"/>
      <c r="N295" s="102"/>
      <c r="O295" s="102"/>
    </row>
    <row r="296" spans="1:15" ht="21.75" customHeight="1">
      <c r="A296" s="102"/>
      <c r="B296" s="102"/>
      <c r="C296" s="102"/>
      <c r="D296" s="102"/>
      <c r="E296" s="102"/>
      <c r="F296" s="102"/>
      <c r="G296" s="102"/>
      <c r="H296" s="102"/>
      <c r="I296" s="102"/>
      <c r="J296" s="102"/>
      <c r="K296" s="102"/>
      <c r="L296" s="102"/>
      <c r="M296" s="102"/>
      <c r="N296" s="102"/>
      <c r="O296" s="102"/>
    </row>
    <row r="297" spans="1:15" ht="21.75" customHeight="1">
      <c r="A297" s="102"/>
      <c r="B297" s="102"/>
      <c r="C297" s="102"/>
      <c r="D297" s="102"/>
      <c r="E297" s="102"/>
      <c r="F297" s="102"/>
      <c r="G297" s="102"/>
      <c r="H297" s="102"/>
      <c r="I297" s="102"/>
      <c r="J297" s="102"/>
      <c r="K297" s="102"/>
      <c r="L297" s="102"/>
      <c r="M297" s="102"/>
      <c r="N297" s="102"/>
      <c r="O297" s="102"/>
    </row>
    <row r="298" spans="1:15" ht="21.75" customHeight="1">
      <c r="A298" s="102"/>
      <c r="B298" s="102"/>
      <c r="C298" s="102"/>
      <c r="D298" s="102"/>
      <c r="E298" s="102"/>
      <c r="F298" s="102"/>
      <c r="G298" s="102"/>
      <c r="H298" s="102"/>
      <c r="I298" s="102"/>
      <c r="J298" s="102"/>
      <c r="K298" s="102"/>
      <c r="L298" s="102"/>
      <c r="M298" s="102"/>
      <c r="N298" s="102"/>
      <c r="O298" s="102"/>
    </row>
    <row r="299" spans="1:15" ht="21.75" customHeight="1">
      <c r="A299" s="102"/>
      <c r="B299" s="102"/>
      <c r="C299" s="102"/>
      <c r="D299" s="102"/>
      <c r="E299" s="102"/>
      <c r="F299" s="102"/>
      <c r="G299" s="102"/>
      <c r="H299" s="102"/>
      <c r="I299" s="102"/>
      <c r="J299" s="102"/>
      <c r="K299" s="102"/>
      <c r="L299" s="102"/>
      <c r="M299" s="102"/>
      <c r="N299" s="102"/>
      <c r="O299" s="102"/>
    </row>
    <row r="300" spans="1:15" ht="21.75" customHeight="1">
      <c r="A300" s="102"/>
      <c r="B300" s="102"/>
      <c r="C300" s="102"/>
      <c r="D300" s="102"/>
      <c r="E300" s="102"/>
      <c r="F300" s="102"/>
      <c r="G300" s="102"/>
      <c r="H300" s="102"/>
      <c r="I300" s="102"/>
      <c r="J300" s="102"/>
      <c r="K300" s="102"/>
      <c r="L300" s="102"/>
      <c r="M300" s="102"/>
      <c r="N300" s="102"/>
      <c r="O300" s="102"/>
    </row>
    <row r="301" spans="1:15" ht="21.75" customHeight="1">
      <c r="A301" s="102"/>
      <c r="B301" s="102"/>
      <c r="C301" s="102"/>
      <c r="D301" s="102"/>
      <c r="E301" s="102"/>
      <c r="F301" s="102"/>
      <c r="G301" s="102"/>
      <c r="H301" s="102"/>
      <c r="I301" s="102"/>
      <c r="J301" s="102"/>
      <c r="K301" s="102"/>
      <c r="L301" s="102"/>
      <c r="M301" s="102"/>
      <c r="N301" s="102"/>
      <c r="O301" s="102"/>
    </row>
    <row r="302" spans="1:15" ht="21.75" customHeight="1">
      <c r="A302" s="102"/>
      <c r="B302" s="102"/>
      <c r="C302" s="102"/>
      <c r="D302" s="102"/>
      <c r="E302" s="102"/>
      <c r="F302" s="102"/>
      <c r="G302" s="102"/>
      <c r="H302" s="102"/>
      <c r="I302" s="102"/>
      <c r="J302" s="102"/>
      <c r="K302" s="102"/>
      <c r="L302" s="102"/>
      <c r="M302" s="102"/>
      <c r="N302" s="102"/>
      <c r="O302" s="102"/>
    </row>
    <row r="303" spans="1:15" ht="21.75" customHeight="1">
      <c r="A303" s="102"/>
      <c r="B303" s="102"/>
      <c r="C303" s="102"/>
      <c r="D303" s="102"/>
      <c r="E303" s="102"/>
      <c r="F303" s="102"/>
      <c r="G303" s="102"/>
      <c r="H303" s="102"/>
      <c r="I303" s="102"/>
      <c r="J303" s="102"/>
      <c r="K303" s="102"/>
      <c r="L303" s="102"/>
      <c r="M303" s="102"/>
      <c r="N303" s="102"/>
      <c r="O303" s="102"/>
    </row>
    <row r="304" spans="1:15" ht="21.75" customHeight="1">
      <c r="A304" s="102"/>
      <c r="B304" s="102"/>
      <c r="C304" s="102"/>
      <c r="D304" s="102"/>
      <c r="E304" s="102"/>
      <c r="F304" s="102"/>
      <c r="G304" s="102"/>
      <c r="H304" s="102"/>
      <c r="I304" s="102"/>
      <c r="J304" s="102"/>
      <c r="K304" s="102"/>
      <c r="L304" s="102"/>
      <c r="M304" s="102"/>
      <c r="N304" s="102"/>
      <c r="O304" s="102"/>
    </row>
    <row r="305" spans="1:15" ht="21.75" customHeight="1">
      <c r="A305" s="102"/>
      <c r="B305" s="102"/>
      <c r="C305" s="102"/>
      <c r="D305" s="102"/>
      <c r="E305" s="102"/>
      <c r="F305" s="102"/>
      <c r="G305" s="102"/>
      <c r="H305" s="102"/>
      <c r="I305" s="102"/>
      <c r="J305" s="102"/>
      <c r="K305" s="102"/>
      <c r="L305" s="102"/>
      <c r="M305" s="102"/>
      <c r="N305" s="102"/>
      <c r="O305" s="102"/>
    </row>
    <row r="306" spans="1:15" ht="21.75" customHeight="1">
      <c r="A306" s="102"/>
      <c r="B306" s="102"/>
      <c r="C306" s="102"/>
      <c r="D306" s="102"/>
      <c r="E306" s="102"/>
      <c r="F306" s="102"/>
      <c r="G306" s="102"/>
      <c r="H306" s="102"/>
      <c r="I306" s="102"/>
      <c r="J306" s="102"/>
      <c r="K306" s="102"/>
      <c r="L306" s="102"/>
      <c r="M306" s="102"/>
      <c r="N306" s="102"/>
      <c r="O306" s="102"/>
    </row>
    <row r="307" spans="1:15" ht="21.75" customHeight="1">
      <c r="A307" s="102"/>
      <c r="B307" s="102"/>
      <c r="C307" s="102"/>
      <c r="D307" s="102"/>
      <c r="E307" s="102"/>
      <c r="F307" s="102"/>
      <c r="G307" s="102"/>
      <c r="H307" s="102"/>
      <c r="I307" s="102"/>
      <c r="J307" s="102"/>
      <c r="K307" s="102"/>
      <c r="L307" s="102"/>
      <c r="M307" s="102"/>
      <c r="N307" s="102"/>
      <c r="O307" s="102"/>
    </row>
    <row r="308" spans="1:15" ht="21.75" customHeight="1">
      <c r="A308" s="102"/>
      <c r="B308" s="102"/>
      <c r="C308" s="102"/>
      <c r="D308" s="102"/>
      <c r="E308" s="102"/>
      <c r="F308" s="102"/>
      <c r="G308" s="102"/>
      <c r="H308" s="102"/>
      <c r="I308" s="102"/>
      <c r="J308" s="102"/>
      <c r="K308" s="102"/>
      <c r="L308" s="102"/>
      <c r="M308" s="102"/>
      <c r="N308" s="102"/>
      <c r="O308" s="102"/>
    </row>
    <row r="309" spans="1:15" ht="21.75" customHeight="1">
      <c r="A309" s="102"/>
      <c r="B309" s="102"/>
      <c r="C309" s="102"/>
      <c r="D309" s="102"/>
      <c r="E309" s="102"/>
      <c r="F309" s="102"/>
      <c r="G309" s="102"/>
      <c r="H309" s="102"/>
      <c r="I309" s="102"/>
      <c r="J309" s="102"/>
      <c r="K309" s="102"/>
      <c r="L309" s="102"/>
      <c r="M309" s="102"/>
      <c r="N309" s="102"/>
      <c r="O309" s="102"/>
    </row>
    <row r="310" spans="1:15" ht="21.75" customHeight="1">
      <c r="A310" s="102"/>
      <c r="B310" s="102"/>
      <c r="C310" s="102"/>
      <c r="D310" s="102"/>
      <c r="E310" s="102"/>
      <c r="F310" s="102"/>
      <c r="G310" s="102"/>
      <c r="H310" s="102"/>
      <c r="I310" s="102"/>
      <c r="J310" s="102"/>
      <c r="K310" s="102"/>
      <c r="L310" s="102"/>
      <c r="M310" s="102"/>
      <c r="N310" s="102"/>
      <c r="O310" s="102"/>
    </row>
    <row r="311" spans="1:15" ht="21.75" customHeight="1">
      <c r="A311" s="102"/>
      <c r="B311" s="102"/>
      <c r="C311" s="102"/>
      <c r="D311" s="102"/>
      <c r="E311" s="102"/>
      <c r="F311" s="102"/>
      <c r="G311" s="102"/>
      <c r="H311" s="102"/>
      <c r="I311" s="102"/>
      <c r="J311" s="102"/>
      <c r="K311" s="102"/>
      <c r="L311" s="102"/>
      <c r="M311" s="102"/>
      <c r="N311" s="102"/>
      <c r="O311" s="102"/>
    </row>
    <row r="312" spans="1:15" ht="21.75" customHeight="1">
      <c r="A312" s="102"/>
      <c r="B312" s="102"/>
      <c r="C312" s="102"/>
      <c r="D312" s="102"/>
      <c r="E312" s="102"/>
      <c r="F312" s="102"/>
      <c r="G312" s="102"/>
      <c r="H312" s="102"/>
      <c r="I312" s="102"/>
      <c r="J312" s="102"/>
      <c r="K312" s="102"/>
      <c r="L312" s="102"/>
      <c r="M312" s="102"/>
      <c r="N312" s="102"/>
      <c r="O312" s="102"/>
    </row>
    <row r="313" spans="1:15" ht="21.75" customHeight="1">
      <c r="A313" s="102"/>
      <c r="B313" s="102"/>
      <c r="C313" s="102"/>
      <c r="D313" s="102"/>
      <c r="E313" s="102"/>
      <c r="F313" s="102"/>
      <c r="G313" s="102"/>
      <c r="H313" s="102"/>
      <c r="I313" s="102"/>
      <c r="J313" s="102"/>
      <c r="K313" s="102"/>
      <c r="L313" s="102"/>
      <c r="M313" s="102"/>
      <c r="N313" s="102"/>
      <c r="O313" s="102"/>
    </row>
    <row r="314" spans="1:15" ht="21.75" customHeight="1">
      <c r="A314" s="102"/>
      <c r="B314" s="102"/>
      <c r="C314" s="102"/>
      <c r="D314" s="102"/>
      <c r="E314" s="102"/>
      <c r="F314" s="102"/>
      <c r="G314" s="102"/>
      <c r="H314" s="102"/>
      <c r="I314" s="102"/>
      <c r="J314" s="102"/>
      <c r="K314" s="102"/>
      <c r="L314" s="102"/>
      <c r="M314" s="102"/>
      <c r="N314" s="102"/>
      <c r="O314" s="102"/>
    </row>
    <row r="315" spans="1:15" ht="21.75" customHeight="1">
      <c r="A315" s="102"/>
      <c r="B315" s="102"/>
      <c r="C315" s="102"/>
      <c r="D315" s="102"/>
      <c r="E315" s="102"/>
      <c r="F315" s="102"/>
      <c r="G315" s="102"/>
      <c r="H315" s="102"/>
      <c r="I315" s="102"/>
      <c r="J315" s="102"/>
      <c r="K315" s="102"/>
      <c r="L315" s="102"/>
      <c r="M315" s="102"/>
      <c r="N315" s="102"/>
      <c r="O315" s="102"/>
    </row>
    <row r="316" spans="1:15" ht="21.75" customHeight="1">
      <c r="A316" s="102"/>
      <c r="B316" s="102"/>
      <c r="C316" s="102"/>
      <c r="D316" s="102"/>
      <c r="E316" s="102"/>
      <c r="F316" s="102"/>
      <c r="G316" s="102"/>
      <c r="H316" s="102"/>
      <c r="I316" s="102"/>
      <c r="J316" s="102"/>
      <c r="K316" s="102"/>
      <c r="L316" s="102"/>
      <c r="M316" s="102"/>
      <c r="N316" s="102"/>
      <c r="O316" s="102"/>
    </row>
    <row r="317" spans="1:15" ht="21.75" customHeight="1">
      <c r="A317" s="102"/>
      <c r="B317" s="102"/>
      <c r="C317" s="102"/>
      <c r="D317" s="102"/>
      <c r="E317" s="102"/>
      <c r="F317" s="102"/>
      <c r="G317" s="102"/>
      <c r="H317" s="102"/>
      <c r="I317" s="102"/>
      <c r="J317" s="102"/>
      <c r="K317" s="102"/>
      <c r="L317" s="102"/>
      <c r="M317" s="102"/>
      <c r="N317" s="102"/>
      <c r="O317" s="102"/>
    </row>
    <row r="318" spans="1:15" ht="21.75" customHeight="1">
      <c r="A318" s="102"/>
      <c r="B318" s="102"/>
      <c r="C318" s="102"/>
      <c r="D318" s="102"/>
      <c r="E318" s="102"/>
      <c r="F318" s="102"/>
      <c r="G318" s="102"/>
      <c r="H318" s="102"/>
      <c r="I318" s="102"/>
      <c r="J318" s="102"/>
      <c r="K318" s="102"/>
      <c r="L318" s="102"/>
      <c r="M318" s="102"/>
      <c r="N318" s="102"/>
      <c r="O318" s="102"/>
    </row>
    <row r="319" spans="1:15" ht="21.75" customHeight="1">
      <c r="A319" s="102"/>
      <c r="B319" s="102"/>
      <c r="C319" s="102"/>
      <c r="D319" s="102"/>
      <c r="E319" s="102"/>
      <c r="F319" s="102"/>
      <c r="G319" s="102"/>
      <c r="H319" s="102"/>
      <c r="I319" s="102"/>
      <c r="J319" s="102"/>
      <c r="K319" s="102"/>
      <c r="L319" s="102"/>
      <c r="M319" s="102"/>
      <c r="N319" s="102"/>
      <c r="O319" s="102"/>
    </row>
    <row r="320" spans="1:15" ht="21.75" customHeight="1">
      <c r="A320" s="102"/>
      <c r="B320" s="102"/>
      <c r="C320" s="102"/>
      <c r="D320" s="102"/>
      <c r="E320" s="102"/>
      <c r="F320" s="102"/>
      <c r="G320" s="102"/>
      <c r="H320" s="102"/>
      <c r="I320" s="102"/>
      <c r="J320" s="102"/>
      <c r="K320" s="102"/>
      <c r="L320" s="102"/>
      <c r="M320" s="102"/>
      <c r="N320" s="102"/>
      <c r="O320" s="102"/>
    </row>
    <row r="321" spans="1:15" ht="21.75" customHeight="1">
      <c r="A321" s="102"/>
      <c r="B321" s="102"/>
      <c r="C321" s="102"/>
      <c r="D321" s="102"/>
      <c r="E321" s="102"/>
      <c r="F321" s="102"/>
      <c r="G321" s="102"/>
      <c r="H321" s="102"/>
      <c r="I321" s="102"/>
      <c r="J321" s="102"/>
      <c r="K321" s="102"/>
      <c r="L321" s="102"/>
      <c r="M321" s="102"/>
      <c r="N321" s="102"/>
      <c r="O321" s="102"/>
    </row>
    <row r="322" spans="1:15" ht="21.75" customHeight="1">
      <c r="A322" s="102"/>
      <c r="B322" s="102"/>
      <c r="C322" s="102"/>
      <c r="D322" s="102"/>
      <c r="E322" s="102"/>
      <c r="F322" s="102"/>
      <c r="G322" s="102"/>
      <c r="H322" s="102"/>
      <c r="I322" s="102"/>
      <c r="J322" s="102"/>
      <c r="K322" s="102"/>
      <c r="L322" s="102"/>
      <c r="M322" s="102"/>
      <c r="N322" s="102"/>
      <c r="O322" s="102"/>
    </row>
    <row r="323" spans="1:15" ht="21.75" customHeight="1">
      <c r="A323" s="102"/>
      <c r="B323" s="102"/>
      <c r="C323" s="102"/>
      <c r="D323" s="102"/>
      <c r="E323" s="102"/>
      <c r="F323" s="102"/>
      <c r="G323" s="102"/>
      <c r="H323" s="102"/>
      <c r="I323" s="102"/>
      <c r="J323" s="102"/>
      <c r="K323" s="102"/>
      <c r="L323" s="102"/>
      <c r="M323" s="102"/>
      <c r="N323" s="102"/>
      <c r="O323" s="102"/>
    </row>
    <row r="324" spans="1:15" ht="21.75" customHeight="1">
      <c r="A324" s="102"/>
      <c r="B324" s="102"/>
      <c r="C324" s="102"/>
      <c r="D324" s="102"/>
      <c r="E324" s="102"/>
      <c r="F324" s="102"/>
      <c r="G324" s="102"/>
      <c r="H324" s="102"/>
      <c r="I324" s="102"/>
      <c r="J324" s="102"/>
      <c r="K324" s="102"/>
      <c r="L324" s="102"/>
      <c r="M324" s="102"/>
      <c r="N324" s="102"/>
      <c r="O324" s="102"/>
    </row>
    <row r="325" spans="1:15" ht="21.75" customHeight="1">
      <c r="A325" s="102"/>
      <c r="B325" s="102"/>
      <c r="C325" s="102"/>
      <c r="D325" s="102"/>
      <c r="E325" s="102"/>
      <c r="F325" s="102"/>
      <c r="G325" s="102"/>
      <c r="H325" s="102"/>
      <c r="I325" s="102"/>
      <c r="J325" s="102"/>
      <c r="K325" s="102"/>
      <c r="L325" s="102"/>
      <c r="M325" s="102"/>
      <c r="N325" s="102"/>
      <c r="O325" s="102"/>
    </row>
    <row r="326" spans="1:15" ht="21.75" customHeight="1">
      <c r="A326" s="102"/>
      <c r="B326" s="102"/>
      <c r="C326" s="102"/>
      <c r="D326" s="102"/>
      <c r="E326" s="102"/>
      <c r="F326" s="102"/>
      <c r="G326" s="102"/>
      <c r="H326" s="102"/>
      <c r="I326" s="102"/>
      <c r="J326" s="102"/>
      <c r="K326" s="102"/>
      <c r="L326" s="102"/>
      <c r="M326" s="102"/>
      <c r="N326" s="102"/>
      <c r="O326" s="102"/>
    </row>
    <row r="327" spans="1:15" ht="21.75" customHeight="1">
      <c r="A327" s="102"/>
      <c r="B327" s="102"/>
      <c r="C327" s="102"/>
      <c r="D327" s="102"/>
      <c r="E327" s="102"/>
      <c r="F327" s="102"/>
      <c r="G327" s="102"/>
      <c r="H327" s="102"/>
      <c r="I327" s="102"/>
      <c r="J327" s="102"/>
      <c r="K327" s="102"/>
      <c r="L327" s="102"/>
      <c r="M327" s="102"/>
      <c r="N327" s="102"/>
      <c r="O327" s="102"/>
    </row>
    <row r="328" spans="1:15" ht="21.75" customHeight="1">
      <c r="A328" s="102"/>
      <c r="B328" s="102"/>
      <c r="C328" s="102"/>
      <c r="D328" s="102"/>
      <c r="E328" s="102"/>
      <c r="F328" s="102"/>
      <c r="G328" s="102"/>
      <c r="H328" s="102"/>
      <c r="I328" s="102"/>
      <c r="J328" s="102"/>
      <c r="K328" s="102"/>
      <c r="L328" s="102"/>
      <c r="M328" s="102"/>
      <c r="N328" s="102"/>
      <c r="O328" s="102"/>
    </row>
    <row r="329" spans="1:15" ht="21.75" customHeight="1">
      <c r="A329" s="102"/>
      <c r="B329" s="102"/>
      <c r="C329" s="102"/>
      <c r="D329" s="102"/>
      <c r="E329" s="102"/>
      <c r="F329" s="102"/>
      <c r="G329" s="102"/>
      <c r="H329" s="102"/>
      <c r="I329" s="102"/>
      <c r="J329" s="102"/>
      <c r="K329" s="102"/>
      <c r="L329" s="102"/>
      <c r="M329" s="102"/>
      <c r="N329" s="102"/>
      <c r="O329" s="102"/>
    </row>
    <row r="330" spans="1:15" ht="21.75" customHeight="1">
      <c r="A330" s="102"/>
      <c r="B330" s="102"/>
      <c r="C330" s="102"/>
      <c r="D330" s="102"/>
      <c r="E330" s="102"/>
      <c r="F330" s="102"/>
      <c r="G330" s="102"/>
      <c r="H330" s="102"/>
      <c r="I330" s="102"/>
      <c r="J330" s="102"/>
      <c r="K330" s="102"/>
      <c r="L330" s="102"/>
      <c r="M330" s="102"/>
      <c r="N330" s="102"/>
      <c r="O330" s="102"/>
    </row>
    <row r="331" spans="1:15" ht="21.75" customHeight="1">
      <c r="A331" s="102"/>
      <c r="B331" s="102"/>
      <c r="C331" s="102"/>
      <c r="D331" s="102"/>
      <c r="E331" s="102"/>
      <c r="F331" s="102"/>
      <c r="G331" s="102"/>
      <c r="H331" s="102"/>
      <c r="I331" s="102"/>
      <c r="J331" s="102"/>
      <c r="K331" s="102"/>
      <c r="L331" s="102"/>
      <c r="M331" s="102"/>
      <c r="N331" s="102"/>
      <c r="O331" s="102"/>
    </row>
    <row r="332" spans="1:15" ht="21.75" customHeight="1">
      <c r="A332" s="102"/>
      <c r="B332" s="102"/>
      <c r="C332" s="102"/>
      <c r="D332" s="102"/>
      <c r="E332" s="102"/>
      <c r="F332" s="102"/>
      <c r="G332" s="102"/>
      <c r="H332" s="102"/>
      <c r="I332" s="102"/>
      <c r="J332" s="102"/>
      <c r="K332" s="102"/>
      <c r="L332" s="102"/>
      <c r="M332" s="102"/>
      <c r="N332" s="102"/>
      <c r="O332" s="102"/>
    </row>
    <row r="333" spans="1:15" ht="21.75" customHeight="1">
      <c r="A333" s="102"/>
      <c r="B333" s="102"/>
      <c r="C333" s="102"/>
      <c r="D333" s="102"/>
      <c r="E333" s="102"/>
      <c r="F333" s="102"/>
      <c r="G333" s="102"/>
      <c r="H333" s="102"/>
      <c r="I333" s="102"/>
      <c r="J333" s="102"/>
      <c r="K333" s="102"/>
      <c r="L333" s="102"/>
      <c r="M333" s="102"/>
      <c r="N333" s="102"/>
      <c r="O333" s="102"/>
    </row>
    <row r="334" spans="1:15" ht="21.75" customHeight="1">
      <c r="A334" s="102"/>
      <c r="B334" s="102"/>
      <c r="C334" s="102"/>
      <c r="D334" s="102"/>
      <c r="E334" s="102"/>
      <c r="F334" s="102"/>
      <c r="G334" s="102"/>
      <c r="H334" s="102"/>
      <c r="I334" s="102"/>
      <c r="J334" s="102"/>
      <c r="K334" s="102"/>
      <c r="L334" s="102"/>
      <c r="M334" s="102"/>
      <c r="N334" s="102"/>
      <c r="O334" s="102"/>
    </row>
    <row r="335" spans="1:15" ht="21.75" customHeight="1">
      <c r="A335" s="102"/>
      <c r="B335" s="102"/>
      <c r="C335" s="102"/>
      <c r="D335" s="102"/>
      <c r="E335" s="102"/>
      <c r="F335" s="102"/>
      <c r="G335" s="102"/>
      <c r="H335" s="102"/>
      <c r="I335" s="102"/>
      <c r="J335" s="102"/>
      <c r="K335" s="102"/>
      <c r="L335" s="102"/>
      <c r="M335" s="102"/>
      <c r="N335" s="102"/>
      <c r="O335" s="102"/>
    </row>
    <row r="336" spans="1:15" ht="21.75" customHeight="1">
      <c r="A336" s="102"/>
      <c r="B336" s="102"/>
      <c r="C336" s="102"/>
      <c r="D336" s="102"/>
      <c r="E336" s="102"/>
      <c r="F336" s="102"/>
      <c r="G336" s="102"/>
      <c r="H336" s="102"/>
      <c r="I336" s="102"/>
      <c r="J336" s="102"/>
      <c r="K336" s="102"/>
      <c r="L336" s="102"/>
      <c r="M336" s="102"/>
      <c r="N336" s="102"/>
      <c r="O336" s="102"/>
    </row>
    <row r="337" spans="1:15" ht="21.75" customHeight="1">
      <c r="A337" s="102"/>
      <c r="B337" s="102"/>
      <c r="C337" s="102"/>
      <c r="D337" s="102"/>
      <c r="E337" s="102"/>
      <c r="F337" s="102"/>
      <c r="G337" s="102"/>
      <c r="H337" s="102"/>
      <c r="I337" s="102"/>
      <c r="J337" s="102"/>
      <c r="K337" s="102"/>
      <c r="L337" s="102"/>
      <c r="M337" s="102"/>
      <c r="N337" s="102"/>
      <c r="O337" s="102"/>
    </row>
    <row r="338" spans="1:15" ht="21.75" customHeight="1">
      <c r="A338" s="102"/>
      <c r="B338" s="102"/>
      <c r="C338" s="102"/>
      <c r="D338" s="102"/>
      <c r="E338" s="102"/>
      <c r="F338" s="102"/>
      <c r="G338" s="102"/>
      <c r="H338" s="102"/>
      <c r="I338" s="102"/>
      <c r="J338" s="102"/>
      <c r="K338" s="102"/>
      <c r="L338" s="102"/>
      <c r="M338" s="102"/>
      <c r="N338" s="102"/>
      <c r="O338" s="102"/>
    </row>
    <row r="339" spans="1:15" ht="21.75" customHeight="1">
      <c r="A339" s="102"/>
      <c r="B339" s="102"/>
      <c r="C339" s="102"/>
      <c r="D339" s="102"/>
      <c r="E339" s="102"/>
      <c r="F339" s="102"/>
      <c r="G339" s="102"/>
      <c r="H339" s="102"/>
      <c r="I339" s="102"/>
      <c r="J339" s="102"/>
      <c r="K339" s="102"/>
      <c r="L339" s="102"/>
      <c r="M339" s="102"/>
      <c r="N339" s="102"/>
      <c r="O339" s="102"/>
    </row>
    <row r="340" spans="1:15" ht="21.75" customHeight="1">
      <c r="A340" s="102"/>
      <c r="B340" s="102"/>
      <c r="C340" s="102"/>
      <c r="D340" s="102"/>
      <c r="E340" s="102"/>
      <c r="F340" s="102"/>
      <c r="G340" s="102"/>
      <c r="H340" s="102"/>
      <c r="I340" s="102"/>
      <c r="J340" s="102"/>
      <c r="K340" s="102"/>
      <c r="L340" s="102"/>
      <c r="M340" s="102"/>
      <c r="N340" s="102"/>
      <c r="O340" s="102"/>
    </row>
    <row r="341" spans="1:15" ht="21.75" customHeight="1">
      <c r="A341" s="102"/>
      <c r="B341" s="102"/>
      <c r="C341" s="102"/>
      <c r="D341" s="102"/>
      <c r="E341" s="102"/>
      <c r="F341" s="102"/>
      <c r="G341" s="102"/>
      <c r="H341" s="102"/>
      <c r="I341" s="102"/>
      <c r="J341" s="102"/>
      <c r="K341" s="102"/>
      <c r="L341" s="102"/>
      <c r="M341" s="102"/>
      <c r="N341" s="102"/>
      <c r="O341" s="102"/>
    </row>
    <row r="342" spans="1:15" ht="21.75" customHeight="1">
      <c r="A342" s="102"/>
      <c r="B342" s="102"/>
      <c r="C342" s="102"/>
      <c r="D342" s="102"/>
      <c r="E342" s="102"/>
      <c r="F342" s="102"/>
      <c r="G342" s="102"/>
      <c r="H342" s="102"/>
      <c r="I342" s="102"/>
      <c r="J342" s="102"/>
      <c r="K342" s="102"/>
      <c r="L342" s="102"/>
      <c r="M342" s="102"/>
      <c r="N342" s="102"/>
      <c r="O342" s="102"/>
    </row>
    <row r="343" spans="1:15" ht="21.75" customHeight="1">
      <c r="A343" s="102"/>
      <c r="B343" s="102"/>
      <c r="C343" s="102"/>
      <c r="D343" s="102"/>
      <c r="E343" s="102"/>
      <c r="F343" s="102"/>
      <c r="G343" s="102"/>
      <c r="H343" s="102"/>
      <c r="I343" s="102"/>
      <c r="J343" s="102"/>
      <c r="K343" s="102"/>
      <c r="L343" s="102"/>
      <c r="M343" s="102"/>
      <c r="N343" s="102"/>
      <c r="O343" s="102"/>
    </row>
    <row r="344" spans="1:15" ht="21.75" customHeight="1">
      <c r="A344" s="102"/>
      <c r="B344" s="102"/>
      <c r="C344" s="102"/>
      <c r="D344" s="102"/>
      <c r="E344" s="102"/>
      <c r="F344" s="102"/>
      <c r="G344" s="102"/>
      <c r="H344" s="102"/>
      <c r="I344" s="102"/>
      <c r="J344" s="102"/>
      <c r="K344" s="102"/>
      <c r="L344" s="102"/>
      <c r="M344" s="102"/>
      <c r="N344" s="102"/>
      <c r="O344" s="102"/>
    </row>
    <row r="345" spans="1:15" ht="21.75" customHeight="1">
      <c r="A345" s="102"/>
      <c r="B345" s="102"/>
      <c r="C345" s="102"/>
      <c r="D345" s="102"/>
      <c r="E345" s="102"/>
      <c r="F345" s="102"/>
      <c r="G345" s="102"/>
      <c r="H345" s="102"/>
      <c r="I345" s="102"/>
      <c r="J345" s="102"/>
      <c r="K345" s="102"/>
      <c r="L345" s="102"/>
      <c r="M345" s="102"/>
      <c r="N345" s="102"/>
      <c r="O345" s="102"/>
    </row>
    <row r="346" spans="1:15" ht="21.75" customHeight="1">
      <c r="A346" s="102"/>
      <c r="B346" s="102"/>
      <c r="C346" s="102"/>
      <c r="D346" s="102"/>
      <c r="E346" s="102"/>
      <c r="F346" s="102"/>
      <c r="G346" s="102"/>
      <c r="H346" s="102"/>
      <c r="I346" s="102"/>
      <c r="J346" s="102"/>
      <c r="K346" s="102"/>
      <c r="L346" s="102"/>
      <c r="M346" s="102"/>
      <c r="N346" s="102"/>
      <c r="O346" s="102"/>
    </row>
    <row r="347" spans="1:15" ht="21.75" customHeight="1">
      <c r="A347" s="102"/>
      <c r="B347" s="102"/>
      <c r="C347" s="102"/>
      <c r="D347" s="102"/>
      <c r="E347" s="102"/>
      <c r="F347" s="102"/>
      <c r="G347" s="102"/>
      <c r="H347" s="102"/>
      <c r="I347" s="102"/>
      <c r="J347" s="102"/>
      <c r="K347" s="102"/>
      <c r="L347" s="102"/>
      <c r="M347" s="102"/>
      <c r="N347" s="102"/>
      <c r="O347" s="102"/>
    </row>
    <row r="348" spans="1:15" ht="21.75" customHeight="1">
      <c r="A348" s="102"/>
      <c r="B348" s="102"/>
      <c r="C348" s="102"/>
      <c r="D348" s="102"/>
      <c r="E348" s="102"/>
      <c r="F348" s="102"/>
      <c r="G348" s="102"/>
      <c r="H348" s="102"/>
      <c r="I348" s="102"/>
      <c r="J348" s="102"/>
      <c r="K348" s="102"/>
      <c r="L348" s="102"/>
      <c r="M348" s="102"/>
      <c r="N348" s="102"/>
      <c r="O348" s="102"/>
    </row>
    <row r="349" spans="1:15" ht="21.75" customHeight="1">
      <c r="A349" s="102"/>
      <c r="B349" s="102"/>
      <c r="C349" s="102"/>
      <c r="D349" s="102"/>
      <c r="E349" s="102"/>
      <c r="F349" s="102"/>
      <c r="G349" s="102"/>
      <c r="H349" s="102"/>
      <c r="I349" s="102"/>
      <c r="J349" s="102"/>
      <c r="K349" s="102"/>
      <c r="L349" s="102"/>
      <c r="M349" s="102"/>
      <c r="N349" s="102"/>
      <c r="O349" s="102"/>
    </row>
    <row r="350" spans="1:15" ht="21.75" customHeight="1">
      <c r="A350" s="102"/>
      <c r="B350" s="102"/>
      <c r="C350" s="102"/>
      <c r="D350" s="102"/>
      <c r="E350" s="102"/>
      <c r="F350" s="102"/>
      <c r="G350" s="102"/>
      <c r="H350" s="102"/>
      <c r="I350" s="102"/>
      <c r="J350" s="102"/>
      <c r="K350" s="102"/>
      <c r="L350" s="102"/>
      <c r="M350" s="102"/>
      <c r="N350" s="102"/>
      <c r="O350" s="102"/>
    </row>
    <row r="351" spans="1:15" ht="21.75" customHeight="1">
      <c r="A351" s="102"/>
      <c r="B351" s="102"/>
      <c r="C351" s="102"/>
      <c r="D351" s="102"/>
      <c r="E351" s="102"/>
      <c r="F351" s="102"/>
      <c r="G351" s="102"/>
      <c r="H351" s="102"/>
      <c r="I351" s="102"/>
      <c r="J351" s="102"/>
      <c r="K351" s="102"/>
      <c r="L351" s="102"/>
      <c r="M351" s="102"/>
      <c r="N351" s="102"/>
      <c r="O351" s="102"/>
    </row>
    <row r="352" spans="1:15" ht="21.75" customHeight="1">
      <c r="A352" s="102"/>
      <c r="B352" s="102"/>
      <c r="C352" s="102"/>
      <c r="D352" s="102"/>
      <c r="E352" s="102"/>
      <c r="F352" s="102"/>
      <c r="G352" s="102"/>
      <c r="H352" s="102"/>
      <c r="I352" s="102"/>
      <c r="J352" s="102"/>
      <c r="K352" s="102"/>
      <c r="L352" s="102"/>
      <c r="M352" s="102"/>
      <c r="N352" s="102"/>
      <c r="O352" s="102"/>
    </row>
    <row r="353" spans="1:15" ht="21.75" customHeight="1">
      <c r="A353" s="102"/>
      <c r="B353" s="102"/>
      <c r="C353" s="102"/>
      <c r="D353" s="102"/>
      <c r="E353" s="102"/>
      <c r="F353" s="102"/>
      <c r="G353" s="102"/>
      <c r="H353" s="102"/>
      <c r="I353" s="102"/>
      <c r="J353" s="102"/>
      <c r="K353" s="102"/>
      <c r="L353" s="102"/>
      <c r="M353" s="102"/>
      <c r="N353" s="102"/>
      <c r="O353" s="102"/>
    </row>
    <row r="354" spans="1:15" ht="21.75" customHeight="1">
      <c r="A354" s="102"/>
      <c r="B354" s="102"/>
      <c r="C354" s="102"/>
      <c r="D354" s="102"/>
      <c r="E354" s="102"/>
      <c r="F354" s="102"/>
      <c r="G354" s="102"/>
      <c r="H354" s="102"/>
      <c r="I354" s="102"/>
      <c r="J354" s="102"/>
      <c r="K354" s="102"/>
      <c r="L354" s="102"/>
      <c r="M354" s="102"/>
      <c r="N354" s="102"/>
      <c r="O354" s="102"/>
    </row>
    <row r="355" spans="1:15" ht="21.75" customHeight="1">
      <c r="A355" s="102"/>
      <c r="B355" s="102"/>
      <c r="C355" s="102"/>
      <c r="D355" s="102"/>
      <c r="E355" s="102"/>
      <c r="F355" s="102"/>
      <c r="G355" s="102"/>
      <c r="H355" s="102"/>
      <c r="I355" s="102"/>
      <c r="J355" s="102"/>
      <c r="K355" s="102"/>
      <c r="L355" s="102"/>
      <c r="M355" s="102"/>
      <c r="N355" s="102"/>
      <c r="O355" s="102"/>
    </row>
    <row r="356" spans="1:15" ht="21.75" customHeight="1">
      <c r="A356" s="102"/>
      <c r="B356" s="102"/>
      <c r="C356" s="102"/>
      <c r="D356" s="102"/>
      <c r="E356" s="102"/>
      <c r="F356" s="102"/>
      <c r="G356" s="102"/>
      <c r="H356" s="102"/>
      <c r="I356" s="102"/>
      <c r="J356" s="102"/>
      <c r="K356" s="102"/>
      <c r="L356" s="102"/>
      <c r="M356" s="102"/>
      <c r="N356" s="102"/>
      <c r="O356" s="102"/>
    </row>
    <row r="357" spans="1:15" ht="21.75" customHeight="1">
      <c r="A357" s="102"/>
      <c r="B357" s="102"/>
      <c r="C357" s="102"/>
      <c r="D357" s="102"/>
      <c r="E357" s="102"/>
      <c r="F357" s="102"/>
      <c r="G357" s="102"/>
      <c r="H357" s="102"/>
      <c r="I357" s="102"/>
      <c r="J357" s="102"/>
      <c r="K357" s="102"/>
      <c r="L357" s="102"/>
      <c r="M357" s="102"/>
      <c r="N357" s="102"/>
      <c r="O357" s="102"/>
    </row>
    <row r="358" spans="1:15" ht="21.75" customHeight="1">
      <c r="A358" s="102"/>
      <c r="B358" s="102"/>
      <c r="C358" s="102"/>
      <c r="D358" s="102"/>
      <c r="E358" s="102"/>
      <c r="F358" s="102"/>
      <c r="G358" s="102"/>
      <c r="H358" s="102"/>
      <c r="I358" s="102"/>
      <c r="J358" s="102"/>
      <c r="K358" s="102"/>
      <c r="L358" s="102"/>
      <c r="M358" s="102"/>
      <c r="N358" s="102"/>
      <c r="O358" s="102"/>
    </row>
    <row r="359" spans="1:15" ht="21.75" customHeight="1">
      <c r="A359" s="102"/>
      <c r="B359" s="102"/>
      <c r="C359" s="102"/>
      <c r="D359" s="102"/>
      <c r="E359" s="102"/>
      <c r="F359" s="102"/>
      <c r="G359" s="102"/>
      <c r="H359" s="102"/>
      <c r="I359" s="102"/>
      <c r="J359" s="102"/>
      <c r="K359" s="102"/>
      <c r="L359" s="102"/>
      <c r="M359" s="102"/>
      <c r="N359" s="102"/>
      <c r="O359" s="102"/>
    </row>
    <row r="360" spans="1:15" ht="21.75" customHeight="1">
      <c r="A360" s="102"/>
      <c r="B360" s="102"/>
      <c r="C360" s="102"/>
      <c r="D360" s="102"/>
      <c r="E360" s="102"/>
      <c r="F360" s="102"/>
      <c r="G360" s="102"/>
      <c r="H360" s="102"/>
      <c r="I360" s="102"/>
      <c r="J360" s="102"/>
      <c r="K360" s="102"/>
      <c r="L360" s="102"/>
      <c r="M360" s="102"/>
      <c r="N360" s="102"/>
      <c r="O360" s="102"/>
    </row>
    <row r="361" spans="1:15" ht="21.75" customHeight="1">
      <c r="A361" s="102"/>
      <c r="B361" s="102"/>
      <c r="C361" s="102"/>
      <c r="D361" s="102"/>
      <c r="E361" s="102"/>
      <c r="F361" s="102"/>
      <c r="G361" s="102"/>
      <c r="H361" s="102"/>
      <c r="I361" s="102"/>
      <c r="J361" s="102"/>
      <c r="K361" s="102"/>
      <c r="L361" s="102"/>
      <c r="M361" s="102"/>
      <c r="N361" s="102"/>
      <c r="O361" s="102"/>
    </row>
    <row r="362" spans="1:15" ht="21.75" customHeight="1">
      <c r="A362" s="102"/>
      <c r="B362" s="102"/>
      <c r="C362" s="102"/>
      <c r="D362" s="102"/>
      <c r="E362" s="102"/>
      <c r="F362" s="102"/>
      <c r="G362" s="102"/>
      <c r="H362" s="102"/>
      <c r="I362" s="102"/>
      <c r="J362" s="102"/>
      <c r="K362" s="102"/>
      <c r="L362" s="102"/>
      <c r="M362" s="102"/>
      <c r="N362" s="102"/>
      <c r="O362" s="102"/>
    </row>
    <row r="363" spans="1:15" ht="21.75" customHeight="1">
      <c r="A363" s="102"/>
      <c r="B363" s="102"/>
      <c r="C363" s="102"/>
      <c r="D363" s="102"/>
      <c r="E363" s="102"/>
      <c r="F363" s="102"/>
      <c r="G363" s="102"/>
      <c r="H363" s="102"/>
      <c r="I363" s="102"/>
      <c r="J363" s="102"/>
      <c r="K363" s="102"/>
      <c r="L363" s="102"/>
      <c r="M363" s="102"/>
      <c r="N363" s="102"/>
      <c r="O363" s="102"/>
    </row>
    <row r="364" spans="1:15" ht="21.75" customHeight="1">
      <c r="A364" s="102"/>
      <c r="B364" s="102"/>
      <c r="C364" s="102"/>
      <c r="D364" s="102"/>
      <c r="E364" s="102"/>
      <c r="F364" s="102"/>
      <c r="G364" s="102"/>
      <c r="H364" s="102"/>
      <c r="I364" s="102"/>
      <c r="J364" s="102"/>
      <c r="K364" s="102"/>
      <c r="L364" s="102"/>
      <c r="M364" s="102"/>
      <c r="N364" s="102"/>
      <c r="O364" s="102"/>
    </row>
    <row r="365" spans="1:15" ht="21.75" customHeight="1">
      <c r="A365" s="102"/>
      <c r="B365" s="102"/>
      <c r="C365" s="102"/>
      <c r="D365" s="102"/>
      <c r="E365" s="102"/>
      <c r="F365" s="102"/>
      <c r="G365" s="102"/>
      <c r="H365" s="102"/>
      <c r="I365" s="102"/>
      <c r="J365" s="102"/>
      <c r="K365" s="102"/>
      <c r="L365" s="102"/>
      <c r="M365" s="102"/>
      <c r="N365" s="102"/>
      <c r="O365" s="102"/>
    </row>
    <row r="366" spans="1:15" ht="21.75" customHeight="1">
      <c r="A366" s="102"/>
      <c r="B366" s="102"/>
      <c r="C366" s="102"/>
      <c r="D366" s="102"/>
      <c r="E366" s="102"/>
      <c r="F366" s="102"/>
      <c r="G366" s="102"/>
      <c r="H366" s="102"/>
      <c r="I366" s="102"/>
      <c r="J366" s="102"/>
      <c r="K366" s="102"/>
      <c r="L366" s="102"/>
      <c r="M366" s="102"/>
      <c r="N366" s="102"/>
      <c r="O366" s="102"/>
    </row>
    <row r="367" spans="1:15" ht="21.75" customHeight="1">
      <c r="A367" s="102"/>
      <c r="B367" s="102"/>
      <c r="C367" s="102"/>
      <c r="D367" s="102"/>
      <c r="E367" s="102"/>
      <c r="F367" s="102"/>
      <c r="G367" s="102"/>
      <c r="H367" s="102"/>
      <c r="I367" s="102"/>
      <c r="J367" s="102"/>
      <c r="K367" s="102"/>
      <c r="L367" s="102"/>
      <c r="M367" s="102"/>
      <c r="N367" s="102"/>
      <c r="O367" s="102"/>
    </row>
    <row r="368" spans="1:15" ht="21.75" customHeight="1">
      <c r="A368" s="102"/>
      <c r="B368" s="102"/>
      <c r="C368" s="102"/>
      <c r="D368" s="102"/>
      <c r="E368" s="102"/>
      <c r="F368" s="102"/>
      <c r="G368" s="102"/>
      <c r="H368" s="102"/>
      <c r="I368" s="102"/>
      <c r="J368" s="102"/>
      <c r="K368" s="102"/>
      <c r="L368" s="102"/>
      <c r="M368" s="102"/>
      <c r="N368" s="102"/>
      <c r="O368" s="102"/>
    </row>
    <row r="369" spans="1:15" ht="21.75" customHeight="1">
      <c r="A369" s="102"/>
      <c r="B369" s="102"/>
      <c r="C369" s="102"/>
      <c r="D369" s="102"/>
      <c r="E369" s="102"/>
      <c r="F369" s="102"/>
      <c r="G369" s="102"/>
      <c r="H369" s="102"/>
      <c r="I369" s="102"/>
      <c r="J369" s="102"/>
      <c r="K369" s="102"/>
      <c r="L369" s="102"/>
      <c r="M369" s="102"/>
      <c r="N369" s="102"/>
      <c r="O369" s="102"/>
    </row>
    <row r="370" spans="1:15" ht="21.75" customHeight="1">
      <c r="A370" s="102"/>
      <c r="B370" s="102"/>
      <c r="C370" s="102"/>
      <c r="D370" s="102"/>
      <c r="E370" s="102"/>
      <c r="F370" s="102"/>
      <c r="G370" s="102"/>
      <c r="H370" s="102"/>
      <c r="I370" s="102"/>
      <c r="J370" s="102"/>
      <c r="K370" s="102"/>
      <c r="L370" s="102"/>
      <c r="M370" s="102"/>
      <c r="N370" s="102"/>
      <c r="O370" s="102"/>
    </row>
    <row r="371" spans="1:15" ht="21.75" customHeight="1">
      <c r="A371" s="102"/>
      <c r="B371" s="102"/>
      <c r="C371" s="102"/>
      <c r="D371" s="102"/>
      <c r="E371" s="102"/>
      <c r="F371" s="102"/>
      <c r="G371" s="102"/>
      <c r="H371" s="102"/>
      <c r="I371" s="102"/>
      <c r="J371" s="102"/>
      <c r="K371" s="102"/>
      <c r="L371" s="102"/>
      <c r="M371" s="102"/>
      <c r="N371" s="102"/>
      <c r="O371" s="102"/>
    </row>
    <row r="372" spans="1:15" ht="21.75" customHeight="1">
      <c r="A372" s="102"/>
      <c r="B372" s="102"/>
      <c r="C372" s="102"/>
      <c r="D372" s="102"/>
      <c r="E372" s="102"/>
      <c r="F372" s="102"/>
      <c r="G372" s="102"/>
      <c r="H372" s="102"/>
      <c r="I372" s="102"/>
      <c r="J372" s="102"/>
      <c r="K372" s="102"/>
      <c r="L372" s="102"/>
      <c r="M372" s="102"/>
      <c r="N372" s="102"/>
      <c r="O372" s="102"/>
    </row>
    <row r="373" spans="1:15" ht="21.75" customHeight="1">
      <c r="A373" s="102"/>
      <c r="B373" s="102"/>
      <c r="C373" s="102"/>
      <c r="D373" s="102"/>
      <c r="E373" s="102"/>
      <c r="F373" s="102"/>
      <c r="G373" s="102"/>
      <c r="H373" s="102"/>
      <c r="I373" s="102"/>
      <c r="J373" s="102"/>
      <c r="K373" s="102"/>
      <c r="L373" s="102"/>
      <c r="M373" s="102"/>
      <c r="N373" s="102"/>
      <c r="O373" s="102"/>
    </row>
    <row r="374" spans="1:15" ht="21.75" customHeight="1">
      <c r="A374" s="102"/>
      <c r="B374" s="102"/>
      <c r="C374" s="102"/>
      <c r="D374" s="102"/>
      <c r="E374" s="102"/>
      <c r="F374" s="102"/>
      <c r="G374" s="102"/>
      <c r="H374" s="102"/>
      <c r="I374" s="102"/>
      <c r="J374" s="102"/>
      <c r="K374" s="102"/>
      <c r="L374" s="102"/>
      <c r="M374" s="102"/>
      <c r="N374" s="102"/>
      <c r="O374" s="102"/>
    </row>
    <row r="375" spans="1:15" ht="21.75" customHeight="1">
      <c r="A375" s="102"/>
      <c r="B375" s="102"/>
      <c r="C375" s="102"/>
      <c r="D375" s="102"/>
      <c r="E375" s="102"/>
      <c r="F375" s="102"/>
      <c r="G375" s="102"/>
      <c r="H375" s="102"/>
      <c r="I375" s="102"/>
      <c r="J375" s="102"/>
      <c r="K375" s="102"/>
      <c r="L375" s="102"/>
      <c r="M375" s="102"/>
      <c r="N375" s="102"/>
      <c r="O375" s="102"/>
    </row>
    <row r="376" spans="1:15" ht="21.75" customHeight="1">
      <c r="A376" s="102"/>
      <c r="B376" s="102"/>
      <c r="C376" s="102"/>
      <c r="D376" s="102"/>
      <c r="E376" s="102"/>
      <c r="F376" s="102"/>
      <c r="G376" s="102"/>
      <c r="H376" s="102"/>
      <c r="I376" s="102"/>
      <c r="J376" s="102"/>
      <c r="K376" s="102"/>
      <c r="L376" s="102"/>
      <c r="M376" s="102"/>
      <c r="N376" s="102"/>
      <c r="O376" s="102"/>
    </row>
    <row r="377" spans="1:15" ht="21.75" customHeight="1">
      <c r="A377" s="102"/>
      <c r="B377" s="102"/>
      <c r="C377" s="102"/>
      <c r="D377" s="102"/>
      <c r="E377" s="102"/>
      <c r="F377" s="102"/>
      <c r="G377" s="102"/>
      <c r="H377" s="102"/>
      <c r="I377" s="102"/>
      <c r="J377" s="102"/>
      <c r="K377" s="102"/>
      <c r="L377" s="102"/>
      <c r="M377" s="102"/>
      <c r="N377" s="102"/>
      <c r="O377" s="102"/>
    </row>
    <row r="378" spans="1:15" ht="21.75" customHeight="1">
      <c r="A378" s="102"/>
      <c r="B378" s="102"/>
      <c r="C378" s="102"/>
      <c r="D378" s="102"/>
      <c r="E378" s="102"/>
      <c r="F378" s="102"/>
      <c r="G378" s="102"/>
      <c r="H378" s="102"/>
      <c r="I378" s="102"/>
      <c r="J378" s="102"/>
      <c r="K378" s="102"/>
      <c r="L378" s="102"/>
      <c r="M378" s="102"/>
      <c r="N378" s="102"/>
      <c r="O378" s="102"/>
    </row>
    <row r="379" spans="1:15" ht="21.75" customHeight="1">
      <c r="A379" s="102"/>
      <c r="B379" s="102"/>
      <c r="C379" s="102"/>
      <c r="D379" s="102"/>
      <c r="E379" s="102"/>
      <c r="F379" s="102"/>
      <c r="G379" s="102"/>
      <c r="H379" s="102"/>
      <c r="I379" s="102"/>
      <c r="J379" s="102"/>
      <c r="K379" s="102"/>
      <c r="L379" s="102"/>
      <c r="M379" s="102"/>
      <c r="N379" s="102"/>
      <c r="O379" s="102"/>
    </row>
    <row r="380" spans="1:15" ht="21.75" customHeight="1">
      <c r="A380" s="102"/>
      <c r="B380" s="102"/>
      <c r="C380" s="102"/>
      <c r="D380" s="102"/>
      <c r="E380" s="102"/>
      <c r="F380" s="102"/>
      <c r="G380" s="102"/>
      <c r="H380" s="102"/>
      <c r="I380" s="102"/>
      <c r="J380" s="102"/>
      <c r="K380" s="102"/>
      <c r="L380" s="102"/>
      <c r="M380" s="102"/>
      <c r="N380" s="102"/>
      <c r="O380" s="102"/>
    </row>
    <row r="381" spans="1:15" ht="21.75" customHeight="1">
      <c r="A381" s="102"/>
      <c r="B381" s="102"/>
      <c r="C381" s="102"/>
      <c r="D381" s="102"/>
      <c r="E381" s="102"/>
      <c r="F381" s="102"/>
      <c r="G381" s="102"/>
      <c r="H381" s="102"/>
      <c r="I381" s="102"/>
      <c r="J381" s="102"/>
      <c r="K381" s="102"/>
      <c r="L381" s="102"/>
      <c r="M381" s="102"/>
      <c r="N381" s="102"/>
      <c r="O381" s="102"/>
    </row>
    <row r="382" spans="1:15" ht="21.75" customHeight="1">
      <c r="A382" s="102"/>
      <c r="B382" s="102"/>
      <c r="C382" s="102"/>
      <c r="D382" s="102"/>
      <c r="E382" s="102"/>
      <c r="F382" s="102"/>
      <c r="G382" s="102"/>
      <c r="H382" s="102"/>
      <c r="I382" s="102"/>
      <c r="J382" s="102"/>
      <c r="K382" s="102"/>
      <c r="L382" s="102"/>
      <c r="M382" s="102"/>
      <c r="N382" s="102"/>
      <c r="O382" s="102"/>
    </row>
    <row r="383" spans="1:15" ht="21.75" customHeight="1">
      <c r="A383" s="102"/>
      <c r="B383" s="102"/>
      <c r="C383" s="102"/>
      <c r="D383" s="102"/>
      <c r="E383" s="102"/>
      <c r="F383" s="102"/>
      <c r="G383" s="102"/>
      <c r="H383" s="102"/>
      <c r="I383" s="102"/>
      <c r="J383" s="102"/>
      <c r="K383" s="102"/>
      <c r="L383" s="102"/>
      <c r="M383" s="102"/>
      <c r="N383" s="102"/>
      <c r="O383" s="102"/>
    </row>
    <row r="384" spans="1:15" ht="21.75" customHeight="1">
      <c r="A384" s="102"/>
      <c r="B384" s="102"/>
      <c r="C384" s="102"/>
      <c r="D384" s="102"/>
      <c r="E384" s="102"/>
      <c r="F384" s="102"/>
      <c r="G384" s="102"/>
      <c r="H384" s="102"/>
      <c r="I384" s="102"/>
      <c r="J384" s="102"/>
      <c r="K384" s="102"/>
      <c r="L384" s="102"/>
      <c r="M384" s="102"/>
      <c r="N384" s="102"/>
      <c r="O384" s="102"/>
    </row>
    <row r="385" spans="1:15" ht="21.75" customHeight="1">
      <c r="A385" s="102"/>
      <c r="B385" s="102"/>
      <c r="C385" s="102"/>
      <c r="D385" s="102"/>
      <c r="E385" s="102"/>
      <c r="F385" s="102"/>
      <c r="G385" s="102"/>
      <c r="H385" s="102"/>
      <c r="I385" s="102"/>
      <c r="J385" s="102"/>
      <c r="K385" s="102"/>
      <c r="L385" s="102"/>
      <c r="M385" s="102"/>
      <c r="N385" s="102"/>
      <c r="O385" s="102"/>
    </row>
    <row r="386" spans="1:15" ht="21.75" customHeight="1">
      <c r="A386" s="102"/>
      <c r="B386" s="102"/>
      <c r="C386" s="102"/>
      <c r="D386" s="102"/>
      <c r="E386" s="102"/>
      <c r="F386" s="102"/>
      <c r="G386" s="102"/>
      <c r="H386" s="102"/>
      <c r="I386" s="102"/>
      <c r="J386" s="102"/>
      <c r="K386" s="102"/>
      <c r="L386" s="102"/>
      <c r="M386" s="102"/>
      <c r="N386" s="102"/>
      <c r="O386" s="102"/>
    </row>
    <row r="387" spans="1:15" ht="21.75" customHeight="1">
      <c r="A387" s="102"/>
      <c r="B387" s="102"/>
      <c r="C387" s="102"/>
      <c r="D387" s="102"/>
      <c r="E387" s="102"/>
      <c r="F387" s="102"/>
      <c r="G387" s="102"/>
      <c r="H387" s="102"/>
      <c r="I387" s="102"/>
      <c r="J387" s="102"/>
      <c r="K387" s="102"/>
      <c r="L387" s="102"/>
      <c r="M387" s="102"/>
      <c r="N387" s="102"/>
      <c r="O387" s="102"/>
    </row>
    <row r="388" spans="1:15" ht="21.75" customHeight="1">
      <c r="A388" s="102"/>
      <c r="B388" s="102"/>
      <c r="C388" s="102"/>
      <c r="D388" s="102"/>
      <c r="E388" s="102"/>
      <c r="F388" s="102"/>
      <c r="G388" s="102"/>
      <c r="H388" s="102"/>
      <c r="I388" s="102"/>
      <c r="J388" s="102"/>
      <c r="K388" s="102"/>
      <c r="L388" s="102"/>
      <c r="M388" s="102"/>
      <c r="N388" s="102"/>
      <c r="O388" s="102"/>
    </row>
    <row r="389" spans="1:15" ht="21.75" customHeight="1">
      <c r="A389" s="102"/>
      <c r="B389" s="102"/>
      <c r="C389" s="102"/>
      <c r="D389" s="102"/>
      <c r="E389" s="102"/>
      <c r="F389" s="102"/>
      <c r="G389" s="102"/>
      <c r="H389" s="102"/>
      <c r="I389" s="102"/>
      <c r="J389" s="102"/>
      <c r="K389" s="102"/>
      <c r="L389" s="102"/>
      <c r="M389" s="102"/>
      <c r="N389" s="102"/>
      <c r="O389" s="102"/>
    </row>
    <row r="390" spans="1:15" ht="21.75" customHeight="1">
      <c r="A390" s="102"/>
      <c r="B390" s="102"/>
      <c r="C390" s="102"/>
      <c r="D390" s="102"/>
      <c r="E390" s="102"/>
      <c r="F390" s="102"/>
      <c r="G390" s="102"/>
      <c r="H390" s="102"/>
      <c r="I390" s="102"/>
      <c r="J390" s="102"/>
      <c r="K390" s="102"/>
      <c r="L390" s="102"/>
      <c r="M390" s="102"/>
      <c r="N390" s="102"/>
      <c r="O390" s="102"/>
    </row>
    <row r="391" spans="1:15" ht="21.75" customHeight="1">
      <c r="A391" s="102"/>
      <c r="B391" s="102"/>
      <c r="C391" s="102"/>
      <c r="D391" s="102"/>
      <c r="E391" s="102"/>
      <c r="F391" s="102"/>
      <c r="G391" s="102"/>
      <c r="H391" s="102"/>
      <c r="I391" s="102"/>
      <c r="J391" s="102"/>
      <c r="K391" s="102"/>
      <c r="L391" s="102"/>
      <c r="M391" s="102"/>
      <c r="N391" s="102"/>
      <c r="O391" s="102"/>
    </row>
    <row r="392" spans="1:15" ht="21.75" customHeight="1">
      <c r="A392" s="102"/>
      <c r="B392" s="102"/>
      <c r="C392" s="102"/>
      <c r="D392" s="102"/>
      <c r="E392" s="102"/>
      <c r="F392" s="102"/>
      <c r="G392" s="102"/>
      <c r="H392" s="102"/>
      <c r="I392" s="102"/>
      <c r="J392" s="102"/>
      <c r="K392" s="102"/>
      <c r="L392" s="102"/>
      <c r="M392" s="102"/>
      <c r="N392" s="102"/>
      <c r="O392" s="102"/>
    </row>
    <row r="393" spans="1:15" ht="21.75" customHeight="1">
      <c r="A393" s="102"/>
      <c r="B393" s="102"/>
      <c r="C393" s="102"/>
      <c r="D393" s="102"/>
      <c r="E393" s="102"/>
      <c r="F393" s="102"/>
      <c r="G393" s="102"/>
      <c r="H393" s="102"/>
      <c r="I393" s="102"/>
      <c r="J393" s="102"/>
      <c r="K393" s="102"/>
      <c r="L393" s="102"/>
      <c r="M393" s="102"/>
      <c r="N393" s="102"/>
      <c r="O393" s="102"/>
    </row>
    <row r="394" spans="1:15" ht="21.75" customHeight="1">
      <c r="A394" s="102"/>
      <c r="B394" s="102"/>
      <c r="C394" s="102"/>
      <c r="D394" s="102"/>
      <c r="E394" s="102"/>
      <c r="F394" s="102"/>
      <c r="G394" s="102"/>
      <c r="H394" s="102"/>
      <c r="I394" s="102"/>
      <c r="J394" s="102"/>
      <c r="K394" s="102"/>
      <c r="L394" s="102"/>
      <c r="M394" s="102"/>
      <c r="N394" s="102"/>
      <c r="O394" s="102"/>
    </row>
    <row r="395" spans="1:15" ht="21.75" customHeight="1">
      <c r="A395" s="102"/>
      <c r="B395" s="102"/>
      <c r="C395" s="102"/>
      <c r="D395" s="102"/>
      <c r="E395" s="102"/>
      <c r="F395" s="102"/>
      <c r="G395" s="102"/>
      <c r="H395" s="102"/>
      <c r="I395" s="102"/>
      <c r="J395" s="102"/>
      <c r="K395" s="102"/>
      <c r="L395" s="102"/>
      <c r="M395" s="102"/>
      <c r="N395" s="102"/>
      <c r="O395" s="102"/>
    </row>
    <row r="396" spans="1:15" ht="21.75" customHeight="1">
      <c r="A396" s="102"/>
      <c r="B396" s="102"/>
      <c r="C396" s="102"/>
      <c r="D396" s="102"/>
      <c r="E396" s="102"/>
      <c r="F396" s="102"/>
      <c r="G396" s="102"/>
      <c r="H396" s="102"/>
      <c r="I396" s="102"/>
      <c r="J396" s="102"/>
      <c r="K396" s="102"/>
      <c r="L396" s="102"/>
      <c r="M396" s="102"/>
      <c r="N396" s="102"/>
      <c r="O396" s="102"/>
    </row>
    <row r="397" spans="1:15" ht="21.75" customHeight="1">
      <c r="A397" s="102"/>
      <c r="B397" s="102"/>
      <c r="C397" s="102"/>
      <c r="D397" s="102"/>
      <c r="E397" s="102"/>
      <c r="F397" s="102"/>
      <c r="G397" s="102"/>
      <c r="H397" s="102"/>
      <c r="I397" s="102"/>
      <c r="J397" s="102"/>
      <c r="K397" s="102"/>
      <c r="L397" s="102"/>
      <c r="M397" s="102"/>
      <c r="N397" s="102"/>
      <c r="O397" s="102"/>
    </row>
    <row r="398" spans="1:15" ht="21.75" customHeight="1">
      <c r="A398" s="102"/>
      <c r="B398" s="102"/>
      <c r="C398" s="102"/>
      <c r="D398" s="102"/>
      <c r="E398" s="102"/>
      <c r="F398" s="102"/>
      <c r="G398" s="102"/>
      <c r="H398" s="102"/>
      <c r="I398" s="102"/>
      <c r="J398" s="102"/>
      <c r="K398" s="102"/>
      <c r="L398" s="102"/>
      <c r="M398" s="102"/>
      <c r="N398" s="102"/>
      <c r="O398" s="102"/>
    </row>
    <row r="399" spans="1:15" ht="21.75" customHeight="1">
      <c r="A399" s="102"/>
      <c r="B399" s="102"/>
      <c r="C399" s="102"/>
      <c r="D399" s="102"/>
      <c r="E399" s="102"/>
      <c r="F399" s="102"/>
      <c r="G399" s="102"/>
      <c r="H399" s="102"/>
      <c r="I399" s="102"/>
      <c r="J399" s="102"/>
      <c r="K399" s="102"/>
      <c r="L399" s="102"/>
      <c r="M399" s="102"/>
      <c r="N399" s="102"/>
      <c r="O399" s="102"/>
    </row>
    <row r="400" spans="1:15" ht="21.75" customHeight="1">
      <c r="A400" s="102"/>
      <c r="B400" s="102"/>
      <c r="C400" s="102"/>
      <c r="D400" s="102"/>
      <c r="E400" s="102"/>
      <c r="F400" s="102"/>
      <c r="G400" s="102"/>
      <c r="H400" s="102"/>
      <c r="I400" s="102"/>
      <c r="J400" s="102"/>
      <c r="K400" s="102"/>
      <c r="L400" s="102"/>
      <c r="M400" s="102"/>
      <c r="N400" s="102"/>
      <c r="O400" s="102"/>
    </row>
    <row r="401" spans="1:15" ht="21.75" customHeight="1">
      <c r="A401" s="102"/>
      <c r="B401" s="102"/>
      <c r="C401" s="102"/>
      <c r="D401" s="102"/>
      <c r="E401" s="102"/>
      <c r="F401" s="102"/>
      <c r="G401" s="102"/>
      <c r="H401" s="102"/>
      <c r="I401" s="102"/>
      <c r="J401" s="102"/>
      <c r="K401" s="102"/>
      <c r="L401" s="102"/>
      <c r="M401" s="102"/>
      <c r="N401" s="102"/>
      <c r="O401" s="102"/>
    </row>
    <row r="402" spans="1:15" ht="21.75" customHeight="1">
      <c r="A402" s="102"/>
      <c r="B402" s="102"/>
      <c r="C402" s="102"/>
      <c r="D402" s="102"/>
      <c r="E402" s="102"/>
      <c r="F402" s="102"/>
      <c r="G402" s="102"/>
      <c r="H402" s="102"/>
      <c r="I402" s="102"/>
      <c r="J402" s="102"/>
      <c r="K402" s="102"/>
      <c r="L402" s="102"/>
      <c r="M402" s="102"/>
      <c r="N402" s="102"/>
      <c r="O402" s="102"/>
    </row>
    <row r="403" spans="1:15" ht="21.75" customHeight="1">
      <c r="A403" s="102"/>
      <c r="B403" s="102"/>
      <c r="C403" s="102"/>
      <c r="D403" s="102"/>
      <c r="E403" s="102"/>
      <c r="F403" s="102"/>
      <c r="G403" s="102"/>
      <c r="H403" s="102"/>
      <c r="I403" s="102"/>
      <c r="J403" s="102"/>
      <c r="K403" s="102"/>
      <c r="L403" s="102"/>
      <c r="M403" s="102"/>
      <c r="N403" s="102"/>
      <c r="O403" s="102"/>
    </row>
    <row r="404" spans="1:15" ht="21.75" customHeight="1">
      <c r="A404" s="102"/>
      <c r="B404" s="102"/>
      <c r="C404" s="102"/>
      <c r="D404" s="102"/>
      <c r="E404" s="102"/>
      <c r="F404" s="102"/>
      <c r="G404" s="102"/>
      <c r="H404" s="102"/>
      <c r="I404" s="102"/>
      <c r="J404" s="102"/>
      <c r="K404" s="102"/>
      <c r="L404" s="102"/>
      <c r="M404" s="102"/>
      <c r="N404" s="102"/>
      <c r="O404" s="102"/>
    </row>
    <row r="405" spans="1:15" ht="21.75" customHeight="1">
      <c r="A405" s="102"/>
      <c r="B405" s="102"/>
      <c r="C405" s="102"/>
      <c r="D405" s="102"/>
      <c r="E405" s="102"/>
      <c r="F405" s="102"/>
      <c r="G405" s="102"/>
      <c r="H405" s="102"/>
      <c r="I405" s="102"/>
      <c r="J405" s="102"/>
      <c r="K405" s="102"/>
      <c r="L405" s="102"/>
      <c r="M405" s="102"/>
      <c r="N405" s="102"/>
      <c r="O405" s="102"/>
    </row>
    <row r="406" spans="1:15" ht="21.75" customHeight="1">
      <c r="A406" s="102"/>
      <c r="B406" s="102"/>
      <c r="C406" s="102"/>
      <c r="D406" s="102"/>
      <c r="E406" s="102"/>
      <c r="F406" s="102"/>
      <c r="G406" s="102"/>
      <c r="H406" s="102"/>
      <c r="I406" s="102"/>
      <c r="J406" s="102"/>
      <c r="K406" s="102"/>
      <c r="L406" s="102"/>
      <c r="M406" s="102"/>
      <c r="N406" s="102"/>
      <c r="O406" s="102"/>
    </row>
    <row r="407" spans="1:15" ht="21.75" customHeight="1">
      <c r="A407" s="102"/>
      <c r="B407" s="102"/>
      <c r="C407" s="102"/>
      <c r="D407" s="102"/>
      <c r="E407" s="102"/>
      <c r="F407" s="102"/>
      <c r="G407" s="102"/>
      <c r="H407" s="102"/>
      <c r="I407" s="102"/>
      <c r="J407" s="102"/>
      <c r="K407" s="102"/>
      <c r="L407" s="102"/>
      <c r="M407" s="102"/>
      <c r="N407" s="102"/>
      <c r="O407" s="102"/>
    </row>
    <row r="408" spans="1:15" ht="21.75" customHeight="1">
      <c r="A408" s="102"/>
      <c r="B408" s="102"/>
      <c r="C408" s="102"/>
      <c r="D408" s="102"/>
      <c r="E408" s="102"/>
      <c r="F408" s="102"/>
      <c r="G408" s="102"/>
      <c r="H408" s="102"/>
      <c r="I408" s="102"/>
      <c r="J408" s="102"/>
      <c r="K408" s="102"/>
      <c r="L408" s="102"/>
      <c r="M408" s="102"/>
      <c r="N408" s="102"/>
      <c r="O408" s="102"/>
    </row>
    <row r="409" spans="1:15" ht="21.75" customHeight="1">
      <c r="A409" s="102"/>
      <c r="B409" s="102"/>
      <c r="C409" s="102"/>
      <c r="D409" s="102"/>
      <c r="E409" s="102"/>
      <c r="F409" s="102"/>
      <c r="G409" s="102"/>
      <c r="H409" s="102"/>
      <c r="I409" s="102"/>
      <c r="J409" s="102"/>
      <c r="K409" s="102"/>
      <c r="L409" s="102"/>
      <c r="M409" s="102"/>
      <c r="N409" s="102"/>
      <c r="O409" s="102"/>
    </row>
    <row r="410" spans="1:15" ht="21.75" customHeight="1">
      <c r="A410" s="102"/>
      <c r="B410" s="102"/>
      <c r="C410" s="102"/>
      <c r="D410" s="102"/>
      <c r="E410" s="102"/>
      <c r="F410" s="102"/>
      <c r="G410" s="102"/>
      <c r="H410" s="102"/>
      <c r="I410" s="102"/>
      <c r="J410" s="102"/>
      <c r="K410" s="102"/>
      <c r="L410" s="102"/>
      <c r="M410" s="102"/>
      <c r="N410" s="102"/>
      <c r="O410" s="102"/>
    </row>
    <row r="411" spans="1:15" ht="21.75" customHeight="1">
      <c r="A411" s="102"/>
      <c r="B411" s="102"/>
      <c r="C411" s="102"/>
      <c r="D411" s="102"/>
      <c r="E411" s="102"/>
      <c r="F411" s="102"/>
      <c r="G411" s="102"/>
      <c r="H411" s="102"/>
      <c r="I411" s="102"/>
      <c r="J411" s="102"/>
      <c r="K411" s="102"/>
      <c r="L411" s="102"/>
      <c r="M411" s="102"/>
      <c r="N411" s="102"/>
      <c r="O411" s="102"/>
    </row>
    <row r="412" spans="1:15" ht="21.75" customHeight="1">
      <c r="A412" s="102"/>
      <c r="B412" s="102"/>
      <c r="C412" s="102"/>
      <c r="D412" s="102"/>
      <c r="E412" s="102"/>
      <c r="F412" s="102"/>
      <c r="G412" s="102"/>
      <c r="H412" s="102"/>
      <c r="I412" s="102"/>
      <c r="J412" s="102"/>
      <c r="K412" s="102"/>
      <c r="L412" s="102"/>
      <c r="M412" s="102"/>
      <c r="N412" s="102"/>
      <c r="O412" s="102"/>
    </row>
    <row r="413" spans="1:15" ht="21.75" customHeight="1">
      <c r="A413" s="102"/>
      <c r="B413" s="102"/>
      <c r="C413" s="102"/>
      <c r="D413" s="102"/>
      <c r="E413" s="102"/>
      <c r="F413" s="102"/>
      <c r="G413" s="102"/>
      <c r="H413" s="102"/>
      <c r="I413" s="102"/>
      <c r="J413" s="102"/>
      <c r="K413" s="102"/>
      <c r="L413" s="102"/>
      <c r="M413" s="102"/>
      <c r="N413" s="102"/>
      <c r="O413" s="102"/>
    </row>
    <row r="414" spans="1:15" ht="21.75" customHeight="1">
      <c r="A414" s="102"/>
      <c r="B414" s="102"/>
      <c r="C414" s="102"/>
      <c r="D414" s="102"/>
      <c r="E414" s="102"/>
      <c r="F414" s="102"/>
      <c r="G414" s="102"/>
      <c r="H414" s="102"/>
      <c r="I414" s="102"/>
      <c r="J414" s="102"/>
      <c r="K414" s="102"/>
      <c r="L414" s="102"/>
      <c r="M414" s="102"/>
      <c r="N414" s="102"/>
      <c r="O414" s="102"/>
    </row>
    <row r="415" spans="1:15" ht="21.75" customHeight="1">
      <c r="A415" s="102"/>
      <c r="B415" s="102"/>
      <c r="C415" s="102"/>
      <c r="D415" s="102"/>
      <c r="E415" s="102"/>
      <c r="F415" s="102"/>
      <c r="G415" s="102"/>
      <c r="H415" s="102"/>
      <c r="I415" s="102"/>
      <c r="J415" s="102"/>
      <c r="K415" s="102"/>
      <c r="L415" s="102"/>
      <c r="M415" s="102"/>
      <c r="N415" s="102"/>
      <c r="O415" s="102"/>
    </row>
    <row r="416" spans="1:15" ht="21.75" customHeight="1">
      <c r="A416" s="102"/>
      <c r="B416" s="102"/>
      <c r="C416" s="102"/>
      <c r="D416" s="102"/>
      <c r="E416" s="102"/>
      <c r="F416" s="102"/>
      <c r="G416" s="102"/>
      <c r="H416" s="102"/>
      <c r="I416" s="102"/>
      <c r="J416" s="102"/>
      <c r="K416" s="102"/>
      <c r="L416" s="102"/>
      <c r="M416" s="102"/>
      <c r="N416" s="102"/>
      <c r="O416" s="102"/>
    </row>
    <row r="417" spans="1:15" ht="21.75" customHeight="1">
      <c r="A417" s="102"/>
      <c r="B417" s="102"/>
      <c r="C417" s="102"/>
      <c r="D417" s="102"/>
      <c r="E417" s="102"/>
      <c r="F417" s="102"/>
      <c r="G417" s="102"/>
      <c r="H417" s="102"/>
      <c r="I417" s="102"/>
      <c r="J417" s="102"/>
      <c r="K417" s="102"/>
      <c r="L417" s="102"/>
      <c r="M417" s="102"/>
      <c r="N417" s="102"/>
      <c r="O417" s="102"/>
    </row>
    <row r="418" spans="1:15" ht="21.75" customHeight="1">
      <c r="A418" s="102"/>
      <c r="B418" s="102"/>
      <c r="C418" s="102"/>
      <c r="D418" s="102"/>
      <c r="E418" s="102"/>
      <c r="F418" s="102"/>
      <c r="G418" s="102"/>
      <c r="H418" s="102"/>
      <c r="I418" s="102"/>
      <c r="J418" s="102"/>
      <c r="K418" s="102"/>
      <c r="L418" s="102"/>
      <c r="M418" s="102"/>
      <c r="N418" s="102"/>
      <c r="O418" s="102"/>
    </row>
    <row r="419" spans="1:15" ht="21.75" customHeight="1">
      <c r="A419" s="102"/>
      <c r="B419" s="102"/>
      <c r="C419" s="102"/>
      <c r="D419" s="102"/>
      <c r="E419" s="102"/>
      <c r="F419" s="102"/>
      <c r="G419" s="102"/>
      <c r="H419" s="102"/>
      <c r="I419" s="102"/>
      <c r="J419" s="102"/>
      <c r="K419" s="102"/>
      <c r="L419" s="102"/>
      <c r="M419" s="102"/>
      <c r="N419" s="102"/>
      <c r="O419" s="102"/>
    </row>
    <row r="420" spans="1:15" ht="21.75" customHeight="1">
      <c r="A420" s="102"/>
      <c r="B420" s="102"/>
      <c r="C420" s="102"/>
      <c r="D420" s="102"/>
      <c r="E420" s="102"/>
      <c r="F420" s="102"/>
      <c r="G420" s="102"/>
      <c r="H420" s="102"/>
      <c r="I420" s="102"/>
      <c r="J420" s="102"/>
      <c r="K420" s="102"/>
      <c r="L420" s="102"/>
      <c r="M420" s="102"/>
      <c r="N420" s="102"/>
      <c r="O420" s="102"/>
    </row>
    <row r="421" spans="1:15" ht="21.75" customHeight="1">
      <c r="A421" s="102"/>
      <c r="B421" s="102"/>
      <c r="C421" s="102"/>
      <c r="D421" s="102"/>
      <c r="E421" s="102"/>
      <c r="F421" s="102"/>
      <c r="G421" s="102"/>
      <c r="H421" s="102"/>
      <c r="I421" s="102"/>
      <c r="J421" s="102"/>
      <c r="K421" s="102"/>
      <c r="L421" s="102"/>
      <c r="M421" s="102"/>
      <c r="N421" s="102"/>
      <c r="O421" s="102"/>
    </row>
    <row r="422" spans="1:15" ht="21.75" customHeight="1">
      <c r="A422" s="102"/>
      <c r="B422" s="102"/>
      <c r="C422" s="102"/>
      <c r="D422" s="102"/>
      <c r="E422" s="102"/>
      <c r="F422" s="102"/>
      <c r="G422" s="102"/>
      <c r="H422" s="102"/>
      <c r="I422" s="102"/>
      <c r="J422" s="102"/>
      <c r="K422" s="102"/>
      <c r="L422" s="102"/>
      <c r="M422" s="102"/>
      <c r="N422" s="102"/>
      <c r="O422" s="102"/>
    </row>
    <row r="423" spans="1:15" ht="21.75" customHeight="1">
      <c r="A423" s="102"/>
      <c r="B423" s="102"/>
      <c r="C423" s="102"/>
      <c r="D423" s="102"/>
      <c r="E423" s="102"/>
      <c r="F423" s="102"/>
      <c r="G423" s="102"/>
      <c r="H423" s="102"/>
      <c r="I423" s="102"/>
      <c r="J423" s="102"/>
      <c r="K423" s="102"/>
      <c r="L423" s="102"/>
      <c r="M423" s="102"/>
      <c r="N423" s="102"/>
      <c r="O423" s="102"/>
    </row>
    <row r="424" spans="1:15" ht="21.75" customHeight="1">
      <c r="A424" s="102"/>
      <c r="B424" s="102"/>
      <c r="C424" s="102"/>
      <c r="D424" s="102"/>
      <c r="E424" s="102"/>
      <c r="F424" s="102"/>
      <c r="G424" s="102"/>
      <c r="H424" s="102"/>
      <c r="I424" s="102"/>
      <c r="J424" s="102"/>
      <c r="K424" s="102"/>
      <c r="L424" s="102"/>
      <c r="M424" s="102"/>
      <c r="N424" s="102"/>
      <c r="O424" s="102"/>
    </row>
    <row r="425" spans="1:15" ht="21.75" customHeight="1">
      <c r="A425" s="102"/>
      <c r="B425" s="102"/>
      <c r="C425" s="102"/>
      <c r="D425" s="102"/>
      <c r="E425" s="102"/>
      <c r="F425" s="102"/>
      <c r="G425" s="102"/>
      <c r="H425" s="102"/>
      <c r="I425" s="102"/>
      <c r="J425" s="102"/>
      <c r="K425" s="102"/>
      <c r="L425" s="102"/>
      <c r="M425" s="102"/>
      <c r="N425" s="102"/>
      <c r="O425" s="102"/>
    </row>
    <row r="426" spans="1:15" ht="21.75" customHeight="1">
      <c r="A426" s="102"/>
      <c r="B426" s="102"/>
      <c r="C426" s="102"/>
      <c r="D426" s="102"/>
      <c r="E426" s="102"/>
      <c r="F426" s="102"/>
      <c r="G426" s="102"/>
      <c r="H426" s="102"/>
      <c r="I426" s="102"/>
      <c r="J426" s="102"/>
      <c r="K426" s="102"/>
      <c r="L426" s="102"/>
      <c r="M426" s="102"/>
      <c r="N426" s="102"/>
      <c r="O426" s="102"/>
    </row>
    <row r="427" spans="1:15" ht="21.75" customHeight="1">
      <c r="A427" s="102"/>
      <c r="B427" s="102"/>
      <c r="C427" s="102"/>
      <c r="D427" s="102"/>
      <c r="E427" s="102"/>
      <c r="F427" s="102"/>
      <c r="G427" s="102"/>
      <c r="H427" s="102"/>
      <c r="I427" s="102"/>
      <c r="J427" s="102"/>
      <c r="K427" s="102"/>
      <c r="L427" s="102"/>
      <c r="M427" s="102"/>
      <c r="N427" s="102"/>
      <c r="O427" s="102"/>
    </row>
    <row r="428" spans="1:15" ht="21.75" customHeight="1">
      <c r="A428" s="102"/>
      <c r="B428" s="102"/>
      <c r="C428" s="102"/>
      <c r="D428" s="102"/>
      <c r="E428" s="102"/>
      <c r="F428" s="102"/>
      <c r="G428" s="102"/>
      <c r="H428" s="102"/>
      <c r="I428" s="102"/>
      <c r="J428" s="102"/>
      <c r="K428" s="102"/>
      <c r="L428" s="102"/>
      <c r="M428" s="102"/>
      <c r="N428" s="102"/>
      <c r="O428" s="102"/>
    </row>
    <row r="429" spans="1:15" ht="21.75" customHeight="1">
      <c r="A429" s="102"/>
      <c r="B429" s="102"/>
      <c r="C429" s="102"/>
      <c r="D429" s="102"/>
      <c r="E429" s="102"/>
      <c r="F429" s="102"/>
      <c r="G429" s="102"/>
      <c r="H429" s="102"/>
      <c r="I429" s="102"/>
      <c r="J429" s="102"/>
      <c r="K429" s="102"/>
      <c r="L429" s="102"/>
      <c r="M429" s="102"/>
      <c r="N429" s="102"/>
      <c r="O429" s="102"/>
    </row>
    <row r="430" spans="1:15" ht="21.75" customHeight="1">
      <c r="A430" s="102"/>
      <c r="B430" s="102"/>
      <c r="C430" s="102"/>
      <c r="D430" s="102"/>
      <c r="E430" s="102"/>
      <c r="F430" s="102"/>
      <c r="G430" s="102"/>
      <c r="H430" s="102"/>
      <c r="I430" s="102"/>
      <c r="J430" s="102"/>
      <c r="K430" s="102"/>
      <c r="L430" s="102"/>
      <c r="M430" s="102"/>
      <c r="N430" s="102"/>
      <c r="O430" s="102"/>
    </row>
    <row r="431" spans="1:15" ht="21.75" customHeight="1">
      <c r="A431" s="102"/>
      <c r="B431" s="102"/>
      <c r="C431" s="102"/>
      <c r="D431" s="102"/>
      <c r="E431" s="102"/>
      <c r="F431" s="102"/>
      <c r="G431" s="102"/>
      <c r="H431" s="102"/>
      <c r="I431" s="102"/>
      <c r="J431" s="102"/>
      <c r="K431" s="102"/>
      <c r="L431" s="102"/>
      <c r="M431" s="102"/>
      <c r="N431" s="102"/>
      <c r="O431" s="102"/>
    </row>
    <row r="432" spans="1:15" ht="21.75" customHeight="1">
      <c r="A432" s="102"/>
      <c r="B432" s="102"/>
      <c r="C432" s="102"/>
      <c r="D432" s="102"/>
      <c r="E432" s="102"/>
      <c r="F432" s="102"/>
      <c r="G432" s="102"/>
      <c r="H432" s="102"/>
      <c r="I432" s="102"/>
      <c r="J432" s="102"/>
      <c r="K432" s="102"/>
      <c r="L432" s="102"/>
      <c r="M432" s="102"/>
      <c r="N432" s="102"/>
      <c r="O432" s="102"/>
    </row>
    <row r="433" spans="1:15" ht="21.75" customHeight="1">
      <c r="A433" s="102"/>
      <c r="B433" s="102"/>
      <c r="C433" s="102"/>
      <c r="D433" s="102"/>
      <c r="E433" s="102"/>
      <c r="F433" s="102"/>
      <c r="G433" s="102"/>
      <c r="H433" s="102"/>
      <c r="I433" s="102"/>
      <c r="J433" s="102"/>
      <c r="K433" s="102"/>
      <c r="L433" s="102"/>
      <c r="M433" s="102"/>
      <c r="N433" s="102"/>
      <c r="O433" s="102"/>
    </row>
    <row r="434" spans="1:15" ht="21.75" customHeight="1">
      <c r="A434" s="102"/>
      <c r="B434" s="102"/>
      <c r="C434" s="102"/>
      <c r="D434" s="102"/>
      <c r="E434" s="102"/>
      <c r="F434" s="102"/>
      <c r="G434" s="102"/>
      <c r="H434" s="102"/>
      <c r="I434" s="102"/>
      <c r="J434" s="102"/>
      <c r="K434" s="102"/>
      <c r="L434" s="102"/>
      <c r="M434" s="102"/>
      <c r="N434" s="102"/>
      <c r="O434" s="102"/>
    </row>
    <row r="435" spans="1:15" ht="21.75" customHeight="1">
      <c r="A435" s="102"/>
      <c r="B435" s="102"/>
      <c r="C435" s="102"/>
      <c r="D435" s="102"/>
      <c r="E435" s="102"/>
      <c r="F435" s="102"/>
      <c r="G435" s="102"/>
      <c r="H435" s="102"/>
      <c r="I435" s="102"/>
      <c r="J435" s="102"/>
      <c r="K435" s="102"/>
      <c r="L435" s="102"/>
      <c r="M435" s="102"/>
      <c r="N435" s="102"/>
      <c r="O435" s="102"/>
    </row>
    <row r="436" spans="1:15" ht="21.75" customHeight="1">
      <c r="A436" s="102"/>
      <c r="B436" s="102"/>
      <c r="C436" s="102"/>
      <c r="D436" s="102"/>
      <c r="E436" s="102"/>
      <c r="F436" s="102"/>
      <c r="G436" s="102"/>
      <c r="H436" s="102"/>
      <c r="I436" s="102"/>
      <c r="J436" s="102"/>
      <c r="K436" s="102"/>
      <c r="L436" s="102"/>
      <c r="M436" s="102"/>
      <c r="N436" s="102"/>
      <c r="O436" s="102"/>
    </row>
    <row r="437" spans="1:15" ht="21.75" customHeight="1">
      <c r="A437" s="102"/>
      <c r="B437" s="102"/>
      <c r="C437" s="102"/>
      <c r="D437" s="102"/>
      <c r="E437" s="102"/>
      <c r="F437" s="102"/>
      <c r="G437" s="102"/>
      <c r="H437" s="102"/>
      <c r="I437" s="102"/>
      <c r="J437" s="102"/>
      <c r="K437" s="102"/>
      <c r="L437" s="102"/>
      <c r="M437" s="102"/>
      <c r="N437" s="102"/>
      <c r="O437" s="102"/>
    </row>
    <row r="438" spans="1:15" ht="21.75" customHeight="1">
      <c r="A438" s="102"/>
      <c r="B438" s="102"/>
      <c r="C438" s="102"/>
      <c r="D438" s="102"/>
      <c r="E438" s="102"/>
      <c r="F438" s="102"/>
      <c r="G438" s="102"/>
      <c r="H438" s="102"/>
      <c r="I438" s="102"/>
      <c r="J438" s="102"/>
      <c r="K438" s="102"/>
      <c r="L438" s="102"/>
      <c r="M438" s="102"/>
      <c r="N438" s="102"/>
      <c r="O438" s="102"/>
    </row>
    <row r="439" spans="1:15" ht="21.75" customHeight="1">
      <c r="A439" s="102"/>
      <c r="B439" s="102"/>
      <c r="C439" s="102"/>
      <c r="D439" s="102"/>
      <c r="E439" s="102"/>
      <c r="F439" s="102"/>
      <c r="G439" s="102"/>
      <c r="H439" s="102"/>
      <c r="I439" s="102"/>
      <c r="J439" s="102"/>
      <c r="K439" s="102"/>
      <c r="L439" s="102"/>
      <c r="M439" s="102"/>
      <c r="N439" s="102"/>
      <c r="O439" s="102"/>
    </row>
    <row r="440" spans="1:15" ht="21.75" customHeight="1">
      <c r="A440" s="102"/>
      <c r="B440" s="102"/>
      <c r="C440" s="102"/>
      <c r="D440" s="102"/>
      <c r="E440" s="102"/>
      <c r="F440" s="102"/>
      <c r="G440" s="102"/>
      <c r="H440" s="102"/>
      <c r="I440" s="102"/>
      <c r="J440" s="102"/>
      <c r="K440" s="102"/>
      <c r="L440" s="102"/>
      <c r="M440" s="102"/>
      <c r="N440" s="102"/>
      <c r="O440" s="102"/>
    </row>
    <row r="441" spans="1:15" ht="21.75" customHeight="1">
      <c r="A441" s="102"/>
      <c r="B441" s="102"/>
      <c r="C441" s="102"/>
      <c r="D441" s="102"/>
      <c r="E441" s="102"/>
      <c r="F441" s="102"/>
      <c r="G441" s="102"/>
      <c r="H441" s="102"/>
      <c r="I441" s="102"/>
      <c r="J441" s="102"/>
      <c r="K441" s="102"/>
      <c r="L441" s="102"/>
      <c r="M441" s="102"/>
      <c r="N441" s="102"/>
      <c r="O441" s="102"/>
    </row>
    <row r="442" spans="1:15" ht="21.75" customHeight="1">
      <c r="A442" s="102"/>
      <c r="B442" s="102"/>
      <c r="C442" s="102"/>
      <c r="D442" s="102"/>
      <c r="E442" s="102"/>
      <c r="F442" s="102"/>
      <c r="G442" s="102"/>
      <c r="H442" s="102"/>
      <c r="I442" s="102"/>
      <c r="J442" s="102"/>
      <c r="K442" s="102"/>
      <c r="L442" s="102"/>
      <c r="M442" s="102"/>
      <c r="N442" s="102"/>
      <c r="O442" s="102"/>
    </row>
    <row r="443" spans="1:15" ht="21.75" customHeight="1">
      <c r="A443" s="102"/>
      <c r="B443" s="102"/>
      <c r="C443" s="102"/>
      <c r="D443" s="102"/>
      <c r="E443" s="102"/>
      <c r="F443" s="102"/>
      <c r="G443" s="102"/>
      <c r="H443" s="102"/>
      <c r="I443" s="102"/>
      <c r="J443" s="102"/>
      <c r="K443" s="102"/>
      <c r="L443" s="102"/>
      <c r="M443" s="102"/>
      <c r="N443" s="102"/>
      <c r="O443" s="102"/>
    </row>
    <row r="444" spans="1:15" ht="21.75" customHeight="1">
      <c r="A444" s="102"/>
      <c r="B444" s="102"/>
      <c r="C444" s="102"/>
      <c r="D444" s="102"/>
      <c r="E444" s="102"/>
      <c r="F444" s="102"/>
      <c r="G444" s="102"/>
      <c r="H444" s="102"/>
      <c r="I444" s="102"/>
      <c r="J444" s="102"/>
      <c r="K444" s="102"/>
      <c r="L444" s="102"/>
      <c r="M444" s="102"/>
      <c r="N444" s="102"/>
      <c r="O444" s="102"/>
    </row>
    <row r="445" spans="1:15" ht="21.75" customHeight="1">
      <c r="A445" s="102"/>
      <c r="B445" s="102"/>
      <c r="C445" s="102"/>
      <c r="D445" s="102"/>
      <c r="E445" s="102"/>
      <c r="F445" s="102"/>
      <c r="G445" s="102"/>
      <c r="H445" s="102"/>
      <c r="I445" s="102"/>
      <c r="J445" s="102"/>
      <c r="K445" s="102"/>
      <c r="L445" s="102"/>
      <c r="M445" s="102"/>
      <c r="N445" s="102"/>
      <c r="O445" s="102"/>
    </row>
    <row r="446" spans="1:15" ht="21.75" customHeight="1">
      <c r="A446" s="102"/>
      <c r="B446" s="102"/>
      <c r="C446" s="102"/>
      <c r="D446" s="102"/>
      <c r="E446" s="102"/>
      <c r="F446" s="102"/>
      <c r="G446" s="102"/>
      <c r="H446" s="102"/>
      <c r="I446" s="102"/>
      <c r="J446" s="102"/>
      <c r="K446" s="102"/>
      <c r="L446" s="102"/>
      <c r="M446" s="102"/>
      <c r="N446" s="102"/>
      <c r="O446" s="102"/>
    </row>
    <row r="447" spans="1:15" ht="21.75" customHeight="1">
      <c r="A447" s="102"/>
      <c r="B447" s="102"/>
      <c r="C447" s="102"/>
      <c r="D447" s="102"/>
      <c r="E447" s="102"/>
      <c r="F447" s="102"/>
      <c r="G447" s="102"/>
      <c r="H447" s="102"/>
      <c r="I447" s="102"/>
      <c r="J447" s="102"/>
      <c r="K447" s="102"/>
      <c r="L447" s="102"/>
      <c r="M447" s="102"/>
      <c r="N447" s="102"/>
      <c r="O447" s="102"/>
    </row>
    <row r="448" spans="1:15" ht="21.75" customHeight="1">
      <c r="A448" s="102"/>
      <c r="B448" s="102"/>
      <c r="C448" s="102"/>
      <c r="D448" s="102"/>
      <c r="E448" s="102"/>
      <c r="F448" s="102"/>
      <c r="G448" s="102"/>
      <c r="H448" s="102"/>
      <c r="I448" s="102"/>
      <c r="J448" s="102"/>
      <c r="K448" s="102"/>
      <c r="L448" s="102"/>
      <c r="M448" s="102"/>
      <c r="N448" s="102"/>
      <c r="O448" s="102"/>
    </row>
    <row r="449" spans="1:15" ht="21.75" customHeight="1">
      <c r="A449" s="102"/>
      <c r="B449" s="102"/>
      <c r="C449" s="102"/>
      <c r="D449" s="102"/>
      <c r="E449" s="102"/>
      <c r="F449" s="102"/>
      <c r="G449" s="102"/>
      <c r="H449" s="102"/>
      <c r="I449" s="102"/>
      <c r="J449" s="102"/>
      <c r="K449" s="102"/>
      <c r="L449" s="102"/>
      <c r="M449" s="102"/>
      <c r="N449" s="102"/>
      <c r="O449" s="102"/>
    </row>
    <row r="450" spans="1:15" ht="21.75" customHeight="1">
      <c r="A450" s="102"/>
      <c r="B450" s="102"/>
      <c r="C450" s="102"/>
      <c r="D450" s="102"/>
      <c r="E450" s="102"/>
      <c r="F450" s="102"/>
      <c r="G450" s="102"/>
      <c r="H450" s="102"/>
      <c r="I450" s="102"/>
      <c r="J450" s="102"/>
      <c r="K450" s="102"/>
      <c r="L450" s="102"/>
      <c r="M450" s="102"/>
      <c r="N450" s="102"/>
      <c r="O450" s="102"/>
    </row>
    <row r="451" spans="1:15" ht="21.75" customHeight="1">
      <c r="A451" s="102"/>
      <c r="B451" s="102"/>
      <c r="C451" s="102"/>
      <c r="D451" s="102"/>
      <c r="E451" s="102"/>
      <c r="F451" s="102"/>
      <c r="G451" s="102"/>
      <c r="H451" s="102"/>
      <c r="I451" s="102"/>
      <c r="J451" s="102"/>
      <c r="K451" s="102"/>
      <c r="L451" s="102"/>
      <c r="M451" s="102"/>
      <c r="N451" s="102"/>
      <c r="O451" s="102"/>
    </row>
    <row r="452" spans="1:15" ht="21.75" customHeight="1">
      <c r="A452" s="102"/>
      <c r="B452" s="102"/>
      <c r="C452" s="102"/>
      <c r="D452" s="102"/>
      <c r="E452" s="102"/>
      <c r="F452" s="102"/>
      <c r="G452" s="102"/>
      <c r="H452" s="102"/>
      <c r="I452" s="102"/>
      <c r="J452" s="102"/>
      <c r="K452" s="102"/>
      <c r="L452" s="102"/>
      <c r="M452" s="102"/>
      <c r="N452" s="102"/>
      <c r="O452" s="102"/>
    </row>
    <row r="453" spans="1:15" ht="21.75" customHeight="1">
      <c r="A453" s="102"/>
      <c r="B453" s="102"/>
      <c r="C453" s="102"/>
      <c r="D453" s="102"/>
      <c r="E453" s="102"/>
      <c r="F453" s="102"/>
      <c r="G453" s="102"/>
      <c r="H453" s="102"/>
      <c r="I453" s="102"/>
      <c r="J453" s="102"/>
      <c r="K453" s="102"/>
      <c r="L453" s="102"/>
      <c r="M453" s="102"/>
      <c r="N453" s="102"/>
      <c r="O453" s="102"/>
    </row>
    <row r="454" spans="1:15" ht="21.75" customHeight="1">
      <c r="A454" s="102"/>
      <c r="B454" s="102"/>
      <c r="C454" s="102"/>
      <c r="D454" s="102"/>
      <c r="E454" s="102"/>
      <c r="F454" s="102"/>
      <c r="G454" s="102"/>
      <c r="H454" s="102"/>
      <c r="I454" s="102"/>
      <c r="J454" s="102"/>
      <c r="K454" s="102"/>
      <c r="L454" s="102"/>
      <c r="M454" s="102"/>
      <c r="N454" s="102"/>
      <c r="O454" s="102"/>
    </row>
    <row r="455" spans="1:15" ht="21.75" customHeight="1">
      <c r="A455" s="102"/>
      <c r="B455" s="102"/>
      <c r="C455" s="102"/>
      <c r="D455" s="102"/>
      <c r="E455" s="102"/>
      <c r="F455" s="102"/>
      <c r="G455" s="102"/>
      <c r="H455" s="102"/>
      <c r="I455" s="102"/>
      <c r="J455" s="102"/>
      <c r="K455" s="102"/>
      <c r="L455" s="102"/>
      <c r="M455" s="102"/>
      <c r="N455" s="102"/>
      <c r="O455" s="102"/>
    </row>
    <row r="456" spans="1:15" ht="21.75" customHeight="1">
      <c r="A456" s="102"/>
      <c r="B456" s="102"/>
      <c r="C456" s="102"/>
      <c r="D456" s="102"/>
      <c r="E456" s="102"/>
      <c r="F456" s="102"/>
      <c r="G456" s="102"/>
      <c r="H456" s="102"/>
      <c r="I456" s="102"/>
      <c r="J456" s="102"/>
      <c r="K456" s="102"/>
      <c r="L456" s="102"/>
      <c r="M456" s="102"/>
      <c r="N456" s="102"/>
      <c r="O456" s="102"/>
    </row>
    <row r="457" spans="1:15" ht="21.75" customHeight="1">
      <c r="A457" s="102"/>
      <c r="B457" s="102"/>
      <c r="C457" s="102"/>
      <c r="D457" s="102"/>
      <c r="E457" s="102"/>
      <c r="F457" s="102"/>
      <c r="G457" s="102"/>
      <c r="H457" s="102"/>
      <c r="I457" s="102"/>
      <c r="J457" s="102"/>
      <c r="K457" s="102"/>
      <c r="L457" s="102"/>
      <c r="M457" s="102"/>
      <c r="N457" s="102"/>
      <c r="O457" s="102"/>
    </row>
    <row r="458" spans="1:15" ht="21.75" customHeight="1">
      <c r="A458" s="102"/>
      <c r="B458" s="102"/>
      <c r="C458" s="102"/>
      <c r="D458" s="102"/>
      <c r="E458" s="102"/>
      <c r="F458" s="102"/>
      <c r="G458" s="102"/>
      <c r="H458" s="102"/>
      <c r="I458" s="102"/>
      <c r="J458" s="102"/>
      <c r="K458" s="102"/>
      <c r="L458" s="102"/>
      <c r="M458" s="102"/>
      <c r="N458" s="102"/>
      <c r="O458" s="102"/>
    </row>
    <row r="459" spans="1:15" ht="21.75" customHeight="1">
      <c r="A459" s="102"/>
      <c r="B459" s="102"/>
      <c r="C459" s="102"/>
      <c r="D459" s="102"/>
      <c r="E459" s="102"/>
      <c r="F459" s="102"/>
      <c r="G459" s="102"/>
      <c r="H459" s="102"/>
      <c r="I459" s="102"/>
      <c r="J459" s="102"/>
      <c r="K459" s="102"/>
      <c r="L459" s="102"/>
      <c r="M459" s="102"/>
      <c r="N459" s="102"/>
      <c r="O459" s="102"/>
    </row>
    <row r="460" spans="1:15" ht="21.75" customHeight="1">
      <c r="A460" s="102"/>
      <c r="B460" s="102"/>
      <c r="C460" s="102"/>
      <c r="D460" s="102"/>
      <c r="E460" s="102"/>
      <c r="F460" s="102"/>
      <c r="G460" s="102"/>
      <c r="H460" s="102"/>
      <c r="I460" s="102"/>
      <c r="J460" s="102"/>
      <c r="K460" s="102"/>
      <c r="L460" s="102"/>
      <c r="M460" s="102"/>
      <c r="N460" s="102"/>
      <c r="O460" s="102"/>
    </row>
    <row r="461" spans="1:15" ht="21.75" customHeight="1">
      <c r="A461" s="102"/>
      <c r="B461" s="102"/>
      <c r="C461" s="102"/>
      <c r="D461" s="102"/>
      <c r="E461" s="102"/>
      <c r="F461" s="102"/>
      <c r="G461" s="102"/>
      <c r="H461" s="102"/>
      <c r="I461" s="102"/>
      <c r="J461" s="102"/>
      <c r="K461" s="102"/>
      <c r="L461" s="102"/>
      <c r="M461" s="102"/>
      <c r="N461" s="102"/>
      <c r="O461" s="102"/>
    </row>
    <row r="462" spans="1:15" ht="21.75" customHeight="1">
      <c r="A462" s="102"/>
      <c r="B462" s="102"/>
      <c r="C462" s="102"/>
      <c r="D462" s="102"/>
      <c r="E462" s="102"/>
      <c r="F462" s="102"/>
      <c r="G462" s="102"/>
      <c r="H462" s="102"/>
      <c r="I462" s="102"/>
      <c r="J462" s="102"/>
      <c r="K462" s="102"/>
      <c r="L462" s="102"/>
      <c r="M462" s="102"/>
      <c r="N462" s="102"/>
      <c r="O462" s="102"/>
    </row>
    <row r="463" spans="1:15" ht="21.75" customHeight="1">
      <c r="A463" s="102"/>
      <c r="B463" s="102"/>
      <c r="C463" s="102"/>
      <c r="D463" s="102"/>
      <c r="E463" s="102"/>
      <c r="F463" s="102"/>
      <c r="G463" s="102"/>
      <c r="H463" s="102"/>
      <c r="I463" s="102"/>
      <c r="J463" s="102"/>
      <c r="K463" s="102"/>
      <c r="L463" s="102"/>
      <c r="M463" s="102"/>
      <c r="N463" s="102"/>
      <c r="O463" s="102"/>
    </row>
    <row r="464" spans="1:15" ht="21.75" customHeight="1">
      <c r="A464" s="102"/>
      <c r="B464" s="102"/>
      <c r="C464" s="102"/>
      <c r="D464" s="102"/>
      <c r="E464" s="102"/>
      <c r="F464" s="102"/>
      <c r="G464" s="102"/>
      <c r="H464" s="102"/>
      <c r="I464" s="102"/>
      <c r="J464" s="102"/>
      <c r="K464" s="102"/>
      <c r="L464" s="102"/>
      <c r="M464" s="102"/>
      <c r="N464" s="102"/>
      <c r="O464" s="102"/>
    </row>
    <row r="465" spans="1:15" ht="21.75" customHeight="1">
      <c r="A465" s="102"/>
      <c r="B465" s="102"/>
      <c r="C465" s="102"/>
      <c r="D465" s="102"/>
      <c r="E465" s="102"/>
      <c r="F465" s="102"/>
      <c r="G465" s="102"/>
      <c r="H465" s="102"/>
      <c r="I465" s="102"/>
      <c r="J465" s="102"/>
      <c r="K465" s="102"/>
      <c r="L465" s="102"/>
      <c r="M465" s="102"/>
      <c r="N465" s="102"/>
      <c r="O465" s="102"/>
    </row>
    <row r="466" spans="1:15" ht="21.75" customHeight="1">
      <c r="A466" s="102"/>
      <c r="B466" s="102"/>
      <c r="C466" s="102"/>
      <c r="D466" s="102"/>
      <c r="E466" s="102"/>
      <c r="F466" s="102"/>
      <c r="G466" s="102"/>
      <c r="H466" s="102"/>
      <c r="I466" s="102"/>
      <c r="J466" s="102"/>
      <c r="K466" s="102"/>
      <c r="L466" s="102"/>
      <c r="M466" s="102"/>
      <c r="N466" s="102"/>
      <c r="O466" s="102"/>
    </row>
    <row r="467" spans="1:15" ht="21.75" customHeight="1">
      <c r="A467" s="102"/>
      <c r="B467" s="102"/>
      <c r="C467" s="102"/>
      <c r="D467" s="102"/>
      <c r="E467" s="102"/>
      <c r="F467" s="102"/>
      <c r="G467" s="102"/>
      <c r="H467" s="102"/>
      <c r="I467" s="102"/>
      <c r="J467" s="102"/>
      <c r="K467" s="102"/>
      <c r="L467" s="102"/>
      <c r="M467" s="102"/>
      <c r="N467" s="102"/>
      <c r="O467" s="102"/>
    </row>
    <row r="468" spans="1:15" ht="21.75" customHeight="1">
      <c r="A468" s="102"/>
      <c r="B468" s="102"/>
      <c r="C468" s="102"/>
      <c r="D468" s="102"/>
      <c r="E468" s="102"/>
      <c r="F468" s="102"/>
      <c r="G468" s="102"/>
      <c r="H468" s="102"/>
      <c r="I468" s="102"/>
      <c r="J468" s="102"/>
      <c r="K468" s="102"/>
      <c r="L468" s="102"/>
      <c r="M468" s="102"/>
      <c r="N468" s="102"/>
      <c r="O468" s="102"/>
    </row>
    <row r="469" spans="1:15" ht="21.75" customHeight="1">
      <c r="A469" s="102"/>
      <c r="B469" s="102"/>
      <c r="C469" s="102"/>
      <c r="D469" s="102"/>
      <c r="E469" s="102"/>
      <c r="F469" s="102"/>
      <c r="G469" s="102"/>
      <c r="H469" s="102"/>
      <c r="I469" s="102"/>
      <c r="J469" s="102"/>
      <c r="K469" s="102"/>
      <c r="L469" s="102"/>
      <c r="M469" s="102"/>
      <c r="N469" s="102"/>
      <c r="O469" s="102"/>
    </row>
    <row r="470" spans="1:15" ht="21.75" customHeight="1">
      <c r="A470" s="102"/>
      <c r="B470" s="102"/>
      <c r="C470" s="102"/>
      <c r="D470" s="102"/>
      <c r="E470" s="102"/>
      <c r="F470" s="102"/>
      <c r="G470" s="102"/>
      <c r="H470" s="102"/>
      <c r="I470" s="102"/>
      <c r="J470" s="102"/>
      <c r="K470" s="102"/>
      <c r="L470" s="102"/>
      <c r="M470" s="102"/>
      <c r="N470" s="102"/>
      <c r="O470" s="102"/>
    </row>
    <row r="471" spans="1:15" ht="21.75" customHeight="1">
      <c r="A471" s="102"/>
      <c r="B471" s="102"/>
      <c r="C471" s="102"/>
      <c r="D471" s="102"/>
      <c r="E471" s="102"/>
      <c r="F471" s="102"/>
      <c r="G471" s="102"/>
      <c r="H471" s="102"/>
      <c r="I471" s="102"/>
      <c r="J471" s="102"/>
      <c r="K471" s="102"/>
      <c r="L471" s="102"/>
      <c r="M471" s="102"/>
      <c r="N471" s="102"/>
      <c r="O471" s="102"/>
    </row>
    <row r="472" spans="1:15" ht="21.75" customHeight="1">
      <c r="A472" s="102"/>
      <c r="B472" s="102"/>
      <c r="C472" s="102"/>
      <c r="D472" s="102"/>
      <c r="E472" s="102"/>
      <c r="F472" s="102"/>
      <c r="G472" s="102"/>
      <c r="H472" s="102"/>
      <c r="I472" s="102"/>
      <c r="J472" s="102"/>
      <c r="K472" s="102"/>
      <c r="L472" s="102"/>
      <c r="M472" s="102"/>
      <c r="N472" s="102"/>
      <c r="O472" s="102"/>
    </row>
    <row r="473" spans="1:15" ht="21.75" customHeight="1">
      <c r="A473" s="102"/>
      <c r="B473" s="102"/>
      <c r="C473" s="102"/>
      <c r="D473" s="102"/>
      <c r="E473" s="102"/>
      <c r="F473" s="102"/>
      <c r="G473" s="102"/>
      <c r="H473" s="102"/>
      <c r="I473" s="102"/>
      <c r="J473" s="102"/>
      <c r="K473" s="102"/>
      <c r="L473" s="102"/>
      <c r="M473" s="102"/>
      <c r="N473" s="102"/>
      <c r="O473" s="102"/>
    </row>
    <row r="474" spans="1:15" ht="21.75" customHeight="1">
      <c r="A474" s="102"/>
      <c r="B474" s="102"/>
      <c r="C474" s="102"/>
      <c r="D474" s="102"/>
      <c r="E474" s="102"/>
      <c r="F474" s="102"/>
      <c r="G474" s="102"/>
      <c r="H474" s="102"/>
      <c r="I474" s="102"/>
      <c r="J474" s="102"/>
      <c r="K474" s="102"/>
      <c r="L474" s="102"/>
      <c r="M474" s="102"/>
      <c r="N474" s="102"/>
      <c r="O474" s="102"/>
    </row>
    <row r="475" spans="1:15" ht="21.75" customHeight="1">
      <c r="A475" s="102"/>
      <c r="B475" s="102"/>
      <c r="C475" s="102"/>
      <c r="D475" s="102"/>
      <c r="E475" s="102"/>
      <c r="F475" s="102"/>
      <c r="G475" s="102"/>
      <c r="H475" s="102"/>
      <c r="I475" s="102"/>
      <c r="J475" s="102"/>
      <c r="K475" s="102"/>
      <c r="L475" s="102"/>
      <c r="M475" s="102"/>
      <c r="N475" s="102"/>
      <c r="O475" s="102"/>
    </row>
    <row r="476" spans="1:15" ht="21.75" customHeight="1">
      <c r="A476" s="102"/>
      <c r="B476" s="102"/>
      <c r="C476" s="102"/>
      <c r="D476" s="102"/>
      <c r="E476" s="102"/>
      <c r="F476" s="102"/>
      <c r="G476" s="102"/>
      <c r="H476" s="102"/>
      <c r="I476" s="102"/>
      <c r="J476" s="102"/>
      <c r="K476" s="102"/>
      <c r="L476" s="102"/>
      <c r="M476" s="102"/>
      <c r="N476" s="102"/>
      <c r="O476" s="102"/>
    </row>
    <row r="477" spans="1:15" ht="21.75" customHeight="1">
      <c r="A477" s="102"/>
      <c r="B477" s="102"/>
      <c r="C477" s="102"/>
      <c r="D477" s="102"/>
      <c r="E477" s="102"/>
      <c r="F477" s="102"/>
      <c r="G477" s="102"/>
      <c r="H477" s="102"/>
      <c r="I477" s="102"/>
      <c r="J477" s="102"/>
      <c r="K477" s="102"/>
      <c r="L477" s="102"/>
      <c r="M477" s="102"/>
      <c r="N477" s="102"/>
      <c r="O477" s="102"/>
    </row>
    <row r="478" spans="1:15" ht="21.75" customHeight="1">
      <c r="A478" s="102"/>
      <c r="B478" s="102"/>
      <c r="C478" s="102"/>
      <c r="D478" s="102"/>
      <c r="E478" s="102"/>
      <c r="F478" s="102"/>
      <c r="G478" s="102"/>
      <c r="H478" s="102"/>
      <c r="I478" s="102"/>
      <c r="J478" s="102"/>
      <c r="K478" s="102"/>
      <c r="L478" s="102"/>
      <c r="M478" s="102"/>
      <c r="N478" s="102"/>
      <c r="O478" s="102"/>
    </row>
    <row r="479" spans="1:15" ht="21.75" customHeight="1">
      <c r="A479" s="102"/>
      <c r="B479" s="102"/>
      <c r="C479" s="102"/>
      <c r="D479" s="102"/>
      <c r="E479" s="102"/>
      <c r="F479" s="102"/>
      <c r="G479" s="102"/>
      <c r="H479" s="102"/>
      <c r="I479" s="102"/>
      <c r="J479" s="102"/>
      <c r="K479" s="102"/>
      <c r="L479" s="102"/>
      <c r="M479" s="102"/>
      <c r="N479" s="102"/>
      <c r="O479" s="102"/>
    </row>
    <row r="480" spans="1:15" ht="21.75" customHeight="1">
      <c r="A480" s="102"/>
      <c r="B480" s="102"/>
      <c r="C480" s="102"/>
      <c r="D480" s="102"/>
      <c r="E480" s="102"/>
      <c r="F480" s="102"/>
      <c r="G480" s="102"/>
      <c r="H480" s="102"/>
      <c r="I480" s="102"/>
      <c r="J480" s="102"/>
      <c r="K480" s="102"/>
      <c r="L480" s="102"/>
      <c r="M480" s="102"/>
      <c r="N480" s="102"/>
      <c r="O480" s="102"/>
    </row>
    <row r="481" spans="1:15" ht="21.75" customHeight="1">
      <c r="A481" s="102"/>
      <c r="B481" s="102"/>
      <c r="C481" s="102"/>
      <c r="D481" s="102"/>
      <c r="E481" s="102"/>
      <c r="F481" s="102"/>
      <c r="G481" s="102"/>
      <c r="H481" s="102"/>
      <c r="I481" s="102"/>
      <c r="J481" s="102"/>
      <c r="K481" s="102"/>
      <c r="L481" s="102"/>
      <c r="M481" s="102"/>
      <c r="N481" s="102"/>
      <c r="O481" s="102"/>
    </row>
    <row r="482" spans="1:15" ht="21.75" customHeight="1">
      <c r="A482" s="102"/>
      <c r="B482" s="102"/>
      <c r="C482" s="102"/>
      <c r="D482" s="102"/>
      <c r="E482" s="102"/>
      <c r="F482" s="102"/>
      <c r="G482" s="102"/>
      <c r="H482" s="102"/>
      <c r="I482" s="102"/>
      <c r="J482" s="102"/>
      <c r="K482" s="102"/>
      <c r="L482" s="102"/>
      <c r="M482" s="102"/>
      <c r="N482" s="102"/>
      <c r="O482" s="102"/>
    </row>
    <row r="483" spans="1:15" ht="21.75" customHeight="1">
      <c r="A483" s="102"/>
      <c r="B483" s="102"/>
      <c r="C483" s="102"/>
      <c r="D483" s="102"/>
      <c r="E483" s="102"/>
      <c r="F483" s="102"/>
      <c r="G483" s="102"/>
      <c r="H483" s="102"/>
      <c r="I483" s="102"/>
      <c r="J483" s="102"/>
      <c r="K483" s="102"/>
      <c r="L483" s="102"/>
      <c r="M483" s="102"/>
      <c r="N483" s="102"/>
      <c r="O483" s="102"/>
    </row>
    <row r="484" spans="1:15" ht="21.75" customHeight="1">
      <c r="A484" s="102"/>
      <c r="B484" s="102"/>
      <c r="C484" s="102"/>
      <c r="D484" s="102"/>
      <c r="E484" s="102"/>
      <c r="F484" s="102"/>
      <c r="G484" s="102"/>
      <c r="H484" s="102"/>
      <c r="I484" s="102"/>
      <c r="J484" s="102"/>
      <c r="K484" s="102"/>
      <c r="L484" s="102"/>
      <c r="M484" s="102"/>
      <c r="N484" s="102"/>
      <c r="O484" s="102"/>
    </row>
    <row r="485" spans="1:15" ht="21.75" customHeight="1">
      <c r="A485" s="102"/>
      <c r="B485" s="102"/>
      <c r="C485" s="102"/>
      <c r="D485" s="102"/>
      <c r="E485" s="102"/>
      <c r="F485" s="102"/>
      <c r="G485" s="102"/>
      <c r="H485" s="102"/>
      <c r="I485" s="102"/>
      <c r="J485" s="102"/>
      <c r="K485" s="102"/>
      <c r="L485" s="102"/>
      <c r="M485" s="102"/>
      <c r="N485" s="102"/>
      <c r="O485" s="102"/>
    </row>
    <row r="486" spans="1:15" ht="21.75" customHeight="1">
      <c r="A486" s="102"/>
      <c r="B486" s="102"/>
      <c r="C486" s="102"/>
      <c r="D486" s="102"/>
      <c r="E486" s="102"/>
      <c r="F486" s="102"/>
      <c r="G486" s="102"/>
      <c r="H486" s="102"/>
      <c r="I486" s="102"/>
      <c r="J486" s="102"/>
      <c r="K486" s="102"/>
      <c r="L486" s="102"/>
      <c r="M486" s="102"/>
      <c r="N486" s="102"/>
      <c r="O486" s="102"/>
    </row>
    <row r="487" spans="1:15" ht="21.75" customHeight="1">
      <c r="A487" s="102"/>
      <c r="B487" s="102"/>
      <c r="C487" s="102"/>
      <c r="D487" s="102"/>
      <c r="E487" s="102"/>
      <c r="F487" s="102"/>
      <c r="G487" s="102"/>
      <c r="H487" s="102"/>
      <c r="I487" s="102"/>
      <c r="J487" s="102"/>
      <c r="K487" s="102"/>
      <c r="L487" s="102"/>
      <c r="M487" s="102"/>
      <c r="N487" s="102"/>
      <c r="O487" s="102"/>
    </row>
    <row r="488" spans="1:15" ht="21.75" customHeight="1">
      <c r="A488" s="102"/>
      <c r="B488" s="102"/>
      <c r="C488" s="102"/>
      <c r="D488" s="102"/>
      <c r="E488" s="102"/>
      <c r="F488" s="102"/>
      <c r="G488" s="102"/>
      <c r="H488" s="102"/>
      <c r="I488" s="102"/>
      <c r="J488" s="102"/>
      <c r="K488" s="102"/>
      <c r="L488" s="102"/>
      <c r="M488" s="102"/>
      <c r="N488" s="102"/>
      <c r="O488" s="102"/>
    </row>
    <row r="489" spans="1:15" ht="21.75" customHeight="1">
      <c r="A489" s="102"/>
      <c r="B489" s="102"/>
      <c r="C489" s="102"/>
      <c r="D489" s="102"/>
      <c r="E489" s="102"/>
      <c r="F489" s="102"/>
      <c r="G489" s="102"/>
      <c r="H489" s="102"/>
      <c r="I489" s="102"/>
      <c r="J489" s="102"/>
      <c r="K489" s="102"/>
      <c r="L489" s="102"/>
      <c r="M489" s="102"/>
      <c r="N489" s="102"/>
      <c r="O489" s="102"/>
    </row>
    <row r="490" spans="1:15" ht="21.75" customHeight="1">
      <c r="A490" s="102"/>
      <c r="B490" s="102"/>
      <c r="C490" s="102"/>
      <c r="D490" s="102"/>
      <c r="E490" s="102"/>
      <c r="F490" s="102"/>
      <c r="G490" s="102"/>
      <c r="H490" s="102"/>
      <c r="I490" s="102"/>
      <c r="J490" s="102"/>
      <c r="K490" s="102"/>
      <c r="L490" s="102"/>
      <c r="M490" s="102"/>
      <c r="N490" s="102"/>
      <c r="O490" s="102"/>
    </row>
    <row r="491" spans="1:15" ht="21.75" customHeight="1">
      <c r="A491" s="102"/>
      <c r="B491" s="102"/>
      <c r="C491" s="102"/>
      <c r="D491" s="102"/>
      <c r="E491" s="102"/>
      <c r="F491" s="102"/>
      <c r="G491" s="102"/>
      <c r="H491" s="102"/>
      <c r="I491" s="102"/>
      <c r="J491" s="102"/>
      <c r="K491" s="102"/>
      <c r="L491" s="102"/>
      <c r="M491" s="102"/>
      <c r="N491" s="102"/>
      <c r="O491" s="102"/>
    </row>
    <row r="492" spans="1:15" ht="21.75" customHeight="1">
      <c r="A492" s="102"/>
      <c r="B492" s="102"/>
      <c r="C492" s="102"/>
      <c r="D492" s="102"/>
      <c r="E492" s="102"/>
      <c r="F492" s="102"/>
      <c r="G492" s="102"/>
      <c r="H492" s="102"/>
      <c r="I492" s="102"/>
      <c r="J492" s="102"/>
      <c r="K492" s="102"/>
      <c r="L492" s="102"/>
      <c r="M492" s="102"/>
      <c r="N492" s="102"/>
      <c r="O492" s="102"/>
    </row>
    <row r="493" spans="1:15" ht="21.75" customHeight="1">
      <c r="A493" s="102"/>
      <c r="B493" s="102"/>
      <c r="C493" s="102"/>
      <c r="D493" s="102"/>
      <c r="E493" s="102"/>
      <c r="F493" s="102"/>
      <c r="G493" s="102"/>
      <c r="H493" s="102"/>
      <c r="I493" s="102"/>
      <c r="J493" s="102"/>
      <c r="K493" s="102"/>
      <c r="L493" s="102"/>
      <c r="M493" s="102"/>
      <c r="N493" s="102"/>
      <c r="O493" s="102"/>
    </row>
    <row r="494" spans="1:15" ht="21.75" customHeight="1">
      <c r="A494" s="102"/>
      <c r="B494" s="102"/>
      <c r="C494" s="102"/>
      <c r="D494" s="102"/>
      <c r="E494" s="102"/>
      <c r="F494" s="102"/>
      <c r="G494" s="102"/>
      <c r="H494" s="102"/>
      <c r="I494" s="102"/>
      <c r="J494" s="102"/>
      <c r="K494" s="102"/>
      <c r="L494" s="102"/>
      <c r="M494" s="102"/>
      <c r="N494" s="102"/>
      <c r="O494" s="102"/>
    </row>
    <row r="495" spans="1:15" ht="21.75" customHeight="1">
      <c r="A495" s="102"/>
      <c r="B495" s="102"/>
      <c r="C495" s="102"/>
      <c r="D495" s="102"/>
      <c r="E495" s="102"/>
      <c r="F495" s="102"/>
      <c r="G495" s="102"/>
      <c r="H495" s="102"/>
      <c r="I495" s="102"/>
      <c r="J495" s="102"/>
      <c r="K495" s="102"/>
      <c r="L495" s="102"/>
      <c r="M495" s="102"/>
      <c r="N495" s="102"/>
      <c r="O495" s="102"/>
    </row>
    <row r="496" spans="1:15" ht="21.75" customHeight="1">
      <c r="A496" s="102"/>
      <c r="B496" s="102"/>
      <c r="C496" s="102"/>
      <c r="D496" s="102"/>
      <c r="E496" s="102"/>
      <c r="F496" s="102"/>
      <c r="G496" s="102"/>
      <c r="H496" s="102"/>
      <c r="I496" s="102"/>
      <c r="J496" s="102"/>
      <c r="K496" s="102"/>
      <c r="L496" s="102"/>
      <c r="M496" s="102"/>
      <c r="N496" s="102"/>
      <c r="O496" s="102"/>
    </row>
    <row r="497" spans="1:15" ht="21.75" customHeight="1">
      <c r="A497" s="102"/>
      <c r="B497" s="102"/>
      <c r="C497" s="102"/>
      <c r="D497" s="102"/>
      <c r="E497" s="102"/>
      <c r="F497" s="102"/>
      <c r="G497" s="102"/>
      <c r="H497" s="102"/>
      <c r="I497" s="102"/>
      <c r="J497" s="102"/>
      <c r="K497" s="102"/>
      <c r="L497" s="102"/>
      <c r="M497" s="102"/>
      <c r="N497" s="102"/>
      <c r="O497" s="102"/>
    </row>
    <row r="498" spans="1:15" ht="21.75" customHeight="1">
      <c r="A498" s="102"/>
      <c r="B498" s="102"/>
      <c r="C498" s="102"/>
      <c r="D498" s="102"/>
      <c r="E498" s="102"/>
      <c r="F498" s="102"/>
      <c r="G498" s="102"/>
      <c r="H498" s="102"/>
      <c r="I498" s="102"/>
      <c r="J498" s="102"/>
      <c r="K498" s="102"/>
      <c r="L498" s="102"/>
      <c r="M498" s="102"/>
      <c r="N498" s="102"/>
      <c r="O498" s="102"/>
    </row>
    <row r="499" spans="1:15" ht="21.75" customHeight="1">
      <c r="A499" s="102"/>
      <c r="B499" s="102"/>
      <c r="C499" s="102"/>
      <c r="D499" s="102"/>
      <c r="E499" s="102"/>
      <c r="F499" s="102"/>
      <c r="G499" s="102"/>
      <c r="H499" s="102"/>
      <c r="I499" s="102"/>
      <c r="J499" s="102"/>
      <c r="K499" s="102"/>
      <c r="L499" s="102"/>
      <c r="M499" s="102"/>
      <c r="N499" s="102"/>
      <c r="O499" s="102"/>
    </row>
    <row r="500" spans="1:15" ht="21.75" customHeight="1">
      <c r="A500" s="102"/>
      <c r="B500" s="102"/>
      <c r="C500" s="102"/>
      <c r="D500" s="102"/>
      <c r="E500" s="102"/>
      <c r="F500" s="102"/>
      <c r="G500" s="102"/>
      <c r="H500" s="102"/>
      <c r="I500" s="102"/>
      <c r="J500" s="102"/>
      <c r="K500" s="102"/>
      <c r="L500" s="102"/>
      <c r="M500" s="102"/>
      <c r="N500" s="102"/>
      <c r="O500" s="102"/>
    </row>
    <row r="501" spans="1:15" ht="21.75" customHeight="1">
      <c r="A501" s="102"/>
      <c r="B501" s="102"/>
      <c r="C501" s="102"/>
      <c r="D501" s="102"/>
      <c r="E501" s="102"/>
      <c r="F501" s="102"/>
      <c r="G501" s="102"/>
      <c r="H501" s="102"/>
      <c r="I501" s="102"/>
      <c r="J501" s="102"/>
      <c r="K501" s="102"/>
      <c r="L501" s="102"/>
      <c r="M501" s="102"/>
      <c r="N501" s="102"/>
      <c r="O501" s="102"/>
    </row>
    <row r="502" spans="1:15" ht="21.75" customHeight="1">
      <c r="A502" s="102"/>
      <c r="B502" s="102"/>
      <c r="C502" s="102"/>
      <c r="D502" s="102"/>
      <c r="E502" s="102"/>
      <c r="F502" s="102"/>
      <c r="G502" s="102"/>
      <c r="H502" s="102"/>
      <c r="I502" s="102"/>
      <c r="J502" s="102"/>
      <c r="K502" s="102"/>
      <c r="L502" s="102"/>
      <c r="M502" s="102"/>
      <c r="N502" s="102"/>
      <c r="O502" s="102"/>
    </row>
    <row r="503" spans="1:15" ht="21.75" customHeight="1">
      <c r="A503" s="102"/>
      <c r="B503" s="102"/>
      <c r="C503" s="102"/>
      <c r="D503" s="102"/>
      <c r="E503" s="102"/>
      <c r="F503" s="102"/>
      <c r="G503" s="102"/>
      <c r="H503" s="102"/>
      <c r="I503" s="102"/>
      <c r="J503" s="102"/>
      <c r="K503" s="102"/>
      <c r="L503" s="102"/>
      <c r="M503" s="102"/>
      <c r="N503" s="102"/>
      <c r="O503" s="102"/>
    </row>
    <row r="504" spans="1:15" ht="21.75" customHeight="1">
      <c r="A504" s="102"/>
      <c r="B504" s="102"/>
      <c r="C504" s="102"/>
      <c r="D504" s="102"/>
      <c r="E504" s="102"/>
      <c r="F504" s="102"/>
      <c r="G504" s="102"/>
      <c r="H504" s="102"/>
      <c r="I504" s="102"/>
      <c r="J504" s="102"/>
      <c r="K504" s="102"/>
      <c r="L504" s="102"/>
      <c r="M504" s="102"/>
      <c r="N504" s="102"/>
      <c r="O504" s="102"/>
    </row>
    <row r="505" spans="1:15" ht="21.75" customHeight="1">
      <c r="A505" s="102"/>
      <c r="B505" s="102"/>
      <c r="C505" s="102"/>
      <c r="D505" s="102"/>
      <c r="E505" s="102"/>
      <c r="F505" s="102"/>
      <c r="G505" s="102"/>
      <c r="H505" s="102"/>
      <c r="I505" s="102"/>
      <c r="J505" s="102"/>
      <c r="K505" s="102"/>
      <c r="L505" s="102"/>
      <c r="M505" s="102"/>
      <c r="N505" s="102"/>
      <c r="O505" s="102"/>
    </row>
    <row r="506" spans="1:15" ht="21.75" customHeight="1">
      <c r="A506" s="102"/>
      <c r="B506" s="102"/>
      <c r="C506" s="102"/>
      <c r="D506" s="102"/>
      <c r="E506" s="102"/>
      <c r="F506" s="102"/>
      <c r="G506" s="102"/>
      <c r="H506" s="102"/>
      <c r="I506" s="102"/>
      <c r="J506" s="102"/>
      <c r="K506" s="102"/>
      <c r="L506" s="102"/>
      <c r="M506" s="102"/>
      <c r="N506" s="102"/>
      <c r="O506" s="102"/>
    </row>
    <row r="507" spans="1:15" ht="21.75" customHeight="1">
      <c r="A507" s="102"/>
      <c r="B507" s="102"/>
      <c r="C507" s="102"/>
      <c r="D507" s="102"/>
      <c r="E507" s="102"/>
      <c r="F507" s="102"/>
      <c r="G507" s="102"/>
      <c r="H507" s="102"/>
      <c r="I507" s="102"/>
      <c r="J507" s="102"/>
      <c r="K507" s="102"/>
      <c r="L507" s="102"/>
      <c r="M507" s="102"/>
      <c r="N507" s="102"/>
      <c r="O507" s="102"/>
    </row>
    <row r="508" spans="1:15" ht="21.75" customHeight="1">
      <c r="A508" s="102"/>
      <c r="B508" s="102"/>
      <c r="C508" s="102"/>
      <c r="D508" s="102"/>
      <c r="E508" s="102"/>
      <c r="F508" s="102"/>
      <c r="G508" s="102"/>
      <c r="H508" s="102"/>
      <c r="I508" s="102"/>
      <c r="J508" s="102"/>
      <c r="K508" s="102"/>
      <c r="L508" s="102"/>
      <c r="M508" s="102"/>
      <c r="N508" s="102"/>
      <c r="O508" s="102"/>
    </row>
    <row r="509" spans="1:15" ht="21.75" customHeight="1">
      <c r="A509" s="102"/>
      <c r="B509" s="102"/>
      <c r="C509" s="102"/>
      <c r="D509" s="102"/>
      <c r="E509" s="102"/>
      <c r="F509" s="102"/>
      <c r="G509" s="102"/>
      <c r="H509" s="102"/>
      <c r="I509" s="102"/>
      <c r="J509" s="102"/>
      <c r="K509" s="102"/>
      <c r="L509" s="102"/>
      <c r="M509" s="102"/>
      <c r="N509" s="102"/>
      <c r="O509" s="102"/>
    </row>
    <row r="510" spans="1:15" ht="21.75" customHeight="1">
      <c r="A510" s="102"/>
      <c r="B510" s="102"/>
      <c r="C510" s="102"/>
      <c r="D510" s="102"/>
      <c r="E510" s="102"/>
      <c r="F510" s="102"/>
      <c r="G510" s="102"/>
      <c r="H510" s="102"/>
      <c r="I510" s="102"/>
      <c r="J510" s="102"/>
      <c r="K510" s="102"/>
      <c r="L510" s="102"/>
      <c r="M510" s="102"/>
      <c r="N510" s="102"/>
      <c r="O510" s="102"/>
    </row>
    <row r="511" spans="1:15" ht="21.75" customHeight="1">
      <c r="A511" s="102"/>
      <c r="B511" s="102"/>
      <c r="C511" s="102"/>
      <c r="D511" s="102"/>
      <c r="E511" s="102"/>
      <c r="F511" s="102"/>
      <c r="G511" s="102"/>
      <c r="H511" s="102"/>
      <c r="I511" s="102"/>
      <c r="J511" s="102"/>
      <c r="K511" s="102"/>
      <c r="L511" s="102"/>
      <c r="M511" s="102"/>
      <c r="N511" s="102"/>
      <c r="O511" s="102"/>
    </row>
    <row r="512" spans="1:15" ht="21.75" customHeight="1">
      <c r="A512" s="102"/>
      <c r="B512" s="102"/>
      <c r="C512" s="102"/>
      <c r="D512" s="102"/>
      <c r="E512" s="102"/>
      <c r="F512" s="102"/>
      <c r="G512" s="102"/>
      <c r="H512" s="102"/>
      <c r="I512" s="102"/>
      <c r="J512" s="102"/>
      <c r="K512" s="102"/>
      <c r="L512" s="102"/>
      <c r="M512" s="102"/>
      <c r="N512" s="102"/>
      <c r="O512" s="102"/>
    </row>
    <row r="513" spans="1:15" ht="21.75" customHeight="1">
      <c r="A513" s="102"/>
      <c r="B513" s="102"/>
      <c r="C513" s="102"/>
      <c r="D513" s="102"/>
      <c r="E513" s="102"/>
      <c r="F513" s="102"/>
      <c r="G513" s="102"/>
      <c r="H513" s="102"/>
      <c r="I513" s="102"/>
      <c r="J513" s="102"/>
      <c r="K513" s="102"/>
      <c r="L513" s="102"/>
      <c r="M513" s="102"/>
      <c r="N513" s="102"/>
      <c r="O513" s="102"/>
    </row>
    <row r="514" spans="1:15" ht="21.75" customHeight="1">
      <c r="A514" s="102"/>
      <c r="B514" s="102"/>
      <c r="C514" s="102"/>
      <c r="D514" s="102"/>
      <c r="E514" s="102"/>
      <c r="F514" s="102"/>
      <c r="G514" s="102"/>
      <c r="H514" s="102"/>
      <c r="I514" s="102"/>
      <c r="J514" s="102"/>
      <c r="K514" s="102"/>
      <c r="L514" s="102"/>
      <c r="M514" s="102"/>
      <c r="N514" s="102"/>
      <c r="O514" s="102"/>
    </row>
    <row r="515" spans="1:15" ht="21.75" customHeight="1">
      <c r="A515" s="102"/>
      <c r="B515" s="102"/>
      <c r="C515" s="102"/>
      <c r="D515" s="102"/>
      <c r="E515" s="102"/>
      <c r="F515" s="102"/>
      <c r="G515" s="102"/>
      <c r="H515" s="102"/>
      <c r="I515" s="102"/>
      <c r="J515" s="102"/>
      <c r="K515" s="102"/>
      <c r="L515" s="102"/>
      <c r="M515" s="102"/>
      <c r="N515" s="102"/>
      <c r="O515" s="102"/>
    </row>
    <row r="516" spans="1:15" ht="21.75" customHeight="1">
      <c r="A516" s="102"/>
      <c r="B516" s="102"/>
      <c r="C516" s="102"/>
      <c r="D516" s="102"/>
      <c r="E516" s="102"/>
      <c r="F516" s="102"/>
      <c r="G516" s="102"/>
      <c r="H516" s="102"/>
      <c r="I516" s="102"/>
      <c r="J516" s="102"/>
      <c r="K516" s="102"/>
      <c r="L516" s="102"/>
      <c r="M516" s="102"/>
      <c r="N516" s="102"/>
      <c r="O516" s="102"/>
    </row>
    <row r="517" spans="1:15" ht="21.75" customHeight="1">
      <c r="A517" s="102"/>
      <c r="B517" s="102"/>
      <c r="C517" s="102"/>
      <c r="D517" s="102"/>
      <c r="E517" s="102"/>
      <c r="F517" s="102"/>
      <c r="G517" s="102"/>
      <c r="H517" s="102"/>
      <c r="I517" s="102"/>
      <c r="J517" s="102"/>
      <c r="K517" s="102"/>
      <c r="L517" s="102"/>
      <c r="M517" s="102"/>
      <c r="N517" s="102"/>
      <c r="O517" s="102"/>
    </row>
    <row r="518" spans="1:15" ht="21.75" customHeight="1">
      <c r="A518" s="102"/>
      <c r="B518" s="102"/>
      <c r="C518" s="102"/>
      <c r="D518" s="102"/>
      <c r="E518" s="102"/>
      <c r="F518" s="102"/>
      <c r="G518" s="102"/>
      <c r="H518" s="102"/>
      <c r="I518" s="102"/>
      <c r="J518" s="102"/>
      <c r="K518" s="102"/>
      <c r="L518" s="102"/>
      <c r="M518" s="102"/>
      <c r="N518" s="102"/>
      <c r="O518" s="102"/>
    </row>
    <row r="519" spans="1:15" ht="21.75" customHeight="1">
      <c r="A519" s="102"/>
      <c r="B519" s="102"/>
      <c r="C519" s="102"/>
      <c r="D519" s="102"/>
      <c r="E519" s="102"/>
      <c r="F519" s="102"/>
      <c r="G519" s="102"/>
      <c r="H519" s="102"/>
      <c r="I519" s="102"/>
      <c r="J519" s="102"/>
      <c r="K519" s="102"/>
      <c r="L519" s="102"/>
      <c r="M519" s="102"/>
      <c r="N519" s="102"/>
      <c r="O519" s="102"/>
    </row>
    <row r="520" spans="1:15" ht="21.75" customHeight="1">
      <c r="A520" s="102"/>
      <c r="B520" s="102"/>
      <c r="C520" s="102"/>
      <c r="D520" s="102"/>
      <c r="E520" s="102"/>
      <c r="F520" s="102"/>
      <c r="G520" s="102"/>
      <c r="H520" s="102"/>
      <c r="I520" s="102"/>
      <c r="J520" s="102"/>
      <c r="K520" s="102"/>
      <c r="L520" s="102"/>
      <c r="M520" s="102"/>
      <c r="N520" s="102"/>
      <c r="O520" s="102"/>
    </row>
    <row r="521" spans="1:15" ht="21.75" customHeight="1">
      <c r="A521" s="102"/>
      <c r="B521" s="102"/>
      <c r="C521" s="102"/>
      <c r="D521" s="102"/>
      <c r="E521" s="102"/>
      <c r="F521" s="102"/>
      <c r="G521" s="102"/>
      <c r="H521" s="102"/>
      <c r="I521" s="102"/>
      <c r="J521" s="102"/>
      <c r="K521" s="102"/>
      <c r="L521" s="102"/>
      <c r="M521" s="102"/>
      <c r="N521" s="102"/>
      <c r="O521" s="102"/>
    </row>
    <row r="522" spans="1:15" ht="21.75" customHeight="1">
      <c r="A522" s="102"/>
      <c r="B522" s="102"/>
      <c r="C522" s="102"/>
      <c r="D522" s="102"/>
      <c r="E522" s="102"/>
      <c r="F522" s="102"/>
      <c r="G522" s="102"/>
      <c r="H522" s="102"/>
      <c r="I522" s="102"/>
      <c r="J522" s="102"/>
      <c r="K522" s="102"/>
      <c r="L522" s="102"/>
      <c r="M522" s="102"/>
      <c r="N522" s="102"/>
      <c r="O522" s="102"/>
    </row>
    <row r="523" spans="1:15" ht="21.75" customHeight="1">
      <c r="A523" s="102"/>
      <c r="B523" s="102"/>
      <c r="C523" s="102"/>
      <c r="D523" s="102"/>
      <c r="E523" s="102"/>
      <c r="F523" s="102"/>
      <c r="G523" s="102"/>
      <c r="H523" s="102"/>
      <c r="I523" s="102"/>
      <c r="J523" s="102"/>
      <c r="K523" s="102"/>
      <c r="L523" s="102"/>
      <c r="M523" s="102"/>
      <c r="N523" s="102"/>
      <c r="O523" s="102"/>
    </row>
    <row r="524" spans="1:15" ht="21.75" customHeight="1">
      <c r="A524" s="102"/>
      <c r="B524" s="102"/>
      <c r="C524" s="102"/>
      <c r="D524" s="102"/>
      <c r="E524" s="102"/>
      <c r="F524" s="102"/>
      <c r="G524" s="102"/>
      <c r="H524" s="102"/>
      <c r="I524" s="102"/>
      <c r="J524" s="102"/>
      <c r="K524" s="102"/>
      <c r="L524" s="102"/>
      <c r="M524" s="102"/>
      <c r="N524" s="102"/>
      <c r="O524" s="102"/>
    </row>
    <row r="525" spans="1:15" ht="21.75" customHeight="1">
      <c r="A525" s="102"/>
      <c r="B525" s="102"/>
      <c r="C525" s="102"/>
      <c r="D525" s="102"/>
      <c r="E525" s="102"/>
      <c r="F525" s="102"/>
      <c r="G525" s="102"/>
      <c r="H525" s="102"/>
      <c r="I525" s="102"/>
      <c r="J525" s="102"/>
      <c r="K525" s="102"/>
      <c r="L525" s="102"/>
      <c r="M525" s="102"/>
      <c r="N525" s="102"/>
      <c r="O525" s="102"/>
    </row>
    <row r="526" spans="1:15" ht="21.75" customHeight="1">
      <c r="A526" s="102"/>
      <c r="B526" s="102"/>
      <c r="C526" s="102"/>
      <c r="D526" s="102"/>
      <c r="E526" s="102"/>
      <c r="F526" s="102"/>
      <c r="G526" s="102"/>
      <c r="H526" s="102"/>
      <c r="I526" s="102"/>
      <c r="J526" s="102"/>
      <c r="K526" s="102"/>
      <c r="L526" s="102"/>
      <c r="M526" s="102"/>
      <c r="N526" s="102"/>
      <c r="O526" s="102"/>
    </row>
    <row r="527" spans="1:15" ht="21.75" customHeight="1">
      <c r="A527" s="102"/>
      <c r="B527" s="102"/>
      <c r="C527" s="102"/>
      <c r="D527" s="102"/>
      <c r="E527" s="102"/>
      <c r="F527" s="102"/>
      <c r="G527" s="102"/>
      <c r="H527" s="102"/>
      <c r="I527" s="102"/>
      <c r="J527" s="102"/>
      <c r="K527" s="102"/>
      <c r="L527" s="102"/>
      <c r="M527" s="102"/>
      <c r="N527" s="102"/>
      <c r="O527" s="102"/>
    </row>
    <row r="528" spans="1:15" ht="21.75" customHeight="1">
      <c r="A528" s="102"/>
      <c r="B528" s="102"/>
      <c r="C528" s="102"/>
      <c r="D528" s="102"/>
      <c r="E528" s="102"/>
      <c r="F528" s="102"/>
      <c r="G528" s="102"/>
      <c r="H528" s="102"/>
      <c r="I528" s="102"/>
      <c r="J528" s="102"/>
      <c r="K528" s="102"/>
      <c r="L528" s="102"/>
      <c r="M528" s="102"/>
      <c r="N528" s="102"/>
      <c r="O528" s="102"/>
    </row>
    <row r="529" spans="1:15" ht="21.75" customHeight="1">
      <c r="A529" s="102"/>
      <c r="B529" s="102"/>
      <c r="C529" s="102"/>
      <c r="D529" s="102"/>
      <c r="E529" s="102"/>
      <c r="F529" s="102"/>
      <c r="G529" s="102"/>
      <c r="H529" s="102"/>
      <c r="I529" s="102"/>
      <c r="J529" s="102"/>
      <c r="K529" s="102"/>
      <c r="L529" s="102"/>
      <c r="M529" s="102"/>
      <c r="N529" s="102"/>
      <c r="O529" s="102"/>
    </row>
    <row r="530" spans="1:15" ht="21.75" customHeight="1">
      <c r="A530" s="102"/>
      <c r="B530" s="102"/>
      <c r="C530" s="102"/>
      <c r="D530" s="102"/>
      <c r="E530" s="102"/>
      <c r="F530" s="102"/>
      <c r="G530" s="102"/>
      <c r="H530" s="102"/>
      <c r="I530" s="102"/>
      <c r="J530" s="102"/>
      <c r="K530" s="102"/>
      <c r="L530" s="102"/>
      <c r="M530" s="102"/>
      <c r="N530" s="102"/>
      <c r="O530" s="102"/>
    </row>
    <row r="531" spans="1:15" ht="21.75" customHeight="1">
      <c r="A531" s="102"/>
      <c r="B531" s="102"/>
      <c r="C531" s="102"/>
      <c r="D531" s="102"/>
      <c r="E531" s="102"/>
      <c r="F531" s="102"/>
      <c r="G531" s="102"/>
      <c r="H531" s="102"/>
      <c r="I531" s="102"/>
      <c r="J531" s="102"/>
      <c r="K531" s="102"/>
      <c r="L531" s="102"/>
      <c r="M531" s="102"/>
      <c r="N531" s="102"/>
      <c r="O531" s="102"/>
    </row>
    <row r="532" spans="1:15" ht="21.75" customHeight="1">
      <c r="A532" s="102"/>
      <c r="B532" s="102"/>
      <c r="C532" s="102"/>
      <c r="D532" s="102"/>
      <c r="E532" s="102"/>
      <c r="F532" s="102"/>
      <c r="G532" s="102"/>
      <c r="H532" s="102"/>
      <c r="I532" s="102"/>
      <c r="J532" s="102"/>
      <c r="K532" s="102"/>
      <c r="L532" s="102"/>
      <c r="M532" s="102"/>
      <c r="N532" s="102"/>
      <c r="O532" s="102"/>
    </row>
    <row r="533" spans="1:15" ht="21.75" customHeight="1">
      <c r="A533" s="102"/>
      <c r="B533" s="102"/>
      <c r="C533" s="102"/>
      <c r="D533" s="102"/>
      <c r="E533" s="102"/>
      <c r="F533" s="102"/>
      <c r="G533" s="102"/>
      <c r="H533" s="102"/>
      <c r="I533" s="102"/>
      <c r="J533" s="102"/>
      <c r="K533" s="102"/>
      <c r="L533" s="102"/>
      <c r="M533" s="102"/>
      <c r="N533" s="102"/>
      <c r="O533" s="102"/>
    </row>
    <row r="534" spans="1:15" ht="21.75" customHeight="1">
      <c r="A534" s="102"/>
      <c r="B534" s="102"/>
      <c r="C534" s="102"/>
      <c r="D534" s="102"/>
      <c r="E534" s="102"/>
      <c r="F534" s="102"/>
      <c r="G534" s="102"/>
      <c r="H534" s="102"/>
      <c r="I534" s="102"/>
      <c r="J534" s="102"/>
      <c r="K534" s="102"/>
      <c r="L534" s="102"/>
      <c r="M534" s="102"/>
      <c r="N534" s="102"/>
      <c r="O534" s="102"/>
    </row>
    <row r="535" spans="1:15" ht="21.75" customHeight="1">
      <c r="A535" s="102"/>
      <c r="B535" s="102"/>
      <c r="C535" s="102"/>
      <c r="D535" s="102"/>
      <c r="E535" s="102"/>
      <c r="F535" s="102"/>
      <c r="G535" s="102"/>
      <c r="H535" s="102"/>
      <c r="I535" s="102"/>
      <c r="J535" s="102"/>
      <c r="K535" s="102"/>
      <c r="L535" s="102"/>
      <c r="M535" s="102"/>
      <c r="N535" s="102"/>
      <c r="O535" s="102"/>
    </row>
    <row r="536" spans="1:15" ht="21.75" customHeight="1">
      <c r="A536" s="102"/>
      <c r="B536" s="102"/>
      <c r="C536" s="102"/>
      <c r="D536" s="102"/>
      <c r="E536" s="102"/>
      <c r="F536" s="102"/>
      <c r="G536" s="102"/>
      <c r="H536" s="102"/>
      <c r="I536" s="102"/>
      <c r="J536" s="102"/>
      <c r="K536" s="102"/>
      <c r="L536" s="102"/>
      <c r="M536" s="102"/>
      <c r="N536" s="102"/>
      <c r="O536" s="102"/>
    </row>
    <row r="537" spans="1:15" ht="21.75" customHeight="1">
      <c r="A537" s="102"/>
      <c r="B537" s="102"/>
      <c r="C537" s="102"/>
      <c r="D537" s="102"/>
      <c r="E537" s="102"/>
      <c r="F537" s="102"/>
      <c r="G537" s="102"/>
      <c r="H537" s="102"/>
      <c r="I537" s="102"/>
      <c r="J537" s="102"/>
      <c r="K537" s="102"/>
      <c r="L537" s="102"/>
      <c r="M537" s="102"/>
      <c r="N537" s="102"/>
      <c r="O537" s="102"/>
    </row>
    <row r="538" spans="1:15" ht="21.75" customHeight="1">
      <c r="A538" s="102"/>
      <c r="B538" s="102"/>
      <c r="C538" s="102"/>
      <c r="D538" s="102"/>
      <c r="E538" s="102"/>
      <c r="F538" s="102"/>
      <c r="G538" s="102"/>
      <c r="H538" s="102"/>
      <c r="I538" s="102"/>
      <c r="J538" s="102"/>
      <c r="K538" s="102"/>
      <c r="L538" s="102"/>
      <c r="M538" s="102"/>
      <c r="N538" s="102"/>
      <c r="O538" s="102"/>
    </row>
    <row r="539" spans="1:15" ht="21.75" customHeight="1">
      <c r="A539" s="102"/>
      <c r="B539" s="102"/>
      <c r="C539" s="102"/>
      <c r="D539" s="102"/>
      <c r="E539" s="102"/>
      <c r="F539" s="102"/>
      <c r="G539" s="102"/>
      <c r="H539" s="102"/>
      <c r="I539" s="102"/>
      <c r="J539" s="102"/>
      <c r="K539" s="102"/>
      <c r="L539" s="102"/>
      <c r="M539" s="102"/>
      <c r="N539" s="102"/>
      <c r="O539" s="102"/>
    </row>
    <row r="540" spans="1:15" ht="21.75" customHeight="1">
      <c r="A540" s="102"/>
      <c r="B540" s="102"/>
      <c r="C540" s="102"/>
      <c r="D540" s="102"/>
      <c r="E540" s="102"/>
      <c r="F540" s="102"/>
      <c r="G540" s="102"/>
      <c r="H540" s="102"/>
      <c r="I540" s="102"/>
      <c r="J540" s="102"/>
      <c r="K540" s="102"/>
      <c r="L540" s="102"/>
      <c r="M540" s="102"/>
      <c r="N540" s="102"/>
      <c r="O540" s="102"/>
    </row>
    <row r="541" spans="1:15" ht="21.75" customHeight="1">
      <c r="A541" s="102"/>
      <c r="B541" s="102"/>
      <c r="C541" s="102"/>
      <c r="D541" s="102"/>
      <c r="E541" s="102"/>
      <c r="F541" s="102"/>
      <c r="G541" s="102"/>
      <c r="H541" s="102"/>
      <c r="I541" s="102"/>
      <c r="J541" s="102"/>
      <c r="K541" s="102"/>
      <c r="L541" s="102"/>
      <c r="M541" s="102"/>
      <c r="N541" s="102"/>
      <c r="O541" s="102"/>
    </row>
    <row r="542" spans="1:15" ht="21.75" customHeight="1">
      <c r="A542" s="102"/>
      <c r="B542" s="102"/>
      <c r="C542" s="102"/>
      <c r="D542" s="102"/>
      <c r="E542" s="102"/>
      <c r="F542" s="102"/>
      <c r="G542" s="102"/>
      <c r="H542" s="102"/>
      <c r="I542" s="102"/>
      <c r="J542" s="102"/>
      <c r="K542" s="102"/>
      <c r="L542" s="102"/>
      <c r="M542" s="102"/>
      <c r="N542" s="102"/>
      <c r="O542" s="102"/>
    </row>
    <row r="543" spans="1:15" ht="21.75" customHeight="1">
      <c r="A543" s="102"/>
      <c r="B543" s="102"/>
      <c r="C543" s="102"/>
      <c r="D543" s="102"/>
      <c r="E543" s="102"/>
      <c r="F543" s="102"/>
      <c r="G543" s="102"/>
      <c r="H543" s="102"/>
      <c r="I543" s="102"/>
      <c r="J543" s="102"/>
      <c r="K543" s="102"/>
      <c r="L543" s="102"/>
      <c r="M543" s="102"/>
      <c r="N543" s="102"/>
      <c r="O543" s="102"/>
    </row>
    <row r="544" spans="1:15" ht="21.75" customHeight="1">
      <c r="A544" s="102"/>
      <c r="B544" s="102"/>
      <c r="C544" s="102"/>
      <c r="D544" s="102"/>
      <c r="E544" s="102"/>
      <c r="F544" s="102"/>
      <c r="G544" s="102"/>
      <c r="H544" s="102"/>
      <c r="I544" s="102"/>
      <c r="J544" s="102"/>
      <c r="K544" s="102"/>
      <c r="L544" s="102"/>
      <c r="M544" s="102"/>
      <c r="N544" s="102"/>
      <c r="O544" s="102"/>
    </row>
    <row r="545" spans="1:15" ht="21.75" customHeight="1">
      <c r="A545" s="102"/>
      <c r="B545" s="102"/>
      <c r="C545" s="102"/>
      <c r="D545" s="102"/>
      <c r="E545" s="102"/>
      <c r="F545" s="102"/>
      <c r="G545" s="102"/>
      <c r="H545" s="102"/>
      <c r="I545" s="102"/>
      <c r="J545" s="102"/>
      <c r="K545" s="102"/>
      <c r="L545" s="102"/>
      <c r="M545" s="102"/>
      <c r="N545" s="102"/>
      <c r="O545" s="102"/>
    </row>
    <row r="546" spans="1:15" ht="21.75" customHeight="1">
      <c r="A546" s="102"/>
      <c r="B546" s="102"/>
      <c r="C546" s="102"/>
      <c r="D546" s="102"/>
      <c r="E546" s="102"/>
      <c r="F546" s="102"/>
      <c r="G546" s="102"/>
      <c r="H546" s="102"/>
      <c r="I546" s="102"/>
      <c r="J546" s="102"/>
      <c r="K546" s="102"/>
      <c r="L546" s="102"/>
      <c r="M546" s="102"/>
      <c r="N546" s="102"/>
      <c r="O546" s="102"/>
    </row>
    <row r="547" spans="1:15" ht="21.75" customHeight="1">
      <c r="A547" s="102"/>
      <c r="B547" s="102"/>
      <c r="C547" s="102"/>
      <c r="D547" s="102"/>
      <c r="E547" s="102"/>
      <c r="F547" s="102"/>
      <c r="G547" s="102"/>
      <c r="H547" s="102"/>
      <c r="I547" s="102"/>
      <c r="J547" s="102"/>
      <c r="K547" s="102"/>
      <c r="L547" s="102"/>
      <c r="M547" s="102"/>
      <c r="N547" s="102"/>
      <c r="O547" s="102"/>
    </row>
    <row r="548" spans="1:15" ht="21.75" customHeight="1">
      <c r="A548" s="102"/>
      <c r="B548" s="102"/>
      <c r="C548" s="102"/>
      <c r="D548" s="102"/>
      <c r="E548" s="102"/>
      <c r="F548" s="102"/>
      <c r="G548" s="102"/>
      <c r="H548" s="102"/>
      <c r="I548" s="102"/>
      <c r="J548" s="102"/>
      <c r="K548" s="102"/>
      <c r="L548" s="102"/>
      <c r="M548" s="102"/>
      <c r="N548" s="102"/>
      <c r="O548" s="102"/>
    </row>
    <row r="549" spans="1:15" ht="21.75" customHeight="1">
      <c r="A549" s="102"/>
      <c r="B549" s="102"/>
      <c r="C549" s="102"/>
      <c r="D549" s="102"/>
      <c r="E549" s="102"/>
      <c r="F549" s="102"/>
      <c r="G549" s="102"/>
      <c r="H549" s="102"/>
      <c r="I549" s="102"/>
      <c r="J549" s="102"/>
      <c r="K549" s="102"/>
      <c r="L549" s="102"/>
      <c r="M549" s="102"/>
      <c r="N549" s="102"/>
      <c r="O549" s="102"/>
    </row>
    <row r="550" spans="1:15" ht="21.75" customHeight="1">
      <c r="A550" s="102"/>
      <c r="B550" s="102"/>
      <c r="C550" s="102"/>
      <c r="D550" s="102"/>
      <c r="E550" s="102"/>
      <c r="F550" s="102"/>
      <c r="G550" s="102"/>
      <c r="H550" s="102"/>
      <c r="I550" s="102"/>
      <c r="J550" s="102"/>
      <c r="K550" s="102"/>
      <c r="L550" s="102"/>
      <c r="M550" s="102"/>
      <c r="N550" s="102"/>
      <c r="O550" s="102"/>
    </row>
    <row r="551" spans="1:15" ht="21.75" customHeight="1">
      <c r="A551" s="102"/>
      <c r="B551" s="102"/>
      <c r="C551" s="102"/>
      <c r="D551" s="102"/>
      <c r="E551" s="102"/>
      <c r="F551" s="102"/>
      <c r="G551" s="102"/>
      <c r="H551" s="102"/>
      <c r="I551" s="102"/>
      <c r="J551" s="102"/>
      <c r="K551" s="102"/>
      <c r="L551" s="102"/>
      <c r="M551" s="102"/>
      <c r="N551" s="102"/>
      <c r="O551" s="102"/>
    </row>
    <row r="552" spans="1:15" ht="21.75" customHeight="1">
      <c r="A552" s="102"/>
      <c r="B552" s="102"/>
      <c r="C552" s="102"/>
      <c r="D552" s="102"/>
      <c r="E552" s="102"/>
      <c r="F552" s="102"/>
      <c r="G552" s="102"/>
      <c r="H552" s="102"/>
      <c r="I552" s="102"/>
      <c r="J552" s="102"/>
      <c r="K552" s="102"/>
      <c r="L552" s="102"/>
      <c r="M552" s="102"/>
      <c r="N552" s="102"/>
      <c r="O552" s="102"/>
    </row>
    <row r="553" spans="1:15" ht="21.75" customHeight="1">
      <c r="A553" s="102"/>
      <c r="B553" s="102"/>
      <c r="C553" s="102"/>
      <c r="D553" s="102"/>
      <c r="E553" s="102"/>
      <c r="F553" s="102"/>
      <c r="G553" s="102"/>
      <c r="H553" s="102"/>
      <c r="I553" s="102"/>
      <c r="J553" s="102"/>
      <c r="K553" s="102"/>
      <c r="L553" s="102"/>
      <c r="M553" s="102"/>
      <c r="N553" s="102"/>
      <c r="O553" s="102"/>
    </row>
    <row r="554" spans="1:15" ht="21.75" customHeight="1">
      <c r="A554" s="102"/>
      <c r="B554" s="102"/>
      <c r="C554" s="102"/>
      <c r="D554" s="102"/>
      <c r="E554" s="102"/>
      <c r="F554" s="102"/>
      <c r="G554" s="102"/>
      <c r="H554" s="102"/>
      <c r="I554" s="102"/>
      <c r="J554" s="102"/>
      <c r="K554" s="102"/>
      <c r="L554" s="102"/>
      <c r="M554" s="102"/>
      <c r="N554" s="102"/>
      <c r="O554" s="102"/>
    </row>
    <row r="555" spans="1:15" ht="21.75" customHeight="1">
      <c r="A555" s="102"/>
      <c r="B555" s="102"/>
      <c r="C555" s="102"/>
      <c r="D555" s="102"/>
      <c r="E555" s="102"/>
      <c r="F555" s="102"/>
      <c r="G555" s="102"/>
      <c r="H555" s="102"/>
      <c r="I555" s="102"/>
      <c r="J555" s="102"/>
      <c r="K555" s="102"/>
      <c r="L555" s="102"/>
      <c r="M555" s="102"/>
      <c r="N555" s="102"/>
      <c r="O555" s="102"/>
    </row>
    <row r="556" spans="1:15" ht="21.75" customHeight="1">
      <c r="A556" s="102"/>
      <c r="B556" s="102"/>
      <c r="C556" s="102"/>
      <c r="D556" s="102"/>
      <c r="E556" s="102"/>
      <c r="F556" s="102"/>
      <c r="G556" s="102"/>
      <c r="H556" s="102"/>
      <c r="I556" s="102"/>
      <c r="J556" s="102"/>
      <c r="K556" s="102"/>
      <c r="L556" s="102"/>
      <c r="M556" s="102"/>
      <c r="N556" s="102"/>
      <c r="O556" s="102"/>
    </row>
    <row r="557" spans="1:15" ht="21.75" customHeight="1">
      <c r="A557" s="102"/>
      <c r="B557" s="102"/>
      <c r="C557" s="102"/>
      <c r="D557" s="102"/>
      <c r="E557" s="102"/>
      <c r="F557" s="102"/>
      <c r="G557" s="102"/>
      <c r="H557" s="102"/>
      <c r="I557" s="102"/>
      <c r="J557" s="102"/>
      <c r="K557" s="102"/>
      <c r="L557" s="102"/>
      <c r="M557" s="102"/>
      <c r="N557" s="102"/>
      <c r="O557" s="102"/>
    </row>
    <row r="558" spans="1:15" ht="21.75" customHeight="1">
      <c r="A558" s="102"/>
      <c r="B558" s="102"/>
      <c r="C558" s="102"/>
      <c r="D558" s="102"/>
      <c r="E558" s="102"/>
      <c r="F558" s="102"/>
      <c r="G558" s="102"/>
      <c r="H558" s="102"/>
      <c r="I558" s="102"/>
      <c r="J558" s="102"/>
      <c r="K558" s="102"/>
      <c r="L558" s="102"/>
      <c r="M558" s="102"/>
      <c r="N558" s="102"/>
      <c r="O558" s="102"/>
    </row>
    <row r="559" spans="1:15" ht="21.75" customHeight="1">
      <c r="A559" s="102"/>
      <c r="B559" s="102"/>
      <c r="C559" s="102"/>
      <c r="D559" s="102"/>
      <c r="E559" s="102"/>
      <c r="F559" s="102"/>
      <c r="G559" s="102"/>
      <c r="H559" s="102"/>
      <c r="I559" s="102"/>
      <c r="J559" s="102"/>
      <c r="K559" s="102"/>
      <c r="L559" s="102"/>
      <c r="M559" s="102"/>
      <c r="N559" s="102"/>
      <c r="O559" s="102"/>
    </row>
    <row r="560" spans="1:15" ht="21.75" customHeight="1">
      <c r="A560" s="102"/>
      <c r="B560" s="102"/>
      <c r="C560" s="102"/>
      <c r="D560" s="102"/>
      <c r="E560" s="102"/>
      <c r="F560" s="102"/>
      <c r="G560" s="102"/>
      <c r="H560" s="102"/>
      <c r="I560" s="102"/>
      <c r="J560" s="102"/>
      <c r="K560" s="102"/>
      <c r="L560" s="102"/>
      <c r="M560" s="102"/>
      <c r="N560" s="102"/>
      <c r="O560" s="102"/>
    </row>
    <row r="561" spans="1:15" ht="21.75" customHeight="1">
      <c r="A561" s="102"/>
      <c r="B561" s="102"/>
      <c r="C561" s="102"/>
      <c r="D561" s="102"/>
      <c r="E561" s="102"/>
      <c r="F561" s="102"/>
      <c r="G561" s="102"/>
      <c r="H561" s="102"/>
      <c r="I561" s="102"/>
      <c r="J561" s="102"/>
      <c r="K561" s="102"/>
      <c r="L561" s="102"/>
      <c r="M561" s="102"/>
      <c r="N561" s="102"/>
      <c r="O561" s="102"/>
    </row>
    <row r="562" spans="1:15" ht="21.75" customHeight="1">
      <c r="A562" s="102"/>
      <c r="B562" s="102"/>
      <c r="C562" s="102"/>
      <c r="D562" s="102"/>
      <c r="E562" s="102"/>
      <c r="F562" s="102"/>
      <c r="G562" s="102"/>
      <c r="H562" s="102"/>
      <c r="I562" s="102"/>
      <c r="J562" s="102"/>
      <c r="K562" s="102"/>
      <c r="L562" s="102"/>
      <c r="M562" s="102"/>
      <c r="N562" s="102"/>
      <c r="O562" s="102"/>
    </row>
    <row r="563" spans="1:15" ht="21.75" customHeight="1">
      <c r="A563" s="102"/>
      <c r="B563" s="102"/>
      <c r="C563" s="102"/>
      <c r="D563" s="102"/>
      <c r="E563" s="102"/>
      <c r="F563" s="102"/>
      <c r="G563" s="102"/>
      <c r="H563" s="102"/>
      <c r="I563" s="102"/>
      <c r="J563" s="102"/>
      <c r="K563" s="102"/>
      <c r="L563" s="102"/>
      <c r="M563" s="102"/>
      <c r="N563" s="102"/>
      <c r="O563" s="102"/>
    </row>
    <row r="564" spans="1:15" ht="21.75" customHeight="1">
      <c r="A564" s="102"/>
      <c r="B564" s="102"/>
      <c r="C564" s="102"/>
      <c r="D564" s="102"/>
      <c r="E564" s="102"/>
      <c r="F564" s="102"/>
      <c r="G564" s="102"/>
      <c r="H564" s="102"/>
      <c r="I564" s="102"/>
      <c r="J564" s="102"/>
      <c r="K564" s="102"/>
      <c r="L564" s="102"/>
      <c r="M564" s="102"/>
      <c r="N564" s="102"/>
      <c r="O564" s="102"/>
    </row>
    <row r="565" spans="1:15" ht="21.75" customHeight="1">
      <c r="A565" s="102"/>
      <c r="B565" s="102"/>
      <c r="C565" s="102"/>
      <c r="D565" s="102"/>
      <c r="E565" s="102"/>
      <c r="F565" s="102"/>
      <c r="G565" s="102"/>
      <c r="H565" s="102"/>
      <c r="I565" s="102"/>
      <c r="J565" s="102"/>
      <c r="K565" s="102"/>
      <c r="L565" s="102"/>
      <c r="M565" s="102"/>
      <c r="N565" s="102"/>
      <c r="O565" s="102"/>
    </row>
    <row r="566" spans="1:15" ht="21.75" customHeight="1">
      <c r="A566" s="102"/>
      <c r="B566" s="102"/>
      <c r="C566" s="102"/>
      <c r="D566" s="102"/>
      <c r="E566" s="102"/>
      <c r="F566" s="102"/>
      <c r="G566" s="102"/>
      <c r="H566" s="102"/>
      <c r="I566" s="102"/>
      <c r="J566" s="102"/>
      <c r="K566" s="102"/>
      <c r="L566" s="102"/>
      <c r="M566" s="102"/>
      <c r="N566" s="102"/>
      <c r="O566" s="102"/>
    </row>
    <row r="567" spans="1:15" ht="21.75" customHeight="1">
      <c r="A567" s="102"/>
      <c r="B567" s="102"/>
      <c r="C567" s="102"/>
      <c r="D567" s="102"/>
      <c r="E567" s="102"/>
      <c r="F567" s="102"/>
      <c r="G567" s="102"/>
      <c r="H567" s="102"/>
      <c r="I567" s="102"/>
      <c r="J567" s="102"/>
      <c r="K567" s="102"/>
      <c r="L567" s="102"/>
      <c r="M567" s="102"/>
      <c r="N567" s="102"/>
      <c r="O567" s="102"/>
    </row>
    <row r="568" spans="1:15" ht="21.75" customHeight="1">
      <c r="A568" s="102"/>
      <c r="B568" s="102"/>
      <c r="C568" s="102"/>
      <c r="D568" s="102"/>
      <c r="E568" s="102"/>
      <c r="F568" s="102"/>
      <c r="G568" s="102"/>
      <c r="H568" s="102"/>
      <c r="I568" s="102"/>
      <c r="J568" s="102"/>
      <c r="K568" s="102"/>
      <c r="L568" s="102"/>
      <c r="M568" s="102"/>
      <c r="N568" s="102"/>
      <c r="O568" s="102"/>
    </row>
    <row r="569" spans="1:15" ht="21.75" customHeight="1">
      <c r="A569" s="102"/>
      <c r="B569" s="102"/>
      <c r="C569" s="102"/>
      <c r="D569" s="102"/>
      <c r="E569" s="102"/>
      <c r="F569" s="102"/>
      <c r="G569" s="102"/>
      <c r="H569" s="102"/>
      <c r="I569" s="102"/>
      <c r="J569" s="102"/>
      <c r="K569" s="102"/>
      <c r="L569" s="102"/>
      <c r="M569" s="102"/>
      <c r="N569" s="102"/>
      <c r="O569" s="102"/>
    </row>
    <row r="570" spans="1:15" ht="21.75" customHeight="1">
      <c r="A570" s="102"/>
      <c r="B570" s="102"/>
      <c r="C570" s="102"/>
      <c r="D570" s="102"/>
      <c r="E570" s="102"/>
      <c r="F570" s="102"/>
      <c r="G570" s="102"/>
      <c r="H570" s="102"/>
      <c r="I570" s="102"/>
      <c r="J570" s="102"/>
      <c r="K570" s="102"/>
      <c r="L570" s="102"/>
      <c r="M570" s="102"/>
      <c r="N570" s="102"/>
      <c r="O570" s="102"/>
    </row>
    <row r="571" spans="1:15" ht="21.75" customHeight="1">
      <c r="A571" s="102"/>
      <c r="B571" s="102"/>
      <c r="C571" s="102"/>
      <c r="D571" s="102"/>
      <c r="E571" s="102"/>
      <c r="F571" s="102"/>
      <c r="G571" s="102"/>
      <c r="H571" s="102"/>
      <c r="I571" s="102"/>
      <c r="J571" s="102"/>
      <c r="K571" s="102"/>
      <c r="L571" s="102"/>
      <c r="M571" s="102"/>
      <c r="N571" s="102"/>
      <c r="O571" s="102"/>
    </row>
    <row r="572" spans="1:15" ht="21.75" customHeight="1">
      <c r="A572" s="102"/>
      <c r="B572" s="102"/>
      <c r="C572" s="102"/>
      <c r="D572" s="102"/>
      <c r="E572" s="102"/>
      <c r="F572" s="102"/>
      <c r="G572" s="102"/>
      <c r="H572" s="102"/>
      <c r="I572" s="102"/>
      <c r="J572" s="102"/>
      <c r="K572" s="102"/>
      <c r="L572" s="102"/>
      <c r="M572" s="102"/>
      <c r="N572" s="102"/>
      <c r="O572" s="102"/>
    </row>
    <row r="573" spans="1:15" ht="21.75" customHeight="1">
      <c r="A573" s="102"/>
      <c r="B573" s="102"/>
      <c r="C573" s="102"/>
      <c r="D573" s="102"/>
      <c r="E573" s="102"/>
      <c r="F573" s="102"/>
      <c r="G573" s="102"/>
      <c r="H573" s="102"/>
      <c r="I573" s="102"/>
      <c r="J573" s="102"/>
      <c r="K573" s="102"/>
      <c r="L573" s="102"/>
      <c r="M573" s="102"/>
      <c r="N573" s="102"/>
      <c r="O573" s="102"/>
    </row>
    <row r="574" spans="1:15" ht="21.75" customHeight="1">
      <c r="A574" s="102"/>
      <c r="B574" s="102"/>
      <c r="C574" s="102"/>
      <c r="D574" s="102"/>
      <c r="E574" s="102"/>
      <c r="F574" s="102"/>
      <c r="G574" s="102"/>
      <c r="H574" s="102"/>
      <c r="I574" s="102"/>
      <c r="J574" s="102"/>
      <c r="K574" s="102"/>
      <c r="L574" s="102"/>
      <c r="M574" s="102"/>
      <c r="N574" s="102"/>
      <c r="O574" s="102"/>
    </row>
    <row r="575" spans="1:15" ht="21.75" customHeight="1">
      <c r="A575" s="102"/>
      <c r="B575" s="102"/>
      <c r="C575" s="102"/>
      <c r="D575" s="102"/>
      <c r="E575" s="102"/>
      <c r="F575" s="102"/>
      <c r="G575" s="102"/>
      <c r="H575" s="102"/>
      <c r="I575" s="102"/>
      <c r="J575" s="102"/>
      <c r="K575" s="102"/>
      <c r="L575" s="102"/>
      <c r="M575" s="102"/>
      <c r="N575" s="102"/>
      <c r="O575" s="102"/>
    </row>
    <row r="576" spans="1:15" ht="21.75" customHeight="1">
      <c r="A576" s="102"/>
      <c r="B576" s="102"/>
      <c r="C576" s="102"/>
      <c r="D576" s="102"/>
      <c r="E576" s="102"/>
      <c r="F576" s="102"/>
      <c r="G576" s="102"/>
      <c r="H576" s="102"/>
      <c r="I576" s="102"/>
      <c r="J576" s="102"/>
      <c r="K576" s="102"/>
      <c r="L576" s="102"/>
      <c r="M576" s="102"/>
      <c r="N576" s="102"/>
      <c r="O576" s="102"/>
    </row>
    <row r="577" spans="1:15" ht="21.75" customHeight="1">
      <c r="A577" s="102"/>
      <c r="B577" s="102"/>
      <c r="C577" s="102"/>
      <c r="D577" s="102"/>
      <c r="E577" s="102"/>
      <c r="F577" s="102"/>
      <c r="G577" s="102"/>
      <c r="H577" s="102"/>
      <c r="I577" s="102"/>
      <c r="J577" s="102"/>
      <c r="K577" s="102"/>
      <c r="L577" s="102"/>
      <c r="M577" s="102"/>
      <c r="N577" s="102"/>
      <c r="O577" s="102"/>
    </row>
    <row r="578" spans="1:15" ht="21.75" customHeight="1">
      <c r="A578" s="102"/>
      <c r="B578" s="102"/>
      <c r="C578" s="102"/>
      <c r="D578" s="102"/>
      <c r="E578" s="102"/>
      <c r="F578" s="102"/>
      <c r="G578" s="102"/>
      <c r="H578" s="102"/>
      <c r="I578" s="102"/>
      <c r="J578" s="102"/>
      <c r="K578" s="102"/>
      <c r="L578" s="102"/>
      <c r="M578" s="102"/>
      <c r="N578" s="102"/>
      <c r="O578" s="102"/>
    </row>
    <row r="579" spans="1:15" ht="21.75" customHeight="1">
      <c r="A579" s="102"/>
      <c r="B579" s="102"/>
      <c r="C579" s="102"/>
      <c r="D579" s="102"/>
      <c r="E579" s="102"/>
      <c r="F579" s="102"/>
      <c r="G579" s="102"/>
      <c r="H579" s="102"/>
      <c r="I579" s="102"/>
      <c r="J579" s="102"/>
      <c r="K579" s="102"/>
      <c r="L579" s="102"/>
      <c r="M579" s="102"/>
      <c r="N579" s="102"/>
      <c r="O579" s="102"/>
    </row>
    <row r="580" spans="1:15" ht="21.75" customHeight="1">
      <c r="A580" s="102"/>
      <c r="B580" s="102"/>
      <c r="C580" s="102"/>
      <c r="D580" s="102"/>
      <c r="E580" s="102"/>
      <c r="F580" s="102"/>
      <c r="G580" s="102"/>
      <c r="H580" s="102"/>
      <c r="I580" s="102"/>
      <c r="J580" s="102"/>
      <c r="K580" s="102"/>
      <c r="L580" s="102"/>
      <c r="M580" s="102"/>
      <c r="N580" s="102"/>
      <c r="O580" s="102"/>
    </row>
    <row r="581" spans="1:15" ht="21.75" customHeight="1">
      <c r="A581" s="102"/>
      <c r="B581" s="102"/>
      <c r="C581" s="102"/>
      <c r="D581" s="102"/>
      <c r="E581" s="102"/>
      <c r="F581" s="102"/>
      <c r="G581" s="102"/>
      <c r="H581" s="102"/>
      <c r="I581" s="102"/>
      <c r="J581" s="102"/>
      <c r="K581" s="102"/>
      <c r="L581" s="102"/>
      <c r="M581" s="102"/>
      <c r="N581" s="102"/>
      <c r="O581" s="102"/>
    </row>
    <row r="582" spans="1:15" ht="21.75" customHeight="1">
      <c r="A582" s="102"/>
      <c r="B582" s="102"/>
      <c r="C582" s="102"/>
      <c r="D582" s="102"/>
      <c r="E582" s="102"/>
      <c r="F582" s="102"/>
      <c r="G582" s="102"/>
      <c r="H582" s="102"/>
      <c r="I582" s="102"/>
      <c r="J582" s="102"/>
      <c r="K582" s="102"/>
      <c r="L582" s="102"/>
      <c r="M582" s="102"/>
      <c r="N582" s="102"/>
      <c r="O582" s="102"/>
    </row>
    <row r="583" spans="1:15" ht="21.75" customHeight="1">
      <c r="A583" s="102"/>
      <c r="B583" s="102"/>
      <c r="C583" s="102"/>
      <c r="D583" s="102"/>
      <c r="E583" s="102"/>
      <c r="F583" s="102"/>
      <c r="G583" s="102"/>
      <c r="H583" s="102"/>
      <c r="I583" s="102"/>
      <c r="J583" s="102"/>
      <c r="K583" s="102"/>
      <c r="L583" s="102"/>
      <c r="M583" s="102"/>
      <c r="N583" s="102"/>
      <c r="O583" s="102"/>
    </row>
    <row r="584" spans="1:15" ht="21.75" customHeight="1">
      <c r="A584" s="102"/>
      <c r="B584" s="102"/>
      <c r="C584" s="102"/>
      <c r="D584" s="102"/>
      <c r="E584" s="102"/>
      <c r="F584" s="102"/>
      <c r="G584" s="102"/>
      <c r="H584" s="102"/>
      <c r="I584" s="102"/>
      <c r="J584" s="102"/>
      <c r="K584" s="102"/>
      <c r="L584" s="102"/>
      <c r="M584" s="102"/>
      <c r="N584" s="102"/>
      <c r="O584" s="102"/>
    </row>
    <row r="585" spans="1:15" ht="21.75" customHeight="1">
      <c r="A585" s="102"/>
      <c r="B585" s="102"/>
      <c r="C585" s="102"/>
      <c r="D585" s="102"/>
      <c r="E585" s="102"/>
      <c r="F585" s="102"/>
      <c r="G585" s="102"/>
      <c r="H585" s="102"/>
      <c r="I585" s="102"/>
      <c r="J585" s="102"/>
      <c r="K585" s="102"/>
      <c r="L585" s="102"/>
      <c r="M585" s="102"/>
      <c r="N585" s="102"/>
      <c r="O585" s="102"/>
    </row>
    <row r="586" spans="1:15" ht="21.75" customHeight="1">
      <c r="A586" s="102"/>
      <c r="B586" s="102"/>
      <c r="C586" s="102"/>
      <c r="D586" s="102"/>
      <c r="E586" s="102"/>
      <c r="F586" s="102"/>
      <c r="G586" s="102"/>
      <c r="H586" s="102"/>
      <c r="I586" s="102"/>
      <c r="J586" s="102"/>
      <c r="K586" s="102"/>
      <c r="L586" s="102"/>
      <c r="M586" s="102"/>
      <c r="N586" s="102"/>
      <c r="O586" s="102"/>
    </row>
    <row r="587" spans="1:15" ht="21.75" customHeight="1">
      <c r="A587" s="102"/>
      <c r="B587" s="102"/>
      <c r="C587" s="102"/>
      <c r="D587" s="102"/>
      <c r="E587" s="102"/>
      <c r="F587" s="102"/>
      <c r="G587" s="102"/>
      <c r="H587" s="102"/>
      <c r="I587" s="102"/>
      <c r="J587" s="102"/>
      <c r="K587" s="102"/>
      <c r="L587" s="102"/>
      <c r="M587" s="102"/>
      <c r="N587" s="102"/>
      <c r="O587" s="102"/>
    </row>
    <row r="588" spans="1:15" ht="21.75" customHeight="1">
      <c r="A588" s="102"/>
      <c r="B588" s="102"/>
      <c r="C588" s="102"/>
      <c r="D588" s="102"/>
      <c r="E588" s="102"/>
      <c r="F588" s="102"/>
      <c r="G588" s="102"/>
      <c r="H588" s="102"/>
      <c r="I588" s="102"/>
      <c r="J588" s="102"/>
      <c r="K588" s="102"/>
      <c r="L588" s="102"/>
      <c r="M588" s="102"/>
      <c r="N588" s="102"/>
      <c r="O588" s="102"/>
    </row>
    <row r="589" spans="1:15" ht="21.75" customHeight="1">
      <c r="A589" s="102"/>
      <c r="B589" s="102"/>
      <c r="C589" s="102"/>
      <c r="D589" s="102"/>
      <c r="E589" s="102"/>
      <c r="F589" s="102"/>
      <c r="G589" s="102"/>
      <c r="H589" s="102"/>
      <c r="I589" s="102"/>
      <c r="J589" s="102"/>
      <c r="K589" s="102"/>
      <c r="L589" s="102"/>
      <c r="M589" s="102"/>
      <c r="N589" s="102"/>
      <c r="O589" s="102"/>
    </row>
    <row r="590" spans="1:15" ht="21.75" customHeight="1">
      <c r="A590" s="102"/>
      <c r="B590" s="102"/>
      <c r="C590" s="102"/>
      <c r="D590" s="102"/>
      <c r="E590" s="102"/>
      <c r="F590" s="102"/>
      <c r="G590" s="102"/>
      <c r="H590" s="102"/>
      <c r="I590" s="102"/>
      <c r="J590" s="102"/>
      <c r="K590" s="102"/>
      <c r="L590" s="102"/>
      <c r="M590" s="102"/>
      <c r="N590" s="102"/>
      <c r="O590" s="102"/>
    </row>
    <row r="591" spans="1:15" ht="21.75" customHeight="1">
      <c r="A591" s="102"/>
      <c r="B591" s="102"/>
      <c r="C591" s="102"/>
      <c r="D591" s="102"/>
      <c r="E591" s="102"/>
      <c r="F591" s="102"/>
      <c r="G591" s="102"/>
      <c r="H591" s="102"/>
      <c r="I591" s="102"/>
      <c r="J591" s="102"/>
      <c r="K591" s="102"/>
      <c r="L591" s="102"/>
      <c r="M591" s="102"/>
      <c r="N591" s="102"/>
      <c r="O591" s="102"/>
    </row>
    <row r="592" spans="1:15" ht="21.75" customHeight="1">
      <c r="A592" s="102"/>
      <c r="B592" s="102"/>
      <c r="C592" s="102"/>
      <c r="D592" s="102"/>
      <c r="E592" s="102"/>
      <c r="F592" s="102"/>
      <c r="G592" s="102"/>
      <c r="H592" s="102"/>
      <c r="I592" s="102"/>
      <c r="J592" s="102"/>
      <c r="K592" s="102"/>
      <c r="L592" s="102"/>
      <c r="M592" s="102"/>
      <c r="N592" s="102"/>
      <c r="O592" s="102"/>
    </row>
    <row r="593" spans="1:15" ht="21.75" customHeight="1">
      <c r="A593" s="102"/>
      <c r="B593" s="102"/>
      <c r="C593" s="102"/>
      <c r="D593" s="102"/>
      <c r="E593" s="102"/>
      <c r="F593" s="102"/>
      <c r="G593" s="102"/>
      <c r="H593" s="102"/>
      <c r="I593" s="102"/>
      <c r="J593" s="102"/>
      <c r="K593" s="102"/>
      <c r="L593" s="102"/>
      <c r="M593" s="102"/>
      <c r="N593" s="102"/>
      <c r="O593" s="102"/>
    </row>
    <row r="594" spans="1:15" ht="21.75" customHeight="1">
      <c r="A594" s="102"/>
      <c r="B594" s="102"/>
      <c r="C594" s="102"/>
      <c r="D594" s="102"/>
      <c r="E594" s="102"/>
      <c r="F594" s="102"/>
      <c r="G594" s="102"/>
      <c r="H594" s="102"/>
      <c r="I594" s="102"/>
      <c r="J594" s="102"/>
      <c r="K594" s="102"/>
      <c r="L594" s="102"/>
      <c r="M594" s="102"/>
      <c r="N594" s="102"/>
      <c r="O594" s="102"/>
    </row>
    <row r="595" spans="1:15" ht="21.75" customHeight="1">
      <c r="A595" s="102"/>
      <c r="B595" s="102"/>
      <c r="C595" s="102"/>
      <c r="D595" s="102"/>
      <c r="E595" s="102"/>
      <c r="F595" s="102"/>
      <c r="G595" s="102"/>
      <c r="H595" s="102"/>
      <c r="I595" s="102"/>
      <c r="J595" s="102"/>
      <c r="K595" s="102"/>
      <c r="L595" s="102"/>
      <c r="M595" s="102"/>
      <c r="N595" s="102"/>
      <c r="O595" s="102"/>
    </row>
    <row r="596" spans="1:15" ht="21.75" customHeight="1">
      <c r="A596" s="102"/>
      <c r="B596" s="102"/>
      <c r="C596" s="102"/>
      <c r="D596" s="102"/>
      <c r="E596" s="102"/>
      <c r="F596" s="102"/>
      <c r="G596" s="102"/>
      <c r="H596" s="102"/>
      <c r="I596" s="102"/>
      <c r="J596" s="102"/>
      <c r="K596" s="102"/>
      <c r="L596" s="102"/>
      <c r="M596" s="102"/>
      <c r="N596" s="102"/>
      <c r="O596" s="102"/>
    </row>
    <row r="597" spans="1:15" ht="21.75" customHeight="1">
      <c r="A597" s="102"/>
      <c r="B597" s="102"/>
      <c r="C597" s="102"/>
      <c r="D597" s="102"/>
      <c r="E597" s="102"/>
      <c r="F597" s="102"/>
      <c r="G597" s="102"/>
      <c r="H597" s="102"/>
      <c r="I597" s="102"/>
      <c r="J597" s="102"/>
      <c r="K597" s="102"/>
      <c r="L597" s="102"/>
      <c r="M597" s="102"/>
      <c r="N597" s="102"/>
      <c r="O597" s="102"/>
    </row>
    <row r="598" spans="1:15" ht="21.75" customHeight="1">
      <c r="A598" s="102"/>
      <c r="B598" s="102"/>
      <c r="C598" s="102"/>
      <c r="D598" s="102"/>
      <c r="E598" s="102"/>
      <c r="F598" s="102"/>
      <c r="G598" s="102"/>
      <c r="H598" s="102"/>
      <c r="I598" s="102"/>
      <c r="J598" s="102"/>
      <c r="K598" s="102"/>
      <c r="L598" s="102"/>
      <c r="M598" s="102"/>
      <c r="N598" s="102"/>
      <c r="O598" s="102"/>
    </row>
    <row r="599" spans="1:15" ht="21.75" customHeight="1">
      <c r="A599" s="102"/>
      <c r="B599" s="102"/>
      <c r="C599" s="102"/>
      <c r="D599" s="102"/>
      <c r="E599" s="102"/>
      <c r="F599" s="102"/>
      <c r="G599" s="102"/>
      <c r="H599" s="102"/>
      <c r="I599" s="102"/>
      <c r="J599" s="102"/>
      <c r="K599" s="102"/>
      <c r="L599" s="102"/>
      <c r="M599" s="102"/>
      <c r="N599" s="102"/>
      <c r="O599" s="102"/>
    </row>
    <row r="600" spans="1:15" ht="21.75" customHeight="1">
      <c r="A600" s="102"/>
      <c r="B600" s="102"/>
      <c r="C600" s="102"/>
      <c r="D600" s="102"/>
      <c r="E600" s="102"/>
      <c r="F600" s="102"/>
      <c r="G600" s="102"/>
      <c r="H600" s="102"/>
      <c r="I600" s="102"/>
      <c r="J600" s="102"/>
      <c r="K600" s="102"/>
      <c r="L600" s="102"/>
      <c r="M600" s="102"/>
      <c r="N600" s="102"/>
      <c r="O600" s="102"/>
    </row>
    <row r="601" spans="1:15" ht="21.75" customHeight="1">
      <c r="A601" s="99"/>
      <c r="B601" s="99"/>
      <c r="C601" s="99"/>
      <c r="D601" s="99"/>
      <c r="E601" s="99"/>
      <c r="F601" s="99"/>
      <c r="G601" s="99"/>
      <c r="H601" s="99"/>
      <c r="I601" s="99"/>
      <c r="J601" s="99"/>
      <c r="K601" s="99"/>
      <c r="L601" s="99"/>
      <c r="M601" s="99"/>
      <c r="N601" s="99"/>
      <c r="O601" s="99"/>
    </row>
    <row r="602" spans="1:15" ht="21.75" customHeight="1">
      <c r="A602" s="99"/>
      <c r="B602" s="99"/>
      <c r="C602" s="99"/>
      <c r="D602" s="99"/>
      <c r="E602" s="99"/>
      <c r="F602" s="99"/>
      <c r="G602" s="99"/>
      <c r="H602" s="99"/>
      <c r="I602" s="99"/>
      <c r="J602" s="99"/>
      <c r="K602" s="99"/>
      <c r="L602" s="99"/>
      <c r="M602" s="99"/>
      <c r="N602" s="99"/>
      <c r="O602" s="99"/>
    </row>
    <row r="603" spans="1:15" ht="21.75" customHeight="1">
      <c r="A603" s="99"/>
      <c r="B603" s="99"/>
      <c r="C603" s="99"/>
      <c r="D603" s="99"/>
      <c r="E603" s="99"/>
      <c r="F603" s="99"/>
      <c r="G603" s="99"/>
      <c r="H603" s="99"/>
      <c r="I603" s="99"/>
      <c r="J603" s="99"/>
      <c r="K603" s="99"/>
      <c r="L603" s="99"/>
      <c r="M603" s="99"/>
      <c r="N603" s="99"/>
      <c r="O603" s="99"/>
    </row>
    <row r="604" spans="1:15" ht="21.75" customHeight="1">
      <c r="A604" s="99"/>
      <c r="B604" s="99"/>
      <c r="C604" s="99"/>
      <c r="D604" s="99"/>
      <c r="E604" s="99"/>
      <c r="F604" s="99"/>
      <c r="G604" s="99"/>
      <c r="H604" s="99"/>
      <c r="I604" s="99"/>
      <c r="J604" s="99"/>
      <c r="K604" s="99"/>
      <c r="L604" s="99"/>
      <c r="M604" s="99"/>
      <c r="N604" s="99"/>
      <c r="O604" s="99"/>
    </row>
    <row r="605" spans="1:15" ht="21.75" customHeight="1">
      <c r="A605" s="99"/>
      <c r="B605" s="99"/>
      <c r="C605" s="99"/>
      <c r="D605" s="99"/>
      <c r="E605" s="99"/>
      <c r="F605" s="99"/>
      <c r="G605" s="99"/>
      <c r="H605" s="99"/>
      <c r="I605" s="99"/>
      <c r="J605" s="99"/>
      <c r="K605" s="99"/>
      <c r="L605" s="99"/>
      <c r="M605" s="99"/>
      <c r="N605" s="99"/>
      <c r="O605" s="99"/>
    </row>
    <row r="606" spans="1:15" ht="21.75" customHeight="1">
      <c r="A606" s="99"/>
      <c r="B606" s="99"/>
      <c r="C606" s="99"/>
      <c r="D606" s="99"/>
      <c r="E606" s="99"/>
      <c r="F606" s="99"/>
      <c r="G606" s="99"/>
      <c r="H606" s="99"/>
      <c r="I606" s="99"/>
      <c r="J606" s="99"/>
      <c r="K606" s="99"/>
      <c r="L606" s="99"/>
      <c r="M606" s="99"/>
      <c r="N606" s="99"/>
      <c r="O606" s="99"/>
    </row>
    <row r="607" spans="1:15" ht="21.75" customHeight="1">
      <c r="A607" s="99"/>
      <c r="B607" s="99"/>
      <c r="C607" s="99"/>
      <c r="D607" s="99"/>
      <c r="E607" s="99"/>
      <c r="F607" s="99"/>
      <c r="G607" s="99"/>
      <c r="H607" s="99"/>
      <c r="I607" s="99"/>
      <c r="J607" s="99"/>
      <c r="K607" s="99"/>
      <c r="L607" s="99"/>
      <c r="M607" s="99"/>
      <c r="N607" s="99"/>
      <c r="O607" s="99"/>
    </row>
    <row r="608" spans="1:15" ht="21.75" customHeight="1">
      <c r="A608" s="99"/>
      <c r="B608" s="99"/>
      <c r="C608" s="99"/>
      <c r="D608" s="99"/>
      <c r="E608" s="99"/>
      <c r="F608" s="99"/>
      <c r="G608" s="99"/>
      <c r="H608" s="99"/>
      <c r="I608" s="99"/>
      <c r="J608" s="99"/>
      <c r="K608" s="99"/>
      <c r="L608" s="99"/>
      <c r="M608" s="99"/>
      <c r="N608" s="99"/>
      <c r="O608" s="99"/>
    </row>
    <row r="609" spans="1:15" ht="21.75" customHeight="1">
      <c r="A609" s="99"/>
      <c r="B609" s="99"/>
      <c r="C609" s="99"/>
      <c r="D609" s="99"/>
      <c r="E609" s="99"/>
      <c r="F609" s="99"/>
      <c r="G609" s="99"/>
      <c r="H609" s="99"/>
      <c r="I609" s="99"/>
      <c r="J609" s="99"/>
      <c r="K609" s="99"/>
      <c r="L609" s="99"/>
      <c r="M609" s="99"/>
      <c r="N609" s="99"/>
      <c r="O609" s="99"/>
    </row>
    <row r="610" spans="1:15" ht="21.75" customHeight="1">
      <c r="A610" s="99"/>
      <c r="B610" s="99"/>
      <c r="C610" s="99"/>
      <c r="D610" s="99"/>
      <c r="E610" s="99"/>
      <c r="F610" s="99"/>
      <c r="G610" s="99"/>
      <c r="H610" s="99"/>
      <c r="I610" s="99"/>
      <c r="J610" s="99"/>
      <c r="K610" s="99"/>
      <c r="L610" s="99"/>
      <c r="M610" s="99"/>
      <c r="N610" s="99"/>
      <c r="O610" s="99"/>
    </row>
    <row r="611" spans="1:15" ht="21.75" customHeight="1">
      <c r="A611" s="99"/>
      <c r="B611" s="99"/>
      <c r="C611" s="99"/>
      <c r="D611" s="99"/>
      <c r="E611" s="99"/>
      <c r="F611" s="99"/>
      <c r="G611" s="99"/>
      <c r="H611" s="99"/>
      <c r="I611" s="99"/>
      <c r="J611" s="99"/>
      <c r="K611" s="99"/>
      <c r="L611" s="99"/>
      <c r="M611" s="99"/>
      <c r="N611" s="99"/>
      <c r="O611" s="99"/>
    </row>
    <row r="612" spans="1:15" ht="21.75" customHeight="1">
      <c r="A612" s="99"/>
      <c r="B612" s="99"/>
      <c r="C612" s="99"/>
      <c r="D612" s="99"/>
      <c r="E612" s="99"/>
      <c r="F612" s="99"/>
      <c r="G612" s="99"/>
      <c r="H612" s="99"/>
      <c r="I612" s="99"/>
      <c r="J612" s="99"/>
      <c r="K612" s="99"/>
      <c r="L612" s="99"/>
      <c r="M612" s="99"/>
      <c r="N612" s="99"/>
      <c r="O612" s="99"/>
    </row>
    <row r="613" spans="1:15" ht="21.75" customHeight="1">
      <c r="A613" s="99"/>
      <c r="B613" s="99"/>
      <c r="C613" s="99"/>
      <c r="D613" s="99"/>
      <c r="E613" s="99"/>
      <c r="F613" s="99"/>
      <c r="G613" s="99"/>
      <c r="H613" s="99"/>
      <c r="I613" s="99"/>
      <c r="J613" s="99"/>
      <c r="K613" s="99"/>
      <c r="L613" s="99"/>
      <c r="M613" s="99"/>
      <c r="N613" s="99"/>
      <c r="O613" s="99"/>
    </row>
    <row r="614" spans="1:15" ht="21.75" customHeight="1">
      <c r="A614" s="99"/>
      <c r="B614" s="99"/>
      <c r="C614" s="99"/>
      <c r="D614" s="99"/>
      <c r="E614" s="99"/>
      <c r="F614" s="99"/>
      <c r="G614" s="99"/>
      <c r="H614" s="99"/>
      <c r="I614" s="99"/>
      <c r="J614" s="99"/>
      <c r="K614" s="99"/>
      <c r="L614" s="99"/>
      <c r="M614" s="99"/>
      <c r="N614" s="99"/>
      <c r="O614" s="99"/>
    </row>
    <row r="615" spans="1:15" ht="21.75" customHeight="1">
      <c r="A615" s="99"/>
      <c r="B615" s="99"/>
      <c r="C615" s="99"/>
      <c r="D615" s="99"/>
      <c r="E615" s="99"/>
      <c r="F615" s="99"/>
      <c r="G615" s="99"/>
      <c r="H615" s="99"/>
      <c r="I615" s="99"/>
      <c r="J615" s="99"/>
      <c r="K615" s="99"/>
      <c r="L615" s="99"/>
      <c r="M615" s="99"/>
      <c r="N615" s="99"/>
      <c r="O615" s="99"/>
    </row>
    <row r="616" spans="1:15" ht="21.75" customHeight="1">
      <c r="A616" s="99"/>
      <c r="B616" s="99"/>
      <c r="C616" s="99"/>
      <c r="D616" s="99"/>
      <c r="E616" s="99"/>
      <c r="F616" s="99"/>
      <c r="G616" s="99"/>
      <c r="H616" s="99"/>
      <c r="I616" s="99"/>
      <c r="J616" s="99"/>
      <c r="K616" s="99"/>
      <c r="L616" s="99"/>
      <c r="M616" s="99"/>
      <c r="N616" s="99"/>
      <c r="O616" s="99"/>
    </row>
    <row r="617" spans="1:15" ht="21.75" customHeight="1">
      <c r="A617" s="99"/>
      <c r="B617" s="99"/>
      <c r="C617" s="99"/>
      <c r="D617" s="99"/>
      <c r="E617" s="99"/>
      <c r="F617" s="99"/>
      <c r="G617" s="99"/>
      <c r="H617" s="99"/>
      <c r="I617" s="99"/>
      <c r="J617" s="99"/>
      <c r="K617" s="99"/>
      <c r="L617" s="99"/>
      <c r="M617" s="99"/>
      <c r="N617" s="99"/>
      <c r="O617" s="99"/>
    </row>
    <row r="618" spans="1:15" ht="21.75" customHeight="1">
      <c r="A618" s="99"/>
      <c r="B618" s="99"/>
      <c r="C618" s="99"/>
      <c r="D618" s="99"/>
      <c r="E618" s="99"/>
      <c r="F618" s="99"/>
      <c r="G618" s="99"/>
      <c r="H618" s="99"/>
      <c r="I618" s="99"/>
      <c r="J618" s="99"/>
      <c r="K618" s="99"/>
      <c r="L618" s="99"/>
      <c r="M618" s="99"/>
      <c r="N618" s="99"/>
      <c r="O618" s="99"/>
    </row>
    <row r="619" spans="1:15" ht="21.75" customHeight="1">
      <c r="A619" s="99"/>
      <c r="B619" s="99"/>
      <c r="C619" s="99"/>
      <c r="D619" s="99"/>
      <c r="E619" s="99"/>
      <c r="F619" s="99"/>
      <c r="G619" s="99"/>
      <c r="H619" s="99"/>
      <c r="I619" s="99"/>
      <c r="J619" s="99"/>
      <c r="K619" s="99"/>
      <c r="L619" s="99"/>
      <c r="M619" s="99"/>
      <c r="N619" s="99"/>
      <c r="O619" s="99"/>
    </row>
    <row r="620" spans="1:15" ht="21.75" customHeight="1">
      <c r="A620" s="99"/>
      <c r="B620" s="99"/>
      <c r="C620" s="99"/>
      <c r="D620" s="99"/>
      <c r="E620" s="99"/>
      <c r="F620" s="99"/>
      <c r="G620" s="99"/>
      <c r="H620" s="99"/>
      <c r="I620" s="99"/>
      <c r="J620" s="99"/>
      <c r="K620" s="99"/>
      <c r="L620" s="99"/>
      <c r="M620" s="99"/>
      <c r="N620" s="99"/>
      <c r="O620" s="99"/>
    </row>
    <row r="621" spans="1:15" ht="21.75" customHeight="1">
      <c r="A621" s="99"/>
      <c r="B621" s="99"/>
      <c r="C621" s="99"/>
      <c r="D621" s="99"/>
      <c r="E621" s="99"/>
      <c r="F621" s="99"/>
      <c r="G621" s="99"/>
      <c r="H621" s="99"/>
      <c r="I621" s="99"/>
      <c r="J621" s="99"/>
      <c r="K621" s="99"/>
      <c r="L621" s="99"/>
      <c r="M621" s="99"/>
      <c r="N621" s="99"/>
      <c r="O621" s="99"/>
    </row>
    <row r="622" spans="1:15" ht="21.75" customHeight="1">
      <c r="A622" s="99"/>
      <c r="B622" s="99"/>
      <c r="C622" s="99"/>
      <c r="D622" s="99"/>
      <c r="E622" s="99"/>
      <c r="F622" s="99"/>
      <c r="G622" s="99"/>
      <c r="H622" s="99"/>
      <c r="I622" s="99"/>
      <c r="J622" s="99"/>
      <c r="K622" s="99"/>
      <c r="L622" s="99"/>
      <c r="M622" s="99"/>
      <c r="N622" s="99"/>
      <c r="O622" s="99"/>
    </row>
    <row r="623" spans="1:15" ht="21.75" customHeight="1">
      <c r="A623" s="99"/>
      <c r="B623" s="99"/>
      <c r="C623" s="99"/>
      <c r="D623" s="99"/>
      <c r="E623" s="99"/>
      <c r="F623" s="99"/>
      <c r="G623" s="99"/>
      <c r="H623" s="99"/>
      <c r="I623" s="99"/>
      <c r="J623" s="99"/>
      <c r="K623" s="99"/>
      <c r="L623" s="99"/>
      <c r="M623" s="99"/>
      <c r="N623" s="99"/>
      <c r="O623" s="99"/>
    </row>
    <row r="624" spans="1:15" ht="21.75" customHeight="1">
      <c r="A624" s="99"/>
      <c r="B624" s="99"/>
      <c r="C624" s="99"/>
      <c r="D624" s="99"/>
      <c r="E624" s="99"/>
      <c r="F624" s="99"/>
      <c r="G624" s="99"/>
      <c r="H624" s="99"/>
      <c r="I624" s="99"/>
      <c r="J624" s="99"/>
      <c r="K624" s="99"/>
      <c r="L624" s="99"/>
      <c r="M624" s="99"/>
      <c r="N624" s="99"/>
      <c r="O624" s="99"/>
    </row>
    <row r="625" spans="1:15" ht="21.75" customHeight="1">
      <c r="A625" s="99"/>
      <c r="B625" s="99"/>
      <c r="C625" s="99"/>
      <c r="D625" s="99"/>
      <c r="E625" s="99"/>
      <c r="F625" s="99"/>
      <c r="G625" s="99"/>
      <c r="H625" s="99"/>
      <c r="I625" s="99"/>
      <c r="J625" s="99"/>
      <c r="K625" s="99"/>
      <c r="L625" s="99"/>
      <c r="M625" s="99"/>
      <c r="N625" s="99"/>
      <c r="O625" s="99"/>
    </row>
    <row r="626" spans="1:15" ht="21.75" customHeight="1">
      <c r="A626" s="99"/>
      <c r="B626" s="99"/>
      <c r="C626" s="99"/>
      <c r="D626" s="99"/>
      <c r="E626" s="99"/>
      <c r="F626" s="99"/>
      <c r="G626" s="99"/>
      <c r="H626" s="99"/>
      <c r="I626" s="99"/>
      <c r="J626" s="99"/>
      <c r="K626" s="99"/>
      <c r="L626" s="99"/>
      <c r="M626" s="99"/>
      <c r="N626" s="99"/>
      <c r="O626" s="99"/>
    </row>
    <row r="627" spans="1:15" ht="21.75" customHeight="1">
      <c r="A627" s="99"/>
      <c r="B627" s="99"/>
      <c r="C627" s="99"/>
      <c r="D627" s="99"/>
      <c r="E627" s="99"/>
      <c r="F627" s="99"/>
      <c r="G627" s="99"/>
      <c r="H627" s="99"/>
      <c r="I627" s="99"/>
      <c r="J627" s="99"/>
      <c r="K627" s="99"/>
      <c r="L627" s="99"/>
      <c r="M627" s="99"/>
      <c r="N627" s="99"/>
      <c r="O627" s="99"/>
    </row>
    <row r="628" spans="1:15" ht="21.75" customHeight="1">
      <c r="A628" s="99"/>
      <c r="B628" s="99"/>
      <c r="C628" s="99"/>
      <c r="D628" s="99"/>
      <c r="E628" s="99"/>
      <c r="F628" s="99"/>
      <c r="G628" s="99"/>
      <c r="H628" s="99"/>
      <c r="I628" s="99"/>
      <c r="J628" s="99"/>
      <c r="K628" s="99"/>
      <c r="L628" s="99"/>
      <c r="M628" s="99"/>
      <c r="N628" s="99"/>
      <c r="O628" s="99"/>
    </row>
    <row r="629" spans="1:15" ht="21.75" customHeight="1">
      <c r="A629" s="99"/>
      <c r="B629" s="99"/>
      <c r="C629" s="99"/>
      <c r="D629" s="99"/>
      <c r="E629" s="99"/>
      <c r="F629" s="99"/>
      <c r="G629" s="99"/>
      <c r="H629" s="99"/>
      <c r="I629" s="99"/>
      <c r="J629" s="99"/>
      <c r="K629" s="99"/>
      <c r="L629" s="99"/>
      <c r="M629" s="99"/>
      <c r="N629" s="99"/>
      <c r="O629" s="99"/>
    </row>
    <row r="630" spans="1:15" ht="21.75" customHeight="1">
      <c r="A630" s="99"/>
      <c r="B630" s="99"/>
      <c r="C630" s="99"/>
      <c r="D630" s="99"/>
      <c r="E630" s="99"/>
      <c r="F630" s="99"/>
      <c r="G630" s="99"/>
      <c r="H630" s="99"/>
      <c r="I630" s="99"/>
      <c r="J630" s="99"/>
      <c r="K630" s="99"/>
      <c r="L630" s="99"/>
      <c r="M630" s="99"/>
      <c r="N630" s="99"/>
      <c r="O630" s="99"/>
    </row>
    <row r="631" spans="1:15" ht="21.75" customHeight="1">
      <c r="A631" s="99"/>
      <c r="B631" s="99"/>
      <c r="C631" s="99"/>
      <c r="D631" s="99"/>
      <c r="E631" s="99"/>
      <c r="F631" s="99"/>
      <c r="G631" s="99"/>
      <c r="H631" s="99"/>
      <c r="I631" s="99"/>
      <c r="J631" s="99"/>
      <c r="K631" s="99"/>
      <c r="L631" s="99"/>
      <c r="M631" s="99"/>
      <c r="N631" s="99"/>
      <c r="O631" s="99"/>
    </row>
    <row r="632" spans="1:15" ht="21.75" customHeight="1">
      <c r="A632" s="99"/>
      <c r="B632" s="99"/>
      <c r="C632" s="99"/>
      <c r="D632" s="99"/>
      <c r="E632" s="99"/>
      <c r="F632" s="99"/>
      <c r="G632" s="99"/>
      <c r="H632" s="99"/>
      <c r="I632" s="99"/>
      <c r="J632" s="99"/>
      <c r="K632" s="99"/>
      <c r="L632" s="99"/>
      <c r="M632" s="99"/>
      <c r="N632" s="99"/>
      <c r="O632" s="99"/>
    </row>
    <row r="633" spans="1:15" ht="21.75" customHeight="1">
      <c r="A633" s="99"/>
      <c r="B633" s="99"/>
      <c r="C633" s="99"/>
      <c r="D633" s="99"/>
      <c r="E633" s="99"/>
      <c r="F633" s="99"/>
      <c r="G633" s="99"/>
      <c r="H633" s="99"/>
      <c r="I633" s="99"/>
      <c r="J633" s="99"/>
      <c r="K633" s="99"/>
      <c r="L633" s="99"/>
      <c r="M633" s="99"/>
      <c r="N633" s="99"/>
      <c r="O633" s="99"/>
    </row>
    <row r="634" spans="1:15" ht="21.75" customHeight="1">
      <c r="A634" s="99"/>
      <c r="B634" s="99"/>
      <c r="C634" s="99"/>
      <c r="D634" s="99"/>
      <c r="E634" s="99"/>
      <c r="F634" s="99"/>
      <c r="G634" s="99"/>
      <c r="H634" s="99"/>
      <c r="I634" s="99"/>
      <c r="J634" s="99"/>
      <c r="K634" s="99"/>
      <c r="L634" s="99"/>
      <c r="M634" s="99"/>
      <c r="N634" s="99"/>
      <c r="O634" s="99"/>
    </row>
    <row r="635" spans="1:15" ht="21.75" customHeight="1">
      <c r="A635" s="99"/>
      <c r="B635" s="99"/>
      <c r="C635" s="99"/>
      <c r="D635" s="99"/>
      <c r="E635" s="99"/>
      <c r="F635" s="99"/>
      <c r="G635" s="99"/>
      <c r="H635" s="99"/>
      <c r="I635" s="99"/>
      <c r="J635" s="99"/>
      <c r="K635" s="99"/>
      <c r="L635" s="99"/>
      <c r="M635" s="99"/>
      <c r="N635" s="99"/>
      <c r="O635" s="99"/>
    </row>
    <row r="636" spans="1:15" ht="21.75" customHeight="1">
      <c r="A636" s="99"/>
      <c r="B636" s="99"/>
      <c r="C636" s="99"/>
      <c r="D636" s="99"/>
      <c r="E636" s="99"/>
      <c r="F636" s="99"/>
      <c r="G636" s="99"/>
      <c r="H636" s="99"/>
      <c r="I636" s="99"/>
      <c r="J636" s="99"/>
      <c r="K636" s="99"/>
      <c r="L636" s="99"/>
      <c r="M636" s="99"/>
      <c r="N636" s="99"/>
      <c r="O636" s="99"/>
    </row>
    <row r="637" spans="1:15" ht="21.75" customHeight="1">
      <c r="A637" s="99"/>
      <c r="B637" s="99"/>
      <c r="C637" s="99"/>
      <c r="D637" s="99"/>
      <c r="E637" s="99"/>
      <c r="F637" s="99"/>
      <c r="G637" s="99"/>
      <c r="H637" s="99"/>
      <c r="I637" s="99"/>
      <c r="J637" s="99"/>
      <c r="K637" s="99"/>
      <c r="L637" s="99"/>
      <c r="M637" s="99"/>
      <c r="N637" s="99"/>
      <c r="O637" s="99"/>
    </row>
    <row r="638" spans="1:15" ht="21.75" customHeight="1">
      <c r="A638" s="99"/>
      <c r="B638" s="99"/>
      <c r="C638" s="99"/>
      <c r="D638" s="99"/>
      <c r="E638" s="99"/>
      <c r="F638" s="99"/>
      <c r="G638" s="99"/>
      <c r="H638" s="99"/>
      <c r="I638" s="99"/>
      <c r="J638" s="99"/>
      <c r="K638" s="99"/>
      <c r="L638" s="99"/>
      <c r="M638" s="99"/>
      <c r="N638" s="99"/>
      <c r="O638" s="99"/>
    </row>
    <row r="639" spans="1:15" ht="21.75" customHeight="1">
      <c r="A639" s="99"/>
      <c r="B639" s="99"/>
      <c r="C639" s="99"/>
      <c r="D639" s="99"/>
      <c r="E639" s="99"/>
      <c r="F639" s="99"/>
      <c r="G639" s="99"/>
      <c r="H639" s="99"/>
      <c r="I639" s="99"/>
      <c r="J639" s="99"/>
      <c r="K639" s="99"/>
      <c r="L639" s="99"/>
      <c r="M639" s="99"/>
      <c r="N639" s="99"/>
      <c r="O639" s="99"/>
    </row>
    <row r="640" spans="1:15" ht="21.75" customHeight="1">
      <c r="A640" s="99"/>
      <c r="B640" s="99"/>
      <c r="C640" s="99"/>
      <c r="D640" s="99"/>
      <c r="E640" s="99"/>
      <c r="F640" s="99"/>
      <c r="G640" s="99"/>
      <c r="H640" s="99"/>
      <c r="I640" s="99"/>
      <c r="J640" s="99"/>
      <c r="K640" s="99"/>
      <c r="L640" s="99"/>
      <c r="M640" s="99"/>
      <c r="N640" s="99"/>
      <c r="O640" s="99"/>
    </row>
    <row r="641" spans="1:15" ht="21.75" customHeight="1">
      <c r="A641" s="99"/>
      <c r="B641" s="99"/>
      <c r="C641" s="99"/>
      <c r="D641" s="99"/>
      <c r="E641" s="99"/>
      <c r="F641" s="99"/>
      <c r="G641" s="99"/>
      <c r="H641" s="99"/>
      <c r="I641" s="99"/>
      <c r="J641" s="99"/>
      <c r="K641" s="99"/>
      <c r="L641" s="99"/>
      <c r="M641" s="99"/>
      <c r="N641" s="99"/>
      <c r="O641" s="99"/>
    </row>
    <row r="642" spans="1:15" ht="21.75" customHeight="1">
      <c r="A642" s="99"/>
      <c r="B642" s="99"/>
      <c r="C642" s="99"/>
      <c r="D642" s="99"/>
      <c r="E642" s="99"/>
      <c r="F642" s="99"/>
      <c r="G642" s="99"/>
      <c r="H642" s="99"/>
      <c r="I642" s="99"/>
      <c r="J642" s="99"/>
      <c r="K642" s="99"/>
      <c r="L642" s="99"/>
      <c r="M642" s="99"/>
      <c r="N642" s="99"/>
      <c r="O642" s="99"/>
    </row>
    <row r="643" spans="1:15" ht="21.75" customHeight="1">
      <c r="A643" s="99"/>
      <c r="B643" s="99"/>
      <c r="C643" s="99"/>
      <c r="D643" s="99"/>
      <c r="E643" s="99"/>
      <c r="F643" s="99"/>
      <c r="G643" s="99"/>
      <c r="H643" s="99"/>
      <c r="I643" s="99"/>
      <c r="J643" s="99"/>
      <c r="K643" s="99"/>
      <c r="L643" s="99"/>
      <c r="M643" s="99"/>
      <c r="N643" s="99"/>
      <c r="O643" s="99"/>
    </row>
    <row r="644" spans="1:15" ht="21.75" customHeight="1">
      <c r="A644" s="99"/>
      <c r="B644" s="99"/>
      <c r="C644" s="99"/>
      <c r="D644" s="99"/>
      <c r="E644" s="99"/>
      <c r="F644" s="99"/>
      <c r="G644" s="99"/>
      <c r="H644" s="99"/>
      <c r="I644" s="99"/>
      <c r="J644" s="99"/>
      <c r="K644" s="99"/>
      <c r="L644" s="99"/>
      <c r="M644" s="99"/>
      <c r="N644" s="99"/>
      <c r="O644" s="99"/>
    </row>
    <row r="645" spans="1:15" ht="21.75" customHeight="1">
      <c r="A645" s="99"/>
      <c r="B645" s="99"/>
      <c r="C645" s="99"/>
      <c r="D645" s="99"/>
      <c r="E645" s="99"/>
      <c r="F645" s="99"/>
      <c r="G645" s="99"/>
      <c r="H645" s="99"/>
      <c r="I645" s="99"/>
      <c r="J645" s="99"/>
      <c r="K645" s="99"/>
      <c r="L645" s="99"/>
      <c r="M645" s="99"/>
      <c r="N645" s="99"/>
      <c r="O645" s="99"/>
    </row>
    <row r="646" spans="1:15" ht="21.75" customHeight="1">
      <c r="A646" s="99"/>
      <c r="B646" s="99"/>
      <c r="C646" s="99"/>
      <c r="D646" s="99"/>
      <c r="E646" s="99"/>
      <c r="F646" s="99"/>
      <c r="G646" s="99"/>
      <c r="H646" s="99"/>
      <c r="I646" s="99"/>
      <c r="J646" s="99"/>
      <c r="K646" s="99"/>
      <c r="L646" s="99"/>
      <c r="M646" s="99"/>
      <c r="N646" s="99"/>
      <c r="O646" s="99"/>
    </row>
    <row r="647" spans="1:15" ht="21.75" customHeight="1">
      <c r="A647" s="99"/>
      <c r="B647" s="99"/>
      <c r="C647" s="99"/>
      <c r="D647" s="99"/>
      <c r="E647" s="99"/>
      <c r="F647" s="99"/>
      <c r="G647" s="99"/>
      <c r="H647" s="99"/>
      <c r="I647" s="99"/>
      <c r="J647" s="99"/>
      <c r="K647" s="99"/>
      <c r="L647" s="99"/>
      <c r="M647" s="99"/>
      <c r="N647" s="99"/>
      <c r="O647" s="99"/>
    </row>
    <row r="648" spans="1:15" ht="21.75" customHeight="1">
      <c r="A648" s="99"/>
      <c r="B648" s="99"/>
      <c r="C648" s="99"/>
      <c r="D648" s="99"/>
      <c r="E648" s="99"/>
      <c r="F648" s="99"/>
      <c r="G648" s="99"/>
      <c r="H648" s="99"/>
      <c r="I648" s="99"/>
      <c r="J648" s="99"/>
      <c r="K648" s="99"/>
      <c r="L648" s="99"/>
      <c r="M648" s="99"/>
      <c r="N648" s="99"/>
      <c r="O648" s="99"/>
    </row>
    <row r="649" spans="1:15" ht="21.75" customHeight="1">
      <c r="A649" s="99"/>
      <c r="B649" s="99"/>
      <c r="C649" s="99"/>
      <c r="D649" s="99"/>
      <c r="E649" s="99"/>
      <c r="F649" s="99"/>
      <c r="G649" s="99"/>
      <c r="H649" s="99"/>
      <c r="I649" s="99"/>
      <c r="J649" s="99"/>
      <c r="K649" s="99"/>
      <c r="L649" s="99"/>
      <c r="M649" s="99"/>
      <c r="N649" s="99"/>
      <c r="O649" s="99"/>
    </row>
    <row r="650" spans="1:15" ht="21.75" customHeight="1">
      <c r="A650" s="99"/>
      <c r="B650" s="99"/>
      <c r="C650" s="99"/>
      <c r="D650" s="99"/>
      <c r="E650" s="99"/>
      <c r="F650" s="99"/>
      <c r="G650" s="99"/>
      <c r="H650" s="99"/>
      <c r="I650" s="99"/>
      <c r="J650" s="99"/>
      <c r="K650" s="99"/>
      <c r="L650" s="99"/>
      <c r="M650" s="99"/>
      <c r="N650" s="99"/>
      <c r="O650" s="99"/>
    </row>
    <row r="651" spans="1:15" ht="21.75" customHeight="1">
      <c r="A651" s="99"/>
      <c r="B651" s="99"/>
      <c r="C651" s="99"/>
      <c r="D651" s="99"/>
      <c r="E651" s="99"/>
      <c r="F651" s="99"/>
      <c r="G651" s="99"/>
      <c r="H651" s="99"/>
      <c r="I651" s="99"/>
      <c r="J651" s="99"/>
      <c r="K651" s="99"/>
      <c r="L651" s="99"/>
      <c r="M651" s="99"/>
      <c r="N651" s="99"/>
      <c r="O651" s="99"/>
    </row>
    <row r="652" spans="1:15" ht="21.75" customHeight="1">
      <c r="A652" s="99"/>
      <c r="B652" s="99"/>
      <c r="C652" s="99"/>
      <c r="D652" s="99"/>
      <c r="E652" s="99"/>
      <c r="F652" s="99"/>
      <c r="G652" s="99"/>
      <c r="H652" s="99"/>
      <c r="I652" s="99"/>
      <c r="J652" s="99"/>
      <c r="K652" s="99"/>
      <c r="L652" s="99"/>
      <c r="M652" s="99"/>
      <c r="N652" s="99"/>
      <c r="O652" s="99"/>
    </row>
    <row r="653" spans="1:15" ht="21.75" customHeight="1">
      <c r="A653" s="99"/>
      <c r="B653" s="99"/>
      <c r="C653" s="99"/>
      <c r="D653" s="99"/>
      <c r="E653" s="99"/>
      <c r="F653" s="99"/>
      <c r="G653" s="99"/>
      <c r="H653" s="99"/>
      <c r="I653" s="99"/>
      <c r="J653" s="99"/>
      <c r="K653" s="99"/>
      <c r="L653" s="99"/>
      <c r="M653" s="99"/>
      <c r="N653" s="99"/>
      <c r="O653" s="99"/>
    </row>
    <row r="654" spans="1:15" ht="21.75" customHeight="1">
      <c r="A654" s="99"/>
      <c r="B654" s="99"/>
      <c r="C654" s="99"/>
      <c r="D654" s="99"/>
      <c r="E654" s="99"/>
      <c r="F654" s="99"/>
      <c r="G654" s="99"/>
      <c r="H654" s="99"/>
      <c r="I654" s="99"/>
      <c r="J654" s="99"/>
      <c r="K654" s="99"/>
      <c r="L654" s="99"/>
      <c r="M654" s="99"/>
      <c r="N654" s="99"/>
      <c r="O654" s="99"/>
    </row>
    <row r="655" spans="1:15" ht="21.75" customHeight="1">
      <c r="A655" s="99"/>
      <c r="B655" s="99"/>
      <c r="C655" s="99"/>
      <c r="D655" s="99"/>
      <c r="E655" s="99"/>
      <c r="F655" s="99"/>
      <c r="G655" s="99"/>
      <c r="H655" s="99"/>
      <c r="I655" s="99"/>
      <c r="J655" s="99"/>
      <c r="K655" s="99"/>
      <c r="L655" s="99"/>
      <c r="M655" s="99"/>
      <c r="N655" s="99"/>
      <c r="O655" s="99"/>
    </row>
    <row r="656" spans="1:15" ht="21.75" customHeight="1">
      <c r="A656" s="99"/>
      <c r="B656" s="99"/>
      <c r="C656" s="99"/>
      <c r="D656" s="99"/>
      <c r="E656" s="99"/>
      <c r="F656" s="99"/>
      <c r="G656" s="99"/>
      <c r="H656" s="99"/>
      <c r="I656" s="99"/>
      <c r="J656" s="99"/>
      <c r="K656" s="99"/>
      <c r="L656" s="99"/>
      <c r="M656" s="99"/>
      <c r="N656" s="99"/>
      <c r="O656" s="99"/>
    </row>
    <row r="657" spans="1:15" ht="21.75" customHeight="1">
      <c r="A657" s="99"/>
      <c r="B657" s="99"/>
      <c r="C657" s="99"/>
      <c r="D657" s="99"/>
      <c r="E657" s="99"/>
      <c r="F657" s="99"/>
      <c r="G657" s="99"/>
      <c r="H657" s="99"/>
      <c r="I657" s="99"/>
      <c r="J657" s="99"/>
      <c r="K657" s="99"/>
      <c r="L657" s="99"/>
      <c r="M657" s="99"/>
      <c r="N657" s="99"/>
      <c r="O657" s="99"/>
    </row>
    <row r="658" spans="1:15" ht="21.75" customHeight="1">
      <c r="A658" s="99"/>
      <c r="B658" s="99"/>
      <c r="C658" s="99"/>
      <c r="D658" s="99"/>
      <c r="E658" s="99"/>
      <c r="F658" s="99"/>
      <c r="G658" s="99"/>
      <c r="H658" s="99"/>
      <c r="I658" s="99"/>
      <c r="J658" s="99"/>
      <c r="K658" s="99"/>
      <c r="L658" s="99"/>
      <c r="M658" s="99"/>
      <c r="N658" s="99"/>
      <c r="O658" s="99"/>
    </row>
    <row r="659" spans="1:15" ht="21.75" customHeight="1">
      <c r="A659" s="99"/>
      <c r="B659" s="99"/>
      <c r="C659" s="99"/>
      <c r="D659" s="99"/>
      <c r="E659" s="99"/>
      <c r="F659" s="99"/>
      <c r="G659" s="99"/>
      <c r="H659" s="99"/>
      <c r="I659" s="99"/>
      <c r="J659" s="99"/>
      <c r="K659" s="99"/>
      <c r="L659" s="99"/>
      <c r="M659" s="99"/>
      <c r="N659" s="99"/>
      <c r="O659" s="99"/>
    </row>
    <row r="660" spans="1:15" ht="21.75" customHeight="1">
      <c r="A660" s="99"/>
      <c r="B660" s="99"/>
      <c r="C660" s="99"/>
      <c r="D660" s="99"/>
      <c r="E660" s="99"/>
      <c r="F660" s="99"/>
      <c r="G660" s="99"/>
      <c r="H660" s="99"/>
      <c r="I660" s="99"/>
      <c r="J660" s="99"/>
      <c r="K660" s="99"/>
      <c r="L660" s="99"/>
      <c r="M660" s="99"/>
      <c r="N660" s="99"/>
      <c r="O660" s="99"/>
    </row>
    <row r="661" spans="1:15" ht="21.75" customHeight="1">
      <c r="A661" s="99"/>
      <c r="B661" s="99"/>
      <c r="C661" s="99"/>
      <c r="D661" s="99"/>
      <c r="E661" s="99"/>
      <c r="F661" s="99"/>
      <c r="G661" s="99"/>
      <c r="H661" s="99"/>
      <c r="I661" s="99"/>
      <c r="J661" s="99"/>
      <c r="K661" s="99"/>
      <c r="L661" s="99"/>
      <c r="M661" s="99"/>
      <c r="N661" s="99"/>
      <c r="O661" s="99"/>
    </row>
    <row r="662" spans="1:15" ht="21.75" customHeight="1">
      <c r="A662" s="99"/>
      <c r="B662" s="99"/>
      <c r="C662" s="99"/>
      <c r="D662" s="99"/>
      <c r="E662" s="99"/>
      <c r="F662" s="99"/>
      <c r="G662" s="99"/>
      <c r="H662" s="99"/>
      <c r="I662" s="99"/>
      <c r="J662" s="99"/>
      <c r="K662" s="99"/>
      <c r="L662" s="99"/>
      <c r="M662" s="99"/>
      <c r="N662" s="99"/>
      <c r="O662" s="99"/>
    </row>
    <row r="663" spans="1:15" ht="21.75" customHeight="1">
      <c r="A663" s="99"/>
      <c r="B663" s="99"/>
      <c r="C663" s="99"/>
      <c r="D663" s="99"/>
      <c r="E663" s="99"/>
      <c r="F663" s="99"/>
      <c r="G663" s="99"/>
      <c r="H663" s="99"/>
      <c r="I663" s="99"/>
      <c r="J663" s="99"/>
      <c r="K663" s="99"/>
      <c r="L663" s="99"/>
      <c r="M663" s="99"/>
      <c r="N663" s="99"/>
      <c r="O663" s="99"/>
    </row>
    <row r="664" spans="1:15" ht="21.75" customHeight="1">
      <c r="A664" s="99"/>
      <c r="B664" s="99"/>
      <c r="C664" s="99"/>
      <c r="D664" s="99"/>
      <c r="E664" s="99"/>
      <c r="F664" s="99"/>
      <c r="G664" s="99"/>
      <c r="H664" s="99"/>
      <c r="I664" s="99"/>
      <c r="J664" s="99"/>
      <c r="K664" s="99"/>
      <c r="L664" s="99"/>
      <c r="M664" s="99"/>
      <c r="N664" s="99"/>
      <c r="O664" s="99"/>
    </row>
    <row r="665" spans="1:15" ht="21.75" customHeight="1">
      <c r="A665" s="99"/>
      <c r="B665" s="99"/>
      <c r="C665" s="99"/>
      <c r="D665" s="99"/>
      <c r="E665" s="99"/>
      <c r="F665" s="99"/>
      <c r="G665" s="99"/>
      <c r="H665" s="99"/>
      <c r="I665" s="99"/>
      <c r="J665" s="99"/>
      <c r="K665" s="99"/>
      <c r="L665" s="99"/>
      <c r="M665" s="99"/>
      <c r="N665" s="99"/>
      <c r="O665" s="99"/>
    </row>
    <row r="666" spans="1:15" ht="21.75" customHeight="1">
      <c r="A666" s="99"/>
      <c r="B666" s="99"/>
      <c r="C666" s="99"/>
      <c r="D666" s="99"/>
      <c r="E666" s="99"/>
      <c r="F666" s="99"/>
      <c r="G666" s="99"/>
      <c r="H666" s="99"/>
      <c r="I666" s="99"/>
      <c r="J666" s="99"/>
      <c r="K666" s="99"/>
      <c r="L666" s="99"/>
      <c r="M666" s="99"/>
      <c r="N666" s="99"/>
      <c r="O666" s="99"/>
    </row>
    <row r="667" spans="1:15" ht="21.75" customHeight="1">
      <c r="A667" s="99"/>
      <c r="B667" s="99"/>
      <c r="C667" s="99"/>
      <c r="D667" s="99"/>
      <c r="E667" s="99"/>
      <c r="F667" s="99"/>
      <c r="G667" s="99"/>
      <c r="H667" s="99"/>
      <c r="I667" s="99"/>
      <c r="J667" s="99"/>
      <c r="K667" s="99"/>
      <c r="L667" s="99"/>
      <c r="M667" s="99"/>
      <c r="N667" s="99"/>
      <c r="O667" s="99"/>
    </row>
    <row r="668" spans="1:15" ht="21.75" customHeight="1">
      <c r="A668" s="99"/>
      <c r="B668" s="99"/>
      <c r="C668" s="99"/>
      <c r="D668" s="99"/>
      <c r="E668" s="99"/>
      <c r="F668" s="99"/>
      <c r="G668" s="99"/>
      <c r="H668" s="99"/>
      <c r="I668" s="99"/>
      <c r="J668" s="99"/>
      <c r="K668" s="99"/>
      <c r="L668" s="99"/>
      <c r="M668" s="99"/>
      <c r="N668" s="99"/>
      <c r="O668" s="99"/>
    </row>
    <row r="669" spans="1:15" ht="21.75" customHeight="1">
      <c r="A669" s="99"/>
      <c r="B669" s="99"/>
      <c r="C669" s="99"/>
      <c r="D669" s="99"/>
      <c r="E669" s="99"/>
      <c r="F669" s="99"/>
      <c r="G669" s="99"/>
      <c r="H669" s="99"/>
      <c r="I669" s="99"/>
      <c r="J669" s="99"/>
      <c r="K669" s="99"/>
      <c r="L669" s="99"/>
      <c r="M669" s="99"/>
      <c r="N669" s="99"/>
      <c r="O669" s="99"/>
    </row>
    <row r="670" spans="1:15" ht="21.75" customHeight="1">
      <c r="A670" s="99"/>
      <c r="B670" s="99"/>
      <c r="C670" s="99"/>
      <c r="D670" s="99"/>
      <c r="E670" s="99"/>
      <c r="F670" s="99"/>
      <c r="G670" s="99"/>
      <c r="H670" s="99"/>
      <c r="I670" s="99"/>
      <c r="J670" s="99"/>
      <c r="K670" s="99"/>
      <c r="L670" s="99"/>
      <c r="M670" s="99"/>
      <c r="N670" s="99"/>
      <c r="O670" s="99"/>
    </row>
    <row r="671" spans="1:15" ht="21.75" customHeight="1">
      <c r="A671" s="99"/>
      <c r="B671" s="99"/>
      <c r="C671" s="99"/>
      <c r="D671" s="99"/>
      <c r="E671" s="99"/>
      <c r="F671" s="99"/>
      <c r="G671" s="99"/>
      <c r="H671" s="99"/>
      <c r="I671" s="99"/>
      <c r="J671" s="99"/>
      <c r="K671" s="99"/>
      <c r="L671" s="99"/>
      <c r="M671" s="99"/>
      <c r="N671" s="99"/>
      <c r="O671" s="99"/>
    </row>
    <row r="672" spans="1:15" ht="21.75" customHeight="1">
      <c r="A672" s="99"/>
      <c r="B672" s="99"/>
      <c r="C672" s="99"/>
      <c r="D672" s="99"/>
      <c r="E672" s="99"/>
      <c r="F672" s="99"/>
      <c r="G672" s="99"/>
      <c r="H672" s="99"/>
      <c r="I672" s="99"/>
      <c r="J672" s="99"/>
      <c r="K672" s="99"/>
      <c r="L672" s="99"/>
      <c r="M672" s="99"/>
      <c r="N672" s="99"/>
      <c r="O672" s="99"/>
    </row>
    <row r="673" spans="1:15" ht="21.75" customHeight="1">
      <c r="A673" s="99"/>
      <c r="B673" s="99"/>
      <c r="C673" s="99"/>
      <c r="D673" s="99"/>
      <c r="E673" s="99"/>
      <c r="F673" s="99"/>
      <c r="G673" s="99"/>
      <c r="H673" s="99"/>
      <c r="I673" s="99"/>
      <c r="J673" s="99"/>
      <c r="K673" s="99"/>
      <c r="L673" s="99"/>
      <c r="M673" s="99"/>
      <c r="N673" s="99"/>
      <c r="O673" s="99"/>
    </row>
    <row r="674" spans="1:15" ht="21.75" customHeight="1">
      <c r="A674" s="99"/>
      <c r="B674" s="99"/>
      <c r="C674" s="99"/>
      <c r="D674" s="99"/>
      <c r="E674" s="99"/>
      <c r="F674" s="99"/>
      <c r="G674" s="99"/>
      <c r="H674" s="99"/>
      <c r="I674" s="99"/>
      <c r="J674" s="99"/>
      <c r="K674" s="99"/>
      <c r="L674" s="99"/>
      <c r="M674" s="99"/>
      <c r="N674" s="99"/>
      <c r="O674" s="99"/>
    </row>
    <row r="675" spans="1:15" ht="21.75" customHeight="1">
      <c r="A675" s="99"/>
      <c r="B675" s="99"/>
      <c r="C675" s="99"/>
      <c r="D675" s="99"/>
      <c r="E675" s="99"/>
      <c r="F675" s="99"/>
      <c r="G675" s="99"/>
      <c r="H675" s="99"/>
      <c r="I675" s="99"/>
      <c r="J675" s="99"/>
      <c r="K675" s="99"/>
      <c r="L675" s="99"/>
      <c r="M675" s="99"/>
      <c r="N675" s="99"/>
      <c r="O675" s="99"/>
    </row>
    <row r="676" spans="1:15" ht="21.75" customHeight="1">
      <c r="A676" s="99"/>
      <c r="B676" s="99"/>
      <c r="C676" s="99"/>
      <c r="D676" s="99"/>
      <c r="E676" s="99"/>
      <c r="F676" s="99"/>
      <c r="G676" s="99"/>
      <c r="H676" s="99"/>
      <c r="I676" s="99"/>
      <c r="J676" s="99"/>
      <c r="K676" s="99"/>
      <c r="L676" s="99"/>
      <c r="M676" s="99"/>
      <c r="N676" s="99"/>
      <c r="O676" s="99"/>
    </row>
    <row r="677" spans="1:15" ht="21.75" customHeight="1">
      <c r="A677" s="99"/>
      <c r="B677" s="99"/>
      <c r="C677" s="99"/>
      <c r="D677" s="99"/>
      <c r="E677" s="99"/>
      <c r="F677" s="99"/>
      <c r="G677" s="99"/>
      <c r="H677" s="99"/>
      <c r="I677" s="99"/>
      <c r="J677" s="99"/>
      <c r="K677" s="99"/>
      <c r="L677" s="99"/>
      <c r="M677" s="99"/>
      <c r="N677" s="99"/>
      <c r="O677" s="99"/>
    </row>
    <row r="678" spans="1:15" ht="21.75" customHeight="1">
      <c r="A678" s="99"/>
      <c r="B678" s="99"/>
      <c r="C678" s="99"/>
      <c r="D678" s="99"/>
      <c r="E678" s="99"/>
      <c r="F678" s="99"/>
      <c r="G678" s="99"/>
      <c r="H678" s="99"/>
      <c r="I678" s="99"/>
      <c r="J678" s="99"/>
      <c r="K678" s="99"/>
      <c r="L678" s="99"/>
      <c r="M678" s="99"/>
      <c r="N678" s="99"/>
      <c r="O678" s="99"/>
    </row>
    <row r="679" spans="1:15" ht="21.75" customHeight="1">
      <c r="A679" s="99"/>
      <c r="B679" s="99"/>
      <c r="C679" s="99"/>
      <c r="D679" s="99"/>
      <c r="E679" s="99"/>
      <c r="F679" s="99"/>
      <c r="G679" s="99"/>
      <c r="H679" s="99"/>
      <c r="I679" s="99"/>
      <c r="J679" s="99"/>
      <c r="K679" s="99"/>
      <c r="L679" s="99"/>
      <c r="M679" s="99"/>
      <c r="N679" s="99"/>
      <c r="O679" s="99"/>
    </row>
    <row r="680" spans="1:15" ht="21.75" customHeight="1">
      <c r="A680" s="99"/>
      <c r="B680" s="99"/>
      <c r="C680" s="99"/>
      <c r="D680" s="99"/>
      <c r="E680" s="99"/>
      <c r="F680" s="99"/>
      <c r="G680" s="99"/>
      <c r="H680" s="99"/>
      <c r="I680" s="99"/>
      <c r="J680" s="99"/>
      <c r="K680" s="99"/>
      <c r="L680" s="99"/>
      <c r="M680" s="99"/>
      <c r="N680" s="99"/>
      <c r="O680" s="99"/>
    </row>
    <row r="681" spans="1:15" ht="21.75" customHeight="1">
      <c r="A681" s="99"/>
      <c r="B681" s="99"/>
      <c r="C681" s="99"/>
      <c r="D681" s="99"/>
      <c r="E681" s="99"/>
      <c r="F681" s="99"/>
      <c r="G681" s="99"/>
      <c r="H681" s="99"/>
      <c r="I681" s="99"/>
      <c r="J681" s="99"/>
      <c r="K681" s="99"/>
      <c r="L681" s="99"/>
      <c r="M681" s="99"/>
      <c r="N681" s="99"/>
      <c r="O681" s="99"/>
    </row>
    <row r="682" spans="1:15" ht="21.75" customHeight="1">
      <c r="A682" s="99"/>
      <c r="B682" s="99"/>
      <c r="C682" s="99"/>
      <c r="D682" s="99"/>
      <c r="E682" s="99"/>
      <c r="F682" s="99"/>
      <c r="G682" s="99"/>
      <c r="H682" s="99"/>
      <c r="I682" s="99"/>
      <c r="J682" s="99"/>
      <c r="K682" s="99"/>
      <c r="L682" s="99"/>
      <c r="M682" s="99"/>
      <c r="N682" s="99"/>
      <c r="O682" s="99"/>
    </row>
    <row r="683" spans="1:15" ht="21.75" customHeight="1">
      <c r="A683" s="99"/>
      <c r="B683" s="99"/>
      <c r="C683" s="99"/>
      <c r="D683" s="99"/>
      <c r="E683" s="99"/>
      <c r="F683" s="99"/>
      <c r="G683" s="99"/>
      <c r="H683" s="99"/>
      <c r="I683" s="99"/>
      <c r="J683" s="99"/>
      <c r="K683" s="99"/>
      <c r="L683" s="99"/>
      <c r="M683" s="99"/>
      <c r="N683" s="99"/>
      <c r="O683" s="99"/>
    </row>
    <row r="684" spans="1:15" ht="21.75" customHeight="1">
      <c r="A684" s="99"/>
      <c r="B684" s="99"/>
      <c r="C684" s="99"/>
      <c r="D684" s="99"/>
      <c r="E684" s="99"/>
      <c r="F684" s="99"/>
      <c r="G684" s="99"/>
      <c r="H684" s="99"/>
      <c r="I684" s="99"/>
      <c r="J684" s="99"/>
      <c r="K684" s="99"/>
      <c r="L684" s="99"/>
      <c r="M684" s="99"/>
      <c r="N684" s="99"/>
      <c r="O684" s="99"/>
    </row>
    <row r="685" spans="1:15" ht="21.75" customHeight="1">
      <c r="A685" s="99"/>
      <c r="B685" s="99"/>
      <c r="C685" s="99"/>
      <c r="D685" s="99"/>
      <c r="E685" s="99"/>
      <c r="F685" s="99"/>
      <c r="G685" s="99"/>
      <c r="H685" s="99"/>
      <c r="I685" s="99"/>
      <c r="J685" s="99"/>
      <c r="K685" s="99"/>
      <c r="L685" s="99"/>
      <c r="M685" s="99"/>
      <c r="N685" s="99"/>
      <c r="O685" s="99"/>
    </row>
    <row r="686" spans="1:15" ht="21.75" customHeight="1">
      <c r="A686" s="99"/>
      <c r="B686" s="99"/>
      <c r="C686" s="99"/>
      <c r="D686" s="99"/>
      <c r="E686" s="99"/>
      <c r="F686" s="99"/>
      <c r="G686" s="99"/>
      <c r="H686" s="99"/>
      <c r="I686" s="99"/>
      <c r="J686" s="99"/>
      <c r="K686" s="99"/>
      <c r="L686" s="99"/>
      <c r="M686" s="99"/>
      <c r="N686" s="99"/>
      <c r="O686" s="99"/>
    </row>
    <row r="687" spans="1:15" ht="21.75" customHeight="1">
      <c r="A687" s="99"/>
      <c r="B687" s="99"/>
      <c r="C687" s="99"/>
      <c r="D687" s="99"/>
      <c r="E687" s="99"/>
      <c r="F687" s="99"/>
      <c r="G687" s="99"/>
      <c r="H687" s="99"/>
      <c r="I687" s="99"/>
      <c r="J687" s="99"/>
      <c r="K687" s="99"/>
      <c r="L687" s="99"/>
      <c r="M687" s="99"/>
      <c r="N687" s="99"/>
      <c r="O687" s="99"/>
    </row>
    <row r="688" spans="1:15" ht="21.75" customHeight="1">
      <c r="A688" s="99"/>
      <c r="B688" s="99"/>
      <c r="C688" s="99"/>
      <c r="D688" s="99"/>
      <c r="E688" s="99"/>
      <c r="F688" s="99"/>
      <c r="G688" s="99"/>
      <c r="H688" s="99"/>
      <c r="I688" s="99"/>
      <c r="J688" s="99"/>
      <c r="K688" s="99"/>
      <c r="L688" s="99"/>
      <c r="M688" s="99"/>
      <c r="N688" s="99"/>
      <c r="O688" s="99"/>
    </row>
    <row r="689" spans="1:15" ht="21.75" customHeight="1">
      <c r="A689" s="99"/>
      <c r="B689" s="99"/>
      <c r="C689" s="99"/>
      <c r="D689" s="99"/>
      <c r="E689" s="99"/>
      <c r="F689" s="99"/>
      <c r="G689" s="99"/>
      <c r="H689" s="99"/>
      <c r="I689" s="99"/>
      <c r="J689" s="99"/>
      <c r="K689" s="99"/>
      <c r="L689" s="99"/>
      <c r="M689" s="99"/>
      <c r="N689" s="99"/>
      <c r="O689" s="99"/>
    </row>
    <row r="690" spans="1:15" ht="21.75" customHeight="1">
      <c r="A690" s="99"/>
      <c r="B690" s="99"/>
      <c r="C690" s="99"/>
      <c r="D690" s="99"/>
      <c r="E690" s="99"/>
      <c r="F690" s="99"/>
      <c r="G690" s="99"/>
      <c r="H690" s="99"/>
      <c r="I690" s="99"/>
      <c r="J690" s="99"/>
      <c r="K690" s="99"/>
      <c r="L690" s="99"/>
      <c r="M690" s="99"/>
      <c r="N690" s="99"/>
      <c r="O690" s="99"/>
    </row>
    <row r="691" spans="1:15" ht="21.75" customHeight="1">
      <c r="A691" s="99"/>
      <c r="B691" s="99"/>
      <c r="C691" s="99"/>
      <c r="D691" s="99"/>
      <c r="E691" s="99"/>
      <c r="F691" s="99"/>
      <c r="G691" s="99"/>
      <c r="H691" s="99"/>
      <c r="I691" s="99"/>
      <c r="J691" s="99"/>
      <c r="K691" s="99"/>
      <c r="L691" s="99"/>
      <c r="M691" s="99"/>
      <c r="N691" s="99"/>
      <c r="O691" s="99"/>
    </row>
    <row r="692" spans="1:15" ht="21.75" customHeight="1">
      <c r="A692" s="99"/>
      <c r="B692" s="99"/>
      <c r="C692" s="99"/>
      <c r="D692" s="99"/>
      <c r="E692" s="99"/>
      <c r="F692" s="99"/>
      <c r="G692" s="99"/>
      <c r="H692" s="99"/>
      <c r="I692" s="99"/>
      <c r="J692" s="99"/>
      <c r="K692" s="99"/>
      <c r="L692" s="99"/>
      <c r="M692" s="99"/>
      <c r="N692" s="99"/>
      <c r="O692" s="99"/>
    </row>
    <row r="693" spans="1:15" ht="21.75" customHeight="1">
      <c r="A693" s="99"/>
      <c r="B693" s="99"/>
      <c r="C693" s="99"/>
      <c r="D693" s="99"/>
      <c r="E693" s="99"/>
      <c r="F693" s="99"/>
      <c r="G693" s="99"/>
      <c r="H693" s="99"/>
      <c r="I693" s="99"/>
      <c r="J693" s="99"/>
      <c r="K693" s="99"/>
      <c r="L693" s="99"/>
      <c r="M693" s="99"/>
      <c r="N693" s="99"/>
      <c r="O693" s="99"/>
    </row>
    <row r="694" spans="1:15" ht="21.75" customHeight="1">
      <c r="A694" s="99"/>
      <c r="B694" s="99"/>
      <c r="C694" s="99"/>
      <c r="D694" s="99"/>
      <c r="E694" s="99"/>
      <c r="F694" s="99"/>
      <c r="G694" s="99"/>
      <c r="H694" s="99"/>
      <c r="I694" s="99"/>
      <c r="J694" s="99"/>
      <c r="K694" s="99"/>
      <c r="L694" s="99"/>
      <c r="M694" s="99"/>
      <c r="N694" s="99"/>
      <c r="O694" s="99"/>
    </row>
    <row r="695" spans="1:15" ht="21.75" customHeight="1">
      <c r="A695" s="99"/>
      <c r="B695" s="99"/>
      <c r="C695" s="99"/>
      <c r="D695" s="99"/>
      <c r="E695" s="99"/>
      <c r="F695" s="99"/>
      <c r="G695" s="99"/>
      <c r="H695" s="99"/>
      <c r="I695" s="99"/>
      <c r="J695" s="99"/>
      <c r="K695" s="99"/>
      <c r="L695" s="99"/>
      <c r="M695" s="99"/>
      <c r="N695" s="99"/>
      <c r="O695" s="99"/>
    </row>
    <row r="696" spans="1:15" ht="21.75" customHeight="1">
      <c r="A696" s="99"/>
      <c r="B696" s="99"/>
      <c r="C696" s="99"/>
      <c r="D696" s="99"/>
      <c r="E696" s="99"/>
      <c r="F696" s="99"/>
      <c r="G696" s="99"/>
      <c r="H696" s="99"/>
      <c r="I696" s="99"/>
      <c r="J696" s="99"/>
      <c r="K696" s="99"/>
      <c r="L696" s="99"/>
      <c r="M696" s="99"/>
      <c r="N696" s="99"/>
      <c r="O696" s="99"/>
    </row>
    <row r="697" spans="1:15" ht="21.75" customHeight="1">
      <c r="A697" s="99"/>
      <c r="B697" s="99"/>
      <c r="C697" s="99"/>
      <c r="D697" s="99"/>
      <c r="E697" s="99"/>
      <c r="F697" s="99"/>
      <c r="G697" s="99"/>
      <c r="H697" s="99"/>
      <c r="I697" s="99"/>
      <c r="J697" s="99"/>
      <c r="K697" s="99"/>
      <c r="L697" s="99"/>
      <c r="M697" s="99"/>
      <c r="N697" s="99"/>
      <c r="O697" s="99"/>
    </row>
    <row r="698" spans="1:15" ht="21.75" customHeight="1">
      <c r="A698" s="99"/>
      <c r="B698" s="99"/>
      <c r="C698" s="99"/>
      <c r="D698" s="99"/>
      <c r="E698" s="99"/>
      <c r="F698" s="99"/>
      <c r="G698" s="99"/>
      <c r="H698" s="99"/>
      <c r="I698" s="99"/>
      <c r="J698" s="99"/>
      <c r="K698" s="99"/>
      <c r="L698" s="99"/>
      <c r="M698" s="99"/>
      <c r="N698" s="99"/>
      <c r="O698" s="99"/>
    </row>
    <row r="699" spans="1:15" ht="21.75" customHeight="1">
      <c r="A699" s="99"/>
      <c r="B699" s="99"/>
      <c r="C699" s="99"/>
      <c r="D699" s="99"/>
      <c r="E699" s="99"/>
      <c r="F699" s="99"/>
      <c r="G699" s="99"/>
      <c r="H699" s="99"/>
      <c r="I699" s="99"/>
      <c r="J699" s="99"/>
      <c r="K699" s="99"/>
      <c r="L699" s="99"/>
      <c r="M699" s="99"/>
      <c r="N699" s="99"/>
      <c r="O699" s="99"/>
    </row>
    <row r="700" spans="1:15" ht="21.75" customHeight="1">
      <c r="A700" s="99"/>
      <c r="B700" s="99"/>
      <c r="C700" s="99"/>
      <c r="D700" s="99"/>
      <c r="E700" s="99"/>
      <c r="F700" s="99"/>
      <c r="G700" s="99"/>
      <c r="H700" s="99"/>
      <c r="I700" s="99"/>
      <c r="J700" s="99"/>
      <c r="K700" s="99"/>
      <c r="L700" s="99"/>
      <c r="M700" s="99"/>
      <c r="N700" s="99"/>
      <c r="O700" s="99"/>
    </row>
    <row r="701" spans="1:15" ht="21.75" customHeight="1">
      <c r="A701" s="99"/>
      <c r="B701" s="99"/>
      <c r="C701" s="99"/>
      <c r="D701" s="99"/>
      <c r="E701" s="99"/>
      <c r="F701" s="99"/>
      <c r="G701" s="99"/>
      <c r="H701" s="99"/>
      <c r="I701" s="99"/>
      <c r="J701" s="99"/>
      <c r="K701" s="99"/>
      <c r="L701" s="99"/>
      <c r="M701" s="99"/>
      <c r="N701" s="99"/>
      <c r="O701" s="99"/>
    </row>
    <row r="702" spans="1:15" ht="21.75" customHeight="1">
      <c r="A702" s="99"/>
      <c r="B702" s="99"/>
      <c r="C702" s="99"/>
      <c r="D702" s="99"/>
      <c r="E702" s="99"/>
      <c r="F702" s="99"/>
      <c r="G702" s="99"/>
      <c r="H702" s="99"/>
      <c r="I702" s="99"/>
      <c r="J702" s="99"/>
      <c r="K702" s="99"/>
      <c r="L702" s="99"/>
      <c r="M702" s="99"/>
      <c r="N702" s="99"/>
      <c r="O702" s="99"/>
    </row>
    <row r="703" spans="1:15" ht="21.75" customHeight="1">
      <c r="A703" s="99"/>
      <c r="B703" s="99"/>
      <c r="C703" s="99"/>
      <c r="D703" s="99"/>
      <c r="E703" s="99"/>
      <c r="F703" s="99"/>
      <c r="G703" s="99"/>
      <c r="H703" s="99"/>
      <c r="I703" s="99"/>
      <c r="J703" s="99"/>
      <c r="K703" s="99"/>
      <c r="L703" s="99"/>
      <c r="M703" s="99"/>
      <c r="N703" s="99"/>
      <c r="O703" s="99"/>
    </row>
    <row r="704" spans="1:15" ht="21.75" customHeight="1">
      <c r="A704" s="99"/>
      <c r="B704" s="99"/>
      <c r="C704" s="99"/>
      <c r="D704" s="99"/>
      <c r="E704" s="99"/>
      <c r="F704" s="99"/>
      <c r="G704" s="99"/>
      <c r="H704" s="99"/>
      <c r="I704" s="99"/>
      <c r="J704" s="99"/>
      <c r="K704" s="99"/>
      <c r="L704" s="99"/>
      <c r="M704" s="99"/>
      <c r="N704" s="99"/>
      <c r="O704" s="99"/>
    </row>
    <row r="705" spans="1:15" ht="21.75" customHeight="1">
      <c r="A705" s="99"/>
      <c r="B705" s="99"/>
      <c r="C705" s="99"/>
      <c r="D705" s="99"/>
      <c r="E705" s="99"/>
      <c r="F705" s="99"/>
      <c r="G705" s="99"/>
      <c r="H705" s="99"/>
      <c r="I705" s="99"/>
      <c r="J705" s="99"/>
      <c r="K705" s="99"/>
      <c r="L705" s="99"/>
      <c r="M705" s="99"/>
      <c r="N705" s="99"/>
      <c r="O705" s="99"/>
    </row>
    <row r="706" spans="1:15" ht="21.75" customHeight="1">
      <c r="A706" s="99"/>
      <c r="B706" s="99"/>
      <c r="C706" s="99"/>
      <c r="D706" s="99"/>
      <c r="E706" s="99"/>
      <c r="F706" s="99"/>
      <c r="G706" s="99"/>
      <c r="H706" s="99"/>
      <c r="I706" s="99"/>
      <c r="J706" s="99"/>
      <c r="K706" s="99"/>
      <c r="L706" s="99"/>
      <c r="M706" s="99"/>
      <c r="N706" s="99"/>
      <c r="O706" s="99"/>
    </row>
    <row r="707" spans="1:15" ht="21.75" customHeight="1">
      <c r="A707" s="99"/>
      <c r="B707" s="99"/>
      <c r="C707" s="99"/>
      <c r="D707" s="99"/>
      <c r="E707" s="99"/>
      <c r="F707" s="99"/>
      <c r="G707" s="99"/>
      <c r="H707" s="99"/>
      <c r="I707" s="99"/>
      <c r="J707" s="99"/>
      <c r="K707" s="99"/>
      <c r="L707" s="99"/>
      <c r="M707" s="99"/>
      <c r="N707" s="99"/>
      <c r="O707" s="99"/>
    </row>
    <row r="708" spans="1:15" ht="21.75" customHeight="1">
      <c r="A708" s="99"/>
      <c r="B708" s="99"/>
      <c r="C708" s="99"/>
      <c r="D708" s="99"/>
      <c r="E708" s="99"/>
      <c r="F708" s="99"/>
      <c r="G708" s="99"/>
      <c r="H708" s="99"/>
      <c r="I708" s="99"/>
      <c r="J708" s="99"/>
      <c r="K708" s="99"/>
      <c r="L708" s="99"/>
      <c r="M708" s="99"/>
      <c r="N708" s="99"/>
      <c r="O708" s="99"/>
    </row>
    <row r="709" spans="1:15" ht="21.75" customHeight="1">
      <c r="A709" s="99"/>
      <c r="B709" s="99"/>
      <c r="C709" s="99"/>
      <c r="D709" s="99"/>
      <c r="E709" s="99"/>
      <c r="F709" s="99"/>
      <c r="G709" s="99"/>
      <c r="H709" s="99"/>
      <c r="I709" s="99"/>
      <c r="J709" s="99"/>
      <c r="K709" s="99"/>
      <c r="L709" s="99"/>
      <c r="M709" s="99"/>
      <c r="N709" s="99"/>
      <c r="O709" s="99"/>
    </row>
    <row r="710" spans="1:15" ht="21.75" customHeight="1">
      <c r="A710" s="99"/>
      <c r="B710" s="99"/>
      <c r="C710" s="99"/>
      <c r="D710" s="99"/>
      <c r="E710" s="99"/>
      <c r="F710" s="99"/>
      <c r="G710" s="99"/>
      <c r="H710" s="99"/>
      <c r="I710" s="99"/>
      <c r="J710" s="99"/>
      <c r="K710" s="99"/>
      <c r="L710" s="99"/>
      <c r="M710" s="99"/>
      <c r="N710" s="99"/>
      <c r="O710" s="99"/>
    </row>
    <row r="711" spans="1:15" ht="21.75" customHeight="1">
      <c r="A711" s="99"/>
      <c r="B711" s="99"/>
      <c r="C711" s="99"/>
      <c r="D711" s="99"/>
      <c r="E711" s="99"/>
      <c r="F711" s="99"/>
      <c r="G711" s="99"/>
      <c r="H711" s="99"/>
      <c r="I711" s="99"/>
      <c r="J711" s="99"/>
      <c r="K711" s="99"/>
      <c r="L711" s="99"/>
      <c r="M711" s="99"/>
      <c r="N711" s="99"/>
      <c r="O711" s="99"/>
    </row>
    <row r="712" spans="1:15" ht="21.75" customHeight="1">
      <c r="A712" s="99"/>
      <c r="B712" s="99"/>
      <c r="C712" s="99"/>
      <c r="D712" s="99"/>
      <c r="E712" s="99"/>
      <c r="F712" s="99"/>
      <c r="G712" s="99"/>
      <c r="H712" s="99"/>
      <c r="I712" s="99"/>
      <c r="J712" s="99"/>
      <c r="K712" s="99"/>
      <c r="L712" s="99"/>
      <c r="M712" s="99"/>
      <c r="N712" s="99"/>
      <c r="O712" s="99"/>
    </row>
    <row r="713" spans="1:15" ht="21.75" customHeight="1">
      <c r="A713" s="99"/>
      <c r="B713" s="99"/>
      <c r="C713" s="99"/>
      <c r="D713" s="99"/>
      <c r="E713" s="99"/>
      <c r="F713" s="99"/>
      <c r="G713" s="99"/>
      <c r="H713" s="99"/>
      <c r="I713" s="99"/>
      <c r="J713" s="99"/>
      <c r="K713" s="99"/>
      <c r="L713" s="99"/>
      <c r="M713" s="99"/>
      <c r="N713" s="99"/>
      <c r="O713" s="99"/>
    </row>
    <row r="714" spans="1:15" ht="21.75" customHeight="1">
      <c r="A714" s="99"/>
      <c r="B714" s="99"/>
      <c r="C714" s="99"/>
      <c r="D714" s="99"/>
      <c r="E714" s="99"/>
      <c r="F714" s="99"/>
      <c r="G714" s="99"/>
      <c r="H714" s="99"/>
      <c r="I714" s="99"/>
      <c r="J714" s="99"/>
      <c r="K714" s="99"/>
      <c r="L714" s="99"/>
      <c r="M714" s="99"/>
      <c r="N714" s="99"/>
      <c r="O714" s="99"/>
    </row>
    <row r="715" spans="1:15" ht="21.75" customHeight="1">
      <c r="A715" s="99"/>
      <c r="B715" s="99"/>
      <c r="C715" s="99"/>
      <c r="D715" s="99"/>
      <c r="E715" s="99"/>
      <c r="F715" s="99"/>
      <c r="G715" s="99"/>
      <c r="H715" s="99"/>
      <c r="I715" s="99"/>
      <c r="J715" s="99"/>
      <c r="K715" s="99"/>
      <c r="L715" s="99"/>
      <c r="M715" s="99"/>
      <c r="N715" s="99"/>
      <c r="O715" s="99"/>
    </row>
    <row r="716" spans="1:15" ht="21.75" customHeight="1">
      <c r="A716" s="99"/>
      <c r="B716" s="99"/>
      <c r="C716" s="99"/>
      <c r="D716" s="99"/>
      <c r="E716" s="99"/>
      <c r="F716" s="99"/>
      <c r="G716" s="99"/>
      <c r="H716" s="99"/>
      <c r="I716" s="99"/>
      <c r="J716" s="99"/>
      <c r="K716" s="99"/>
      <c r="L716" s="99"/>
      <c r="M716" s="99"/>
      <c r="N716" s="99"/>
      <c r="O716" s="99"/>
    </row>
    <row r="717" spans="1:15" ht="21.75" customHeight="1">
      <c r="A717" s="99"/>
      <c r="B717" s="99"/>
      <c r="C717" s="99"/>
      <c r="D717" s="99"/>
      <c r="E717" s="99"/>
      <c r="F717" s="99"/>
      <c r="G717" s="99"/>
      <c r="H717" s="99"/>
      <c r="I717" s="99"/>
      <c r="J717" s="99"/>
      <c r="K717" s="99"/>
      <c r="L717" s="99"/>
      <c r="M717" s="99"/>
      <c r="N717" s="99"/>
      <c r="O717" s="99"/>
    </row>
    <row r="718" spans="1:15" ht="21.75" customHeight="1">
      <c r="A718" s="99"/>
      <c r="B718" s="99"/>
      <c r="C718" s="99"/>
      <c r="D718" s="99"/>
      <c r="E718" s="99"/>
      <c r="F718" s="99"/>
      <c r="G718" s="99"/>
      <c r="H718" s="99"/>
      <c r="I718" s="99"/>
      <c r="J718" s="99"/>
      <c r="K718" s="99"/>
      <c r="L718" s="99"/>
      <c r="M718" s="99"/>
      <c r="N718" s="99"/>
      <c r="O718" s="99"/>
    </row>
    <row r="719" spans="1:15" ht="21.75" customHeight="1">
      <c r="A719" s="99"/>
      <c r="B719" s="99"/>
      <c r="C719" s="99"/>
      <c r="D719" s="99"/>
      <c r="E719" s="99"/>
      <c r="F719" s="99"/>
      <c r="G719" s="99"/>
      <c r="H719" s="99"/>
      <c r="I719" s="99"/>
      <c r="J719" s="99"/>
      <c r="K719" s="99"/>
      <c r="L719" s="99"/>
      <c r="M719" s="99"/>
      <c r="N719" s="99"/>
      <c r="O719" s="99"/>
    </row>
    <row r="720" spans="1:15" ht="21.75" customHeight="1">
      <c r="A720" s="99"/>
      <c r="B720" s="99"/>
      <c r="C720" s="99"/>
      <c r="D720" s="99"/>
      <c r="E720" s="99"/>
      <c r="F720" s="99"/>
      <c r="G720" s="99"/>
      <c r="H720" s="99"/>
      <c r="I720" s="99"/>
      <c r="J720" s="99"/>
      <c r="K720" s="99"/>
      <c r="L720" s="99"/>
      <c r="M720" s="99"/>
      <c r="N720" s="99"/>
      <c r="O720" s="99"/>
    </row>
    <row r="721" spans="1:15" ht="21.75" customHeight="1">
      <c r="A721" s="99"/>
      <c r="B721" s="99"/>
      <c r="C721" s="99"/>
      <c r="D721" s="99"/>
      <c r="E721" s="99"/>
      <c r="F721" s="99"/>
      <c r="G721" s="99"/>
      <c r="H721" s="99"/>
      <c r="I721" s="99"/>
      <c r="J721" s="99"/>
      <c r="K721" s="99"/>
      <c r="L721" s="99"/>
      <c r="M721" s="99"/>
      <c r="N721" s="99"/>
      <c r="O721" s="99"/>
    </row>
    <row r="722" spans="1:15" ht="21.75" customHeight="1">
      <c r="A722" s="99"/>
      <c r="B722" s="99"/>
      <c r="C722" s="99"/>
      <c r="D722" s="99"/>
      <c r="E722" s="99"/>
      <c r="F722" s="99"/>
      <c r="G722" s="99"/>
      <c r="H722" s="99"/>
      <c r="I722" s="99"/>
      <c r="J722" s="99"/>
      <c r="K722" s="99"/>
      <c r="L722" s="99"/>
      <c r="M722" s="99"/>
      <c r="N722" s="99"/>
      <c r="O722" s="99"/>
    </row>
    <row r="723" spans="1:15" ht="21.75" customHeight="1">
      <c r="A723" s="99"/>
      <c r="B723" s="99"/>
      <c r="C723" s="99"/>
      <c r="D723" s="99"/>
      <c r="E723" s="99"/>
      <c r="F723" s="99"/>
      <c r="G723" s="99"/>
      <c r="H723" s="99"/>
      <c r="I723" s="99"/>
      <c r="J723" s="99"/>
      <c r="K723" s="99"/>
      <c r="L723" s="99"/>
      <c r="M723" s="99"/>
      <c r="N723" s="99"/>
      <c r="O723" s="99"/>
    </row>
    <row r="724" spans="1:15" ht="21.75" customHeight="1">
      <c r="A724" s="99"/>
      <c r="B724" s="99"/>
      <c r="C724" s="99"/>
      <c r="D724" s="99"/>
      <c r="E724" s="99"/>
      <c r="F724" s="99"/>
      <c r="G724" s="99"/>
      <c r="H724" s="99"/>
      <c r="I724" s="99"/>
      <c r="J724" s="99"/>
      <c r="K724" s="99"/>
      <c r="L724" s="99"/>
      <c r="M724" s="99"/>
      <c r="N724" s="99"/>
      <c r="O724" s="99"/>
    </row>
    <row r="725" spans="1:15" ht="21.75" customHeight="1">
      <c r="A725" s="99"/>
      <c r="B725" s="99"/>
      <c r="C725" s="99"/>
      <c r="D725" s="99"/>
      <c r="E725" s="99"/>
      <c r="F725" s="99"/>
      <c r="G725" s="99"/>
      <c r="H725" s="99"/>
      <c r="I725" s="99"/>
      <c r="J725" s="99"/>
      <c r="K725" s="99"/>
      <c r="L725" s="99"/>
      <c r="M725" s="99"/>
      <c r="N725" s="99"/>
      <c r="O725" s="99"/>
    </row>
    <row r="726" spans="1:15" ht="21.75" customHeight="1">
      <c r="A726" s="99"/>
      <c r="B726" s="99"/>
      <c r="C726" s="99"/>
      <c r="D726" s="99"/>
      <c r="E726" s="99"/>
      <c r="F726" s="99"/>
      <c r="G726" s="99"/>
      <c r="H726" s="99"/>
      <c r="I726" s="99"/>
      <c r="J726" s="99"/>
      <c r="K726" s="99"/>
      <c r="L726" s="99"/>
      <c r="M726" s="99"/>
      <c r="N726" s="99"/>
      <c r="O726" s="99"/>
    </row>
    <row r="727" spans="1:15" ht="21.75" customHeight="1">
      <c r="A727" s="99"/>
      <c r="B727" s="99"/>
      <c r="C727" s="99"/>
      <c r="D727" s="99"/>
      <c r="E727" s="99"/>
      <c r="F727" s="99"/>
      <c r="G727" s="99"/>
      <c r="H727" s="99"/>
      <c r="I727" s="99"/>
      <c r="J727" s="99"/>
      <c r="K727" s="99"/>
      <c r="L727" s="99"/>
      <c r="M727" s="99"/>
      <c r="N727" s="99"/>
      <c r="O727" s="99"/>
    </row>
    <row r="728" spans="1:15" ht="21.75" customHeight="1">
      <c r="A728" s="99"/>
      <c r="B728" s="99"/>
      <c r="C728" s="99"/>
      <c r="D728" s="99"/>
      <c r="E728" s="99"/>
      <c r="F728" s="99"/>
      <c r="G728" s="99"/>
      <c r="H728" s="99"/>
      <c r="I728" s="99"/>
      <c r="J728" s="99"/>
      <c r="K728" s="99"/>
      <c r="L728" s="99"/>
      <c r="M728" s="99"/>
      <c r="N728" s="99"/>
      <c r="O728" s="99"/>
    </row>
    <row r="729" spans="1:15" ht="21.75" customHeight="1">
      <c r="A729" s="99"/>
      <c r="B729" s="99"/>
      <c r="C729" s="99"/>
      <c r="D729" s="99"/>
      <c r="E729" s="99"/>
      <c r="F729" s="99"/>
      <c r="G729" s="99"/>
      <c r="H729" s="99"/>
      <c r="I729" s="99"/>
      <c r="J729" s="99"/>
      <c r="K729" s="99"/>
      <c r="L729" s="99"/>
      <c r="M729" s="99"/>
      <c r="N729" s="99"/>
      <c r="O729" s="99"/>
    </row>
    <row r="730" spans="1:15" ht="21.75" customHeight="1">
      <c r="A730" s="99"/>
      <c r="B730" s="99"/>
      <c r="C730" s="99"/>
      <c r="D730" s="99"/>
      <c r="E730" s="99"/>
      <c r="F730" s="99"/>
      <c r="G730" s="99"/>
      <c r="H730" s="99"/>
      <c r="I730" s="99"/>
      <c r="J730" s="99"/>
      <c r="K730" s="99"/>
      <c r="L730" s="99"/>
      <c r="M730" s="99"/>
      <c r="N730" s="99"/>
      <c r="O730" s="99"/>
    </row>
    <row r="731" spans="1:15" ht="21.75" customHeight="1">
      <c r="A731" s="99"/>
      <c r="B731" s="99"/>
      <c r="C731" s="99"/>
      <c r="D731" s="99"/>
      <c r="E731" s="99"/>
      <c r="F731" s="99"/>
      <c r="G731" s="99"/>
      <c r="H731" s="99"/>
      <c r="I731" s="99"/>
      <c r="J731" s="99"/>
      <c r="K731" s="99"/>
      <c r="L731" s="99"/>
      <c r="M731" s="99"/>
      <c r="N731" s="99"/>
      <c r="O731" s="99"/>
    </row>
    <row r="732" spans="1:15" ht="21.75" customHeight="1">
      <c r="A732" s="99"/>
      <c r="B732" s="99"/>
      <c r="C732" s="99"/>
      <c r="D732" s="99"/>
      <c r="E732" s="99"/>
      <c r="F732" s="99"/>
      <c r="G732" s="99"/>
      <c r="H732" s="99"/>
      <c r="I732" s="99"/>
      <c r="J732" s="99"/>
      <c r="K732" s="99"/>
      <c r="L732" s="99"/>
      <c r="M732" s="99"/>
      <c r="N732" s="99"/>
      <c r="O732" s="99"/>
    </row>
    <row r="733" spans="1:15" ht="21.75" customHeight="1">
      <c r="A733" s="99"/>
      <c r="B733" s="99"/>
      <c r="C733" s="99"/>
      <c r="D733" s="99"/>
      <c r="E733" s="99"/>
      <c r="F733" s="99"/>
      <c r="G733" s="99"/>
      <c r="H733" s="99"/>
      <c r="I733" s="99"/>
      <c r="J733" s="99"/>
      <c r="K733" s="99"/>
      <c r="L733" s="99"/>
      <c r="M733" s="99"/>
      <c r="N733" s="99"/>
      <c r="O733" s="99"/>
    </row>
    <row r="734" spans="1:15" ht="21.75" customHeight="1">
      <c r="A734" s="99"/>
      <c r="B734" s="99"/>
      <c r="C734" s="99"/>
      <c r="D734" s="99"/>
      <c r="E734" s="99"/>
      <c r="F734" s="99"/>
      <c r="G734" s="99"/>
      <c r="H734" s="99"/>
      <c r="I734" s="99"/>
      <c r="J734" s="99"/>
      <c r="K734" s="99"/>
      <c r="L734" s="99"/>
      <c r="M734" s="99"/>
      <c r="N734" s="99"/>
      <c r="O734" s="99"/>
    </row>
    <row r="735" spans="1:15" ht="21.75" customHeight="1">
      <c r="A735" s="99"/>
      <c r="B735" s="99"/>
      <c r="C735" s="99"/>
      <c r="D735" s="99"/>
      <c r="E735" s="99"/>
      <c r="F735" s="99"/>
      <c r="G735" s="99"/>
      <c r="H735" s="99"/>
      <c r="I735" s="99"/>
      <c r="J735" s="99"/>
      <c r="K735" s="99"/>
      <c r="L735" s="99"/>
      <c r="M735" s="99"/>
      <c r="N735" s="99"/>
      <c r="O735" s="99"/>
    </row>
    <row r="736" spans="1:15" ht="21.75" customHeight="1">
      <c r="A736" s="99"/>
      <c r="B736" s="99"/>
      <c r="C736" s="99"/>
      <c r="D736" s="99"/>
      <c r="E736" s="99"/>
      <c r="F736" s="99"/>
      <c r="G736" s="99"/>
      <c r="H736" s="99"/>
      <c r="I736" s="99"/>
      <c r="J736" s="99"/>
      <c r="K736" s="99"/>
      <c r="L736" s="99"/>
      <c r="M736" s="99"/>
      <c r="N736" s="99"/>
      <c r="O736" s="99"/>
    </row>
    <row r="737" spans="1:15" ht="21.75" customHeight="1">
      <c r="A737" s="99"/>
      <c r="B737" s="99"/>
      <c r="C737" s="99"/>
      <c r="D737" s="99"/>
      <c r="E737" s="99"/>
      <c r="F737" s="99"/>
      <c r="G737" s="99"/>
      <c r="H737" s="99"/>
      <c r="I737" s="99"/>
      <c r="J737" s="99"/>
      <c r="K737" s="99"/>
      <c r="L737" s="99"/>
      <c r="M737" s="99"/>
      <c r="N737" s="99"/>
      <c r="O737" s="99"/>
    </row>
    <row r="738" spans="1:15" ht="21.75" customHeight="1">
      <c r="A738" s="99"/>
      <c r="B738" s="99"/>
      <c r="C738" s="99"/>
      <c r="D738" s="99"/>
      <c r="E738" s="99"/>
      <c r="F738" s="99"/>
      <c r="G738" s="99"/>
      <c r="H738" s="99"/>
      <c r="I738" s="99"/>
      <c r="J738" s="99"/>
      <c r="K738" s="99"/>
      <c r="L738" s="99"/>
      <c r="M738" s="99"/>
      <c r="N738" s="99"/>
      <c r="O738" s="99"/>
    </row>
    <row r="739" spans="1:15" ht="21.75" customHeight="1">
      <c r="A739" s="99"/>
      <c r="B739" s="99"/>
      <c r="C739" s="99"/>
      <c r="D739" s="99"/>
      <c r="E739" s="99"/>
      <c r="F739" s="99"/>
      <c r="G739" s="99"/>
      <c r="H739" s="99"/>
      <c r="I739" s="99"/>
      <c r="J739" s="99"/>
      <c r="K739" s="99"/>
      <c r="L739" s="99"/>
      <c r="M739" s="99"/>
      <c r="N739" s="99"/>
      <c r="O739" s="99"/>
    </row>
    <row r="740" spans="1:15" ht="21.75" customHeight="1">
      <c r="A740" s="99"/>
      <c r="B740" s="99"/>
      <c r="C740" s="99"/>
      <c r="D740" s="99"/>
      <c r="E740" s="99"/>
      <c r="F740" s="99"/>
      <c r="G740" s="99"/>
      <c r="H740" s="99"/>
      <c r="I740" s="99"/>
      <c r="J740" s="99"/>
      <c r="K740" s="99"/>
      <c r="L740" s="99"/>
      <c r="M740" s="99"/>
      <c r="N740" s="99"/>
      <c r="O740" s="99"/>
    </row>
    <row r="741" spans="1:15" ht="21.75" customHeight="1">
      <c r="A741" s="99"/>
      <c r="B741" s="99"/>
      <c r="C741" s="99"/>
      <c r="D741" s="99"/>
      <c r="E741" s="99"/>
      <c r="F741" s="99"/>
      <c r="G741" s="99"/>
      <c r="H741" s="99"/>
      <c r="I741" s="99"/>
      <c r="J741" s="99"/>
      <c r="K741" s="99"/>
      <c r="L741" s="99"/>
      <c r="M741" s="99"/>
      <c r="N741" s="99"/>
      <c r="O741" s="99"/>
    </row>
    <row r="742" spans="1:15" ht="21.75" customHeight="1">
      <c r="A742" s="99"/>
      <c r="B742" s="99"/>
      <c r="C742" s="99"/>
      <c r="D742" s="99"/>
      <c r="E742" s="99"/>
      <c r="F742" s="99"/>
      <c r="G742" s="99"/>
      <c r="H742" s="99"/>
      <c r="I742" s="99"/>
      <c r="J742" s="99"/>
      <c r="K742" s="99"/>
      <c r="L742" s="99"/>
      <c r="M742" s="99"/>
      <c r="N742" s="99"/>
      <c r="O742" s="99"/>
    </row>
    <row r="743" spans="1:15" ht="21.75" customHeight="1">
      <c r="A743" s="99"/>
      <c r="B743" s="99"/>
      <c r="C743" s="99"/>
      <c r="D743" s="99"/>
      <c r="E743" s="99"/>
      <c r="F743" s="99"/>
      <c r="G743" s="99"/>
      <c r="H743" s="99"/>
      <c r="I743" s="99"/>
      <c r="J743" s="99"/>
      <c r="K743" s="99"/>
      <c r="L743" s="99"/>
      <c r="M743" s="99"/>
      <c r="N743" s="99"/>
      <c r="O743" s="99"/>
    </row>
    <row r="744" spans="1:15" ht="21.75" customHeight="1">
      <c r="A744" s="99"/>
      <c r="B744" s="99"/>
      <c r="C744" s="99"/>
      <c r="D744" s="99"/>
      <c r="E744" s="99"/>
      <c r="F744" s="99"/>
      <c r="G744" s="99"/>
      <c r="H744" s="99"/>
      <c r="I744" s="99"/>
      <c r="J744" s="99"/>
      <c r="K744" s="99"/>
      <c r="L744" s="99"/>
      <c r="M744" s="99"/>
      <c r="N744" s="99"/>
      <c r="O744" s="99"/>
    </row>
    <row r="745" spans="1:15" ht="21.75" customHeight="1">
      <c r="A745" s="99"/>
      <c r="B745" s="99"/>
      <c r="C745" s="99"/>
      <c r="D745" s="99"/>
      <c r="E745" s="99"/>
      <c r="F745" s="99"/>
      <c r="G745" s="99"/>
      <c r="H745" s="99"/>
      <c r="I745" s="99"/>
      <c r="J745" s="99"/>
      <c r="K745" s="99"/>
      <c r="L745" s="99"/>
      <c r="M745" s="99"/>
      <c r="N745" s="99"/>
      <c r="O745" s="99"/>
    </row>
    <row r="746" spans="1:15" ht="21.75" customHeight="1">
      <c r="A746" s="99"/>
      <c r="B746" s="99"/>
      <c r="C746" s="99"/>
      <c r="D746" s="99"/>
      <c r="E746" s="99"/>
      <c r="F746" s="99"/>
      <c r="G746" s="99"/>
      <c r="H746" s="99"/>
      <c r="I746" s="99"/>
      <c r="J746" s="99"/>
      <c r="K746" s="99"/>
      <c r="L746" s="99"/>
      <c r="M746" s="99"/>
      <c r="N746" s="99"/>
      <c r="O746" s="99"/>
    </row>
    <row r="747" spans="1:15" ht="21.75" customHeight="1">
      <c r="A747" s="99"/>
      <c r="B747" s="99"/>
      <c r="C747" s="99"/>
      <c r="D747" s="99"/>
      <c r="E747" s="99"/>
      <c r="F747" s="99"/>
      <c r="G747" s="99"/>
      <c r="H747" s="99"/>
      <c r="I747" s="99"/>
      <c r="J747" s="99"/>
      <c r="K747" s="99"/>
      <c r="L747" s="99"/>
      <c r="M747" s="99"/>
      <c r="N747" s="99"/>
      <c r="O747" s="99"/>
    </row>
    <row r="748" spans="1:15" ht="21.75" customHeight="1">
      <c r="A748" s="99"/>
      <c r="B748" s="99"/>
      <c r="C748" s="99"/>
      <c r="D748" s="99"/>
      <c r="E748" s="99"/>
      <c r="F748" s="99"/>
      <c r="G748" s="99"/>
      <c r="H748" s="99"/>
      <c r="I748" s="99"/>
      <c r="J748" s="99"/>
      <c r="K748" s="99"/>
      <c r="L748" s="99"/>
      <c r="M748" s="99"/>
      <c r="N748" s="99"/>
      <c r="O748" s="99"/>
    </row>
    <row r="749" spans="1:15" ht="21.75" customHeight="1">
      <c r="A749" s="99"/>
      <c r="B749" s="99"/>
      <c r="C749" s="99"/>
      <c r="D749" s="99"/>
      <c r="E749" s="99"/>
      <c r="F749" s="99"/>
      <c r="G749" s="99"/>
      <c r="H749" s="99"/>
      <c r="I749" s="99"/>
      <c r="J749" s="99"/>
      <c r="K749" s="99"/>
      <c r="L749" s="99"/>
      <c r="M749" s="99"/>
      <c r="N749" s="99"/>
      <c r="O749" s="99"/>
    </row>
    <row r="750" spans="1:15" ht="21.75" customHeight="1">
      <c r="A750" s="99"/>
      <c r="B750" s="99"/>
      <c r="C750" s="99"/>
      <c r="D750" s="99"/>
      <c r="E750" s="99"/>
      <c r="F750" s="99"/>
      <c r="G750" s="99"/>
      <c r="H750" s="99"/>
      <c r="I750" s="99"/>
      <c r="J750" s="99"/>
      <c r="K750" s="99"/>
      <c r="L750" s="99"/>
      <c r="M750" s="99"/>
      <c r="N750" s="99"/>
      <c r="O750" s="99"/>
    </row>
    <row r="751" spans="1:15" ht="21.75" customHeight="1">
      <c r="A751" s="99"/>
      <c r="B751" s="99"/>
      <c r="C751" s="99"/>
      <c r="D751" s="99"/>
      <c r="E751" s="99"/>
      <c r="F751" s="99"/>
      <c r="G751" s="99"/>
      <c r="H751" s="99"/>
      <c r="I751" s="99"/>
      <c r="J751" s="99"/>
      <c r="K751" s="99"/>
      <c r="L751" s="99"/>
      <c r="M751" s="99"/>
      <c r="N751" s="99"/>
      <c r="O751" s="99"/>
    </row>
    <row r="752" spans="1:15" ht="21.75" customHeight="1">
      <c r="A752" s="99"/>
      <c r="B752" s="99"/>
      <c r="C752" s="99"/>
      <c r="D752" s="99"/>
      <c r="E752" s="99"/>
      <c r="F752" s="99"/>
      <c r="G752" s="99"/>
      <c r="H752" s="99"/>
      <c r="I752" s="99"/>
      <c r="J752" s="99"/>
      <c r="K752" s="99"/>
      <c r="L752" s="99"/>
      <c r="M752" s="99"/>
      <c r="N752" s="99"/>
      <c r="O752" s="99"/>
    </row>
    <row r="753" spans="1:15" ht="21.75" customHeight="1">
      <c r="A753" s="99"/>
      <c r="B753" s="99"/>
      <c r="C753" s="99"/>
      <c r="D753" s="99"/>
      <c r="E753" s="99"/>
      <c r="F753" s="99"/>
      <c r="G753" s="99"/>
      <c r="H753" s="99"/>
      <c r="I753" s="99"/>
      <c r="J753" s="99"/>
      <c r="K753" s="99"/>
      <c r="L753" s="99"/>
      <c r="M753" s="99"/>
      <c r="N753" s="99"/>
      <c r="O753" s="99"/>
    </row>
    <row r="754" spans="1:15" ht="21.75" customHeight="1">
      <c r="A754" s="99"/>
      <c r="B754" s="99"/>
      <c r="C754" s="99"/>
      <c r="D754" s="99"/>
      <c r="E754" s="99"/>
      <c r="F754" s="99"/>
      <c r="G754" s="99"/>
      <c r="H754" s="99"/>
      <c r="I754" s="99"/>
      <c r="J754" s="99"/>
      <c r="K754" s="99"/>
      <c r="L754" s="99"/>
      <c r="M754" s="99"/>
      <c r="N754" s="99"/>
      <c r="O754" s="99"/>
    </row>
    <row r="755" spans="1:15" ht="21.75" customHeight="1">
      <c r="A755" s="99"/>
      <c r="B755" s="99"/>
      <c r="C755" s="99"/>
      <c r="D755" s="99"/>
      <c r="E755" s="99"/>
      <c r="F755" s="99"/>
      <c r="G755" s="99"/>
      <c r="H755" s="99"/>
      <c r="I755" s="99"/>
      <c r="J755" s="99"/>
      <c r="K755" s="99"/>
      <c r="L755" s="99"/>
      <c r="M755" s="99"/>
      <c r="N755" s="99"/>
      <c r="O755" s="99"/>
    </row>
    <row r="756" spans="1:15" ht="21.75" customHeight="1">
      <c r="A756" s="99"/>
      <c r="B756" s="99"/>
      <c r="C756" s="99"/>
      <c r="D756" s="99"/>
      <c r="E756" s="99"/>
      <c r="F756" s="99"/>
      <c r="G756" s="99"/>
      <c r="H756" s="99"/>
      <c r="I756" s="99"/>
      <c r="J756" s="99"/>
      <c r="K756" s="99"/>
      <c r="L756" s="99"/>
      <c r="M756" s="99"/>
      <c r="N756" s="99"/>
      <c r="O756" s="99"/>
    </row>
    <row r="757" spans="1:15" ht="21.75" customHeight="1">
      <c r="A757" s="99"/>
      <c r="B757" s="99"/>
      <c r="C757" s="99"/>
      <c r="D757" s="99"/>
      <c r="E757" s="99"/>
      <c r="F757" s="99"/>
      <c r="G757" s="99"/>
      <c r="H757" s="99"/>
      <c r="I757" s="99"/>
      <c r="J757" s="99"/>
      <c r="K757" s="99"/>
      <c r="L757" s="99"/>
      <c r="M757" s="99"/>
      <c r="N757" s="99"/>
      <c r="O757" s="99"/>
    </row>
    <row r="758" spans="1:15" ht="21.75" customHeight="1">
      <c r="A758" s="99"/>
      <c r="B758" s="99"/>
      <c r="C758" s="99"/>
      <c r="D758" s="99"/>
      <c r="E758" s="99"/>
      <c r="F758" s="99"/>
      <c r="G758" s="99"/>
      <c r="H758" s="99"/>
      <c r="I758" s="99"/>
      <c r="J758" s="99"/>
      <c r="K758" s="99"/>
      <c r="L758" s="99"/>
      <c r="M758" s="99"/>
      <c r="N758" s="99"/>
      <c r="O758" s="99"/>
    </row>
    <row r="759" spans="1:15" ht="21.75" customHeight="1">
      <c r="A759" s="99"/>
      <c r="B759" s="99"/>
      <c r="C759" s="99"/>
      <c r="D759" s="99"/>
      <c r="E759" s="99"/>
      <c r="F759" s="99"/>
      <c r="G759" s="99"/>
      <c r="H759" s="99"/>
      <c r="I759" s="99"/>
      <c r="J759" s="99"/>
      <c r="K759" s="99"/>
      <c r="L759" s="99"/>
      <c r="M759" s="99"/>
      <c r="N759" s="99"/>
      <c r="O759" s="99"/>
    </row>
    <row r="760" spans="1:15" ht="21.75" customHeight="1">
      <c r="A760" s="99"/>
      <c r="B760" s="99"/>
      <c r="C760" s="99"/>
      <c r="D760" s="99"/>
      <c r="E760" s="99"/>
      <c r="F760" s="99"/>
      <c r="G760" s="99"/>
      <c r="H760" s="99"/>
      <c r="I760" s="99"/>
      <c r="J760" s="99"/>
      <c r="K760" s="99"/>
      <c r="L760" s="99"/>
      <c r="M760" s="99"/>
      <c r="N760" s="99"/>
      <c r="O760" s="99"/>
    </row>
    <row r="761" spans="1:15" ht="21.75" customHeight="1">
      <c r="A761" s="99"/>
      <c r="B761" s="99"/>
      <c r="C761" s="99"/>
      <c r="D761" s="99"/>
      <c r="E761" s="99"/>
      <c r="F761" s="99"/>
      <c r="G761" s="99"/>
      <c r="H761" s="99"/>
      <c r="I761" s="99"/>
      <c r="J761" s="99"/>
      <c r="K761" s="99"/>
      <c r="L761" s="99"/>
      <c r="M761" s="99"/>
      <c r="N761" s="99"/>
      <c r="O761" s="99"/>
    </row>
    <row r="762" spans="1:15" ht="21.75" customHeight="1">
      <c r="A762" s="99"/>
      <c r="B762" s="99"/>
      <c r="C762" s="99"/>
      <c r="D762" s="99"/>
      <c r="E762" s="99"/>
      <c r="F762" s="99"/>
      <c r="G762" s="99"/>
      <c r="H762" s="99"/>
      <c r="I762" s="99"/>
      <c r="J762" s="99"/>
      <c r="K762" s="99"/>
      <c r="L762" s="99"/>
      <c r="M762" s="99"/>
      <c r="N762" s="99"/>
      <c r="O762" s="99"/>
    </row>
    <row r="763" spans="1:15" ht="21.75" customHeight="1">
      <c r="A763" s="99"/>
      <c r="B763" s="99"/>
      <c r="C763" s="99"/>
      <c r="D763" s="99"/>
      <c r="E763" s="99"/>
      <c r="F763" s="99"/>
      <c r="G763" s="99"/>
      <c r="H763" s="99"/>
      <c r="I763" s="99"/>
      <c r="J763" s="99"/>
      <c r="K763" s="99"/>
      <c r="L763" s="99"/>
      <c r="M763" s="99"/>
      <c r="N763" s="99"/>
      <c r="O763" s="99"/>
    </row>
    <row r="764" spans="1:15" ht="21.75" customHeight="1">
      <c r="A764" s="99"/>
      <c r="B764" s="99"/>
      <c r="C764" s="99"/>
      <c r="D764" s="99"/>
      <c r="E764" s="99"/>
      <c r="F764" s="99"/>
      <c r="G764" s="99"/>
      <c r="H764" s="99"/>
      <c r="I764" s="99"/>
      <c r="J764" s="99"/>
      <c r="K764" s="99"/>
      <c r="L764" s="99"/>
      <c r="M764" s="99"/>
      <c r="N764" s="99"/>
      <c r="O764" s="99"/>
    </row>
    <row r="765" spans="1:15" ht="21.75" customHeight="1">
      <c r="A765" s="99"/>
      <c r="B765" s="99"/>
      <c r="C765" s="99"/>
      <c r="D765" s="99"/>
      <c r="E765" s="99"/>
      <c r="F765" s="99"/>
      <c r="G765" s="99"/>
      <c r="H765" s="99"/>
      <c r="I765" s="99"/>
      <c r="J765" s="99"/>
      <c r="K765" s="99"/>
      <c r="L765" s="99"/>
      <c r="M765" s="99"/>
      <c r="N765" s="99"/>
      <c r="O765" s="99"/>
    </row>
    <row r="766" spans="1:15" ht="21.75" customHeight="1">
      <c r="A766" s="99"/>
      <c r="B766" s="99"/>
      <c r="C766" s="99"/>
      <c r="D766" s="99"/>
      <c r="E766" s="99"/>
      <c r="F766" s="99"/>
      <c r="G766" s="99"/>
      <c r="H766" s="99"/>
      <c r="I766" s="99"/>
      <c r="J766" s="99"/>
      <c r="K766" s="99"/>
      <c r="L766" s="99"/>
      <c r="M766" s="99"/>
      <c r="N766" s="99"/>
      <c r="O766" s="99"/>
    </row>
    <row r="767" spans="1:15" ht="21.75" customHeight="1">
      <c r="A767" s="99"/>
      <c r="B767" s="99"/>
      <c r="C767" s="99"/>
      <c r="D767" s="99"/>
      <c r="E767" s="99"/>
      <c r="F767" s="99"/>
      <c r="G767" s="99"/>
      <c r="H767" s="99"/>
      <c r="I767" s="99"/>
      <c r="J767" s="99"/>
      <c r="K767" s="99"/>
      <c r="L767" s="99"/>
      <c r="M767" s="99"/>
      <c r="N767" s="99"/>
      <c r="O767" s="99"/>
    </row>
    <row r="768" spans="1:15" ht="21.75" customHeight="1">
      <c r="A768" s="99"/>
      <c r="B768" s="99"/>
      <c r="C768" s="99"/>
      <c r="D768" s="99"/>
      <c r="E768" s="99"/>
      <c r="F768" s="99"/>
      <c r="G768" s="99"/>
      <c r="H768" s="99"/>
      <c r="I768" s="99"/>
      <c r="J768" s="99"/>
      <c r="K768" s="99"/>
      <c r="L768" s="99"/>
      <c r="M768" s="99"/>
      <c r="N768" s="99"/>
      <c r="O768" s="99"/>
    </row>
    <row r="769" spans="1:15" ht="21.75" customHeight="1">
      <c r="A769" s="99"/>
      <c r="B769" s="99"/>
      <c r="C769" s="99"/>
      <c r="D769" s="99"/>
      <c r="E769" s="99"/>
      <c r="F769" s="99"/>
      <c r="G769" s="99"/>
      <c r="H769" s="99"/>
      <c r="I769" s="99"/>
      <c r="J769" s="99"/>
      <c r="K769" s="99"/>
      <c r="L769" s="99"/>
      <c r="M769" s="99"/>
      <c r="N769" s="99"/>
      <c r="O769" s="99"/>
    </row>
    <row r="770" spans="1:15" ht="21.75" customHeight="1">
      <c r="A770" s="99"/>
      <c r="B770" s="99"/>
      <c r="C770" s="99"/>
      <c r="D770" s="99"/>
      <c r="E770" s="99"/>
      <c r="F770" s="99"/>
      <c r="G770" s="99"/>
      <c r="H770" s="99"/>
      <c r="I770" s="99"/>
      <c r="J770" s="99"/>
      <c r="K770" s="99"/>
      <c r="L770" s="99"/>
      <c r="M770" s="99"/>
      <c r="N770" s="99"/>
      <c r="O770" s="99"/>
    </row>
    <row r="771" spans="1:15" ht="21.75" customHeight="1">
      <c r="A771" s="99"/>
      <c r="B771" s="99"/>
      <c r="C771" s="99"/>
      <c r="D771" s="99"/>
      <c r="E771" s="99"/>
      <c r="F771" s="99"/>
      <c r="G771" s="99"/>
      <c r="H771" s="99"/>
      <c r="I771" s="99"/>
      <c r="J771" s="99"/>
      <c r="K771" s="99"/>
      <c r="L771" s="99"/>
      <c r="M771" s="99"/>
      <c r="N771" s="99"/>
      <c r="O771" s="99"/>
    </row>
    <row r="772" spans="1:15" ht="21.75" customHeight="1">
      <c r="A772" s="99"/>
      <c r="B772" s="99"/>
      <c r="C772" s="99"/>
      <c r="D772" s="99"/>
      <c r="E772" s="99"/>
      <c r="F772" s="99"/>
      <c r="G772" s="99"/>
      <c r="H772" s="99"/>
      <c r="I772" s="99"/>
      <c r="J772" s="99"/>
      <c r="K772" s="99"/>
      <c r="L772" s="99"/>
      <c r="M772" s="99"/>
      <c r="N772" s="99"/>
      <c r="O772" s="99"/>
    </row>
    <row r="773" spans="1:15" ht="21.75" customHeight="1">
      <c r="A773" s="99"/>
      <c r="B773" s="99"/>
      <c r="C773" s="99"/>
      <c r="D773" s="99"/>
      <c r="E773" s="99"/>
      <c r="F773" s="99"/>
      <c r="G773" s="99"/>
      <c r="H773" s="99"/>
      <c r="I773" s="99"/>
      <c r="J773" s="99"/>
      <c r="K773" s="99"/>
      <c r="L773" s="99"/>
      <c r="M773" s="99"/>
      <c r="N773" s="99"/>
      <c r="O773" s="99"/>
    </row>
    <row r="774" spans="1:15" ht="21.75" customHeight="1">
      <c r="A774" s="99"/>
      <c r="B774" s="99"/>
      <c r="C774" s="99"/>
      <c r="D774" s="99"/>
      <c r="E774" s="99"/>
      <c r="F774" s="99"/>
      <c r="G774" s="99"/>
      <c r="H774" s="99"/>
      <c r="I774" s="99"/>
      <c r="J774" s="99"/>
      <c r="K774" s="99"/>
      <c r="L774" s="99"/>
      <c r="M774" s="99"/>
      <c r="N774" s="99"/>
      <c r="O774" s="99"/>
    </row>
    <row r="775" spans="1:15" ht="21.75" customHeight="1">
      <c r="A775" s="99"/>
      <c r="B775" s="99"/>
      <c r="C775" s="99"/>
      <c r="D775" s="99"/>
      <c r="E775" s="99"/>
      <c r="F775" s="99"/>
      <c r="G775" s="99"/>
      <c r="H775" s="99"/>
      <c r="I775" s="99"/>
      <c r="J775" s="99"/>
      <c r="K775" s="99"/>
      <c r="L775" s="99"/>
      <c r="M775" s="99"/>
      <c r="N775" s="99"/>
      <c r="O775" s="99"/>
    </row>
    <row r="776" spans="1:15" ht="21.75" customHeight="1">
      <c r="A776" s="99"/>
      <c r="B776" s="99"/>
      <c r="C776" s="99"/>
      <c r="D776" s="99"/>
      <c r="E776" s="99"/>
      <c r="F776" s="99"/>
      <c r="G776" s="99"/>
      <c r="H776" s="99"/>
      <c r="I776" s="99"/>
      <c r="J776" s="99"/>
      <c r="K776" s="99"/>
      <c r="L776" s="99"/>
      <c r="M776" s="99"/>
      <c r="N776" s="99"/>
      <c r="O776" s="99"/>
    </row>
    <row r="777" spans="1:15" ht="21.75" customHeight="1">
      <c r="A777" s="99"/>
      <c r="B777" s="99"/>
      <c r="C777" s="99"/>
      <c r="D777" s="99"/>
      <c r="E777" s="99"/>
      <c r="F777" s="99"/>
      <c r="G777" s="99"/>
      <c r="H777" s="99"/>
      <c r="I777" s="99"/>
      <c r="J777" s="99"/>
      <c r="K777" s="99"/>
      <c r="L777" s="99"/>
      <c r="M777" s="99"/>
      <c r="N777" s="99"/>
      <c r="O777" s="99"/>
    </row>
    <row r="778" spans="1:15" ht="21.75" customHeight="1">
      <c r="A778" s="99"/>
      <c r="B778" s="99"/>
      <c r="C778" s="99"/>
      <c r="D778" s="99"/>
      <c r="E778" s="99"/>
      <c r="F778" s="99"/>
      <c r="G778" s="99"/>
      <c r="H778" s="99"/>
      <c r="I778" s="99"/>
      <c r="J778" s="99"/>
      <c r="K778" s="99"/>
      <c r="L778" s="99"/>
      <c r="M778" s="99"/>
      <c r="N778" s="99"/>
      <c r="O778" s="99"/>
    </row>
    <row r="779" spans="1:15" ht="21.75" customHeight="1">
      <c r="A779" s="99"/>
      <c r="B779" s="99"/>
      <c r="C779" s="99"/>
      <c r="D779" s="99"/>
      <c r="E779" s="99"/>
      <c r="F779" s="99"/>
      <c r="G779" s="99"/>
      <c r="H779" s="99"/>
      <c r="I779" s="99"/>
      <c r="J779" s="99"/>
      <c r="K779" s="99"/>
      <c r="L779" s="99"/>
      <c r="M779" s="99"/>
      <c r="N779" s="99"/>
      <c r="O779" s="99"/>
    </row>
    <row r="780" spans="1:15" ht="21.75" customHeight="1">
      <c r="A780" s="99"/>
      <c r="B780" s="99"/>
      <c r="C780" s="99"/>
      <c r="D780" s="99"/>
      <c r="E780" s="99"/>
      <c r="F780" s="99"/>
      <c r="G780" s="99"/>
      <c r="H780" s="99"/>
      <c r="I780" s="99"/>
      <c r="J780" s="99"/>
      <c r="K780" s="99"/>
      <c r="L780" s="99"/>
      <c r="M780" s="99"/>
      <c r="N780" s="99"/>
      <c r="O780" s="99"/>
    </row>
    <row r="781" spans="1:15" ht="21.75" customHeight="1">
      <c r="A781" s="99"/>
      <c r="B781" s="99"/>
      <c r="C781" s="99"/>
      <c r="D781" s="99"/>
      <c r="E781" s="99"/>
      <c r="F781" s="99"/>
      <c r="G781" s="99"/>
      <c r="H781" s="99"/>
      <c r="I781" s="99"/>
      <c r="J781" s="99"/>
      <c r="K781" s="99"/>
      <c r="L781" s="99"/>
      <c r="M781" s="99"/>
      <c r="N781" s="99"/>
      <c r="O781" s="99"/>
    </row>
    <row r="782" spans="1:15" ht="21.75" customHeight="1">
      <c r="A782" s="99"/>
      <c r="B782" s="99"/>
      <c r="C782" s="99"/>
      <c r="D782" s="99"/>
      <c r="E782" s="99"/>
      <c r="F782" s="99"/>
      <c r="G782" s="99"/>
      <c r="H782" s="99"/>
      <c r="I782" s="99"/>
      <c r="J782" s="99"/>
      <c r="K782" s="99"/>
      <c r="L782" s="99"/>
      <c r="M782" s="99"/>
      <c r="N782" s="99"/>
      <c r="O782" s="99"/>
    </row>
    <row r="783" spans="1:15" ht="21.75" customHeight="1">
      <c r="A783" s="99"/>
      <c r="B783" s="99"/>
      <c r="C783" s="99"/>
      <c r="D783" s="99"/>
      <c r="E783" s="99"/>
      <c r="F783" s="99"/>
      <c r="G783" s="99"/>
      <c r="H783" s="99"/>
      <c r="I783" s="99"/>
      <c r="J783" s="99"/>
      <c r="K783" s="99"/>
      <c r="L783" s="99"/>
      <c r="M783" s="99"/>
      <c r="N783" s="99"/>
      <c r="O783" s="99"/>
    </row>
    <row r="784" spans="1:15" ht="21.75" customHeight="1">
      <c r="A784" s="99"/>
      <c r="B784" s="99"/>
      <c r="C784" s="99"/>
      <c r="D784" s="99"/>
      <c r="E784" s="99"/>
      <c r="F784" s="99"/>
      <c r="G784" s="99"/>
      <c r="H784" s="99"/>
      <c r="I784" s="99"/>
      <c r="J784" s="99"/>
      <c r="K784" s="99"/>
      <c r="L784" s="99"/>
      <c r="M784" s="99"/>
      <c r="N784" s="99"/>
      <c r="O784" s="99"/>
    </row>
    <row r="785" spans="1:15" ht="21.75" customHeight="1">
      <c r="A785" s="99"/>
      <c r="B785" s="99"/>
      <c r="C785" s="99"/>
      <c r="D785" s="99"/>
      <c r="E785" s="99"/>
      <c r="F785" s="99"/>
      <c r="G785" s="99"/>
      <c r="H785" s="99"/>
      <c r="I785" s="99"/>
      <c r="J785" s="99"/>
      <c r="K785" s="99"/>
      <c r="L785" s="99"/>
      <c r="M785" s="99"/>
      <c r="N785" s="99"/>
      <c r="O785" s="99"/>
    </row>
    <row r="786" spans="1:15" ht="21.75" customHeight="1">
      <c r="A786" s="99"/>
      <c r="B786" s="99"/>
      <c r="C786" s="99"/>
      <c r="D786" s="99"/>
      <c r="E786" s="99"/>
      <c r="F786" s="99"/>
      <c r="G786" s="99"/>
      <c r="H786" s="99"/>
      <c r="I786" s="99"/>
      <c r="J786" s="99"/>
      <c r="K786" s="99"/>
      <c r="L786" s="99"/>
      <c r="M786" s="99"/>
      <c r="N786" s="99"/>
      <c r="O786" s="99"/>
    </row>
    <row r="787" spans="1:15" ht="21.75" customHeight="1">
      <c r="A787" s="99"/>
      <c r="B787" s="99"/>
      <c r="C787" s="99"/>
      <c r="D787" s="99"/>
      <c r="E787" s="99"/>
      <c r="F787" s="99"/>
      <c r="G787" s="99"/>
      <c r="H787" s="99"/>
      <c r="I787" s="99"/>
      <c r="J787" s="99"/>
      <c r="K787" s="99"/>
      <c r="L787" s="99"/>
      <c r="M787" s="99"/>
      <c r="N787" s="99"/>
      <c r="O787" s="99"/>
    </row>
    <row r="788" spans="1:15" ht="21.75" customHeight="1">
      <c r="A788" s="99"/>
      <c r="B788" s="99"/>
      <c r="C788" s="99"/>
      <c r="D788" s="99"/>
      <c r="E788" s="99"/>
      <c r="F788" s="99"/>
      <c r="G788" s="99"/>
      <c r="H788" s="99"/>
      <c r="I788" s="99"/>
      <c r="J788" s="99"/>
      <c r="K788" s="99"/>
      <c r="L788" s="99"/>
      <c r="M788" s="99"/>
      <c r="N788" s="99"/>
      <c r="O788" s="99"/>
    </row>
    <row r="789" spans="1:15" ht="21.75" customHeight="1">
      <c r="A789" s="99"/>
      <c r="B789" s="99"/>
      <c r="C789" s="99"/>
      <c r="D789" s="99"/>
      <c r="E789" s="99"/>
      <c r="F789" s="99"/>
      <c r="G789" s="99"/>
      <c r="H789" s="99"/>
      <c r="I789" s="99"/>
      <c r="J789" s="99"/>
      <c r="K789" s="99"/>
      <c r="L789" s="99"/>
      <c r="M789" s="99"/>
      <c r="N789" s="99"/>
      <c r="O789" s="99"/>
    </row>
    <row r="790" spans="1:15" ht="21.75" customHeight="1">
      <c r="A790" s="99"/>
      <c r="B790" s="99"/>
      <c r="C790" s="99"/>
      <c r="D790" s="99"/>
      <c r="E790" s="99"/>
      <c r="F790" s="99"/>
      <c r="G790" s="99"/>
      <c r="H790" s="99"/>
      <c r="I790" s="99"/>
      <c r="J790" s="99"/>
      <c r="K790" s="99"/>
      <c r="L790" s="99"/>
      <c r="M790" s="99"/>
      <c r="N790" s="99"/>
      <c r="O790" s="99"/>
    </row>
    <row r="791" spans="1:15" ht="21.75" customHeight="1">
      <c r="A791" s="99"/>
      <c r="B791" s="99"/>
      <c r="C791" s="99"/>
      <c r="D791" s="99"/>
      <c r="E791" s="99"/>
      <c r="F791" s="99"/>
      <c r="G791" s="99"/>
      <c r="H791" s="99"/>
      <c r="I791" s="99"/>
      <c r="J791" s="99"/>
      <c r="K791" s="99"/>
      <c r="L791" s="99"/>
      <c r="M791" s="99"/>
      <c r="N791" s="99"/>
      <c r="O791" s="99"/>
    </row>
    <row r="792" spans="1:15" ht="21.75" customHeight="1">
      <c r="A792" s="99"/>
      <c r="B792" s="99"/>
      <c r="C792" s="99"/>
      <c r="D792" s="99"/>
      <c r="E792" s="99"/>
      <c r="F792" s="99"/>
      <c r="G792" s="99"/>
      <c r="H792" s="99"/>
      <c r="I792" s="99"/>
      <c r="J792" s="99"/>
      <c r="K792" s="99"/>
      <c r="L792" s="99"/>
      <c r="M792" s="99"/>
      <c r="N792" s="99"/>
      <c r="O792" s="99"/>
    </row>
    <row r="793" spans="1:15" ht="21.75" customHeight="1">
      <c r="A793" s="99"/>
      <c r="B793" s="99"/>
      <c r="C793" s="99"/>
      <c r="D793" s="99"/>
      <c r="E793" s="99"/>
      <c r="F793" s="99"/>
      <c r="G793" s="99"/>
      <c r="H793" s="99"/>
      <c r="I793" s="99"/>
      <c r="J793" s="99"/>
      <c r="K793" s="99"/>
      <c r="L793" s="99"/>
      <c r="M793" s="99"/>
      <c r="N793" s="99"/>
      <c r="O793" s="99"/>
    </row>
    <row r="794" spans="1:15" ht="21.75" customHeight="1">
      <c r="A794" s="99"/>
      <c r="B794" s="99"/>
      <c r="C794" s="99"/>
      <c r="D794" s="99"/>
      <c r="E794" s="99"/>
      <c r="F794" s="99"/>
      <c r="G794" s="99"/>
      <c r="H794" s="99"/>
      <c r="I794" s="99"/>
      <c r="J794" s="99"/>
      <c r="K794" s="99"/>
      <c r="L794" s="99"/>
      <c r="M794" s="99"/>
      <c r="N794" s="99"/>
      <c r="O794" s="99"/>
    </row>
    <row r="795" spans="1:15" ht="21.75" customHeight="1">
      <c r="A795" s="99"/>
      <c r="B795" s="99"/>
      <c r="C795" s="99"/>
      <c r="D795" s="99"/>
      <c r="E795" s="99"/>
      <c r="F795" s="99"/>
      <c r="G795" s="99"/>
      <c r="H795" s="99"/>
      <c r="I795" s="99"/>
      <c r="J795" s="99"/>
      <c r="K795" s="99"/>
      <c r="L795" s="99"/>
      <c r="M795" s="99"/>
      <c r="N795" s="99"/>
      <c r="O795" s="99"/>
    </row>
    <row r="796" spans="1:15" ht="21.75" customHeight="1">
      <c r="A796" s="99"/>
      <c r="B796" s="99"/>
      <c r="C796" s="99"/>
      <c r="D796" s="99"/>
      <c r="E796" s="99"/>
      <c r="F796" s="99"/>
      <c r="G796" s="99"/>
      <c r="H796" s="99"/>
      <c r="I796" s="99"/>
      <c r="J796" s="99"/>
      <c r="K796" s="99"/>
      <c r="L796" s="99"/>
      <c r="M796" s="99"/>
      <c r="N796" s="99"/>
      <c r="O796" s="99"/>
    </row>
    <row r="797" spans="1:15" ht="21.75" customHeight="1">
      <c r="A797" s="99"/>
      <c r="B797" s="99"/>
      <c r="C797" s="99"/>
      <c r="D797" s="99"/>
      <c r="E797" s="99"/>
      <c r="F797" s="99"/>
      <c r="G797" s="99"/>
      <c r="H797" s="99"/>
      <c r="I797" s="99"/>
      <c r="J797" s="99"/>
      <c r="K797" s="99"/>
      <c r="L797" s="99"/>
      <c r="M797" s="99"/>
      <c r="N797" s="99"/>
      <c r="O797" s="99"/>
    </row>
    <row r="798" spans="1:15" ht="21.75" customHeight="1">
      <c r="A798" s="99"/>
      <c r="B798" s="99"/>
      <c r="C798" s="99"/>
      <c r="D798" s="99"/>
      <c r="E798" s="99"/>
      <c r="F798" s="99"/>
      <c r="G798" s="99"/>
      <c r="H798" s="99"/>
      <c r="I798" s="99"/>
      <c r="J798" s="99"/>
      <c r="K798" s="99"/>
      <c r="L798" s="99"/>
      <c r="M798" s="99"/>
      <c r="N798" s="99"/>
      <c r="O798" s="99"/>
    </row>
    <row r="799" spans="1:15" ht="21.75" customHeight="1">
      <c r="A799" s="99"/>
      <c r="B799" s="99"/>
      <c r="C799" s="99"/>
      <c r="D799" s="99"/>
      <c r="E799" s="99"/>
      <c r="F799" s="99"/>
      <c r="G799" s="99"/>
      <c r="H799" s="99"/>
      <c r="I799" s="99"/>
      <c r="J799" s="99"/>
      <c r="K799" s="99"/>
      <c r="L799" s="99"/>
      <c r="M799" s="99"/>
      <c r="N799" s="99"/>
      <c r="O799" s="99"/>
    </row>
    <row r="800" spans="1:15" ht="21.75" customHeight="1">
      <c r="A800" s="99"/>
      <c r="B800" s="99"/>
      <c r="C800" s="99"/>
      <c r="D800" s="99"/>
      <c r="E800" s="99"/>
      <c r="F800" s="99"/>
      <c r="G800" s="99"/>
      <c r="H800" s="99"/>
      <c r="I800" s="99"/>
      <c r="J800" s="99"/>
      <c r="K800" s="99"/>
      <c r="L800" s="99"/>
      <c r="M800" s="99"/>
      <c r="N800" s="99"/>
      <c r="O800" s="99"/>
    </row>
    <row r="801" spans="1:15" ht="21.75" customHeight="1">
      <c r="A801" s="99"/>
      <c r="B801" s="99"/>
      <c r="C801" s="99"/>
      <c r="D801" s="99"/>
      <c r="E801" s="99"/>
      <c r="F801" s="99"/>
      <c r="G801" s="99"/>
      <c r="H801" s="99"/>
      <c r="I801" s="99"/>
      <c r="J801" s="99"/>
      <c r="K801" s="99"/>
      <c r="L801" s="99"/>
      <c r="M801" s="99"/>
      <c r="N801" s="99"/>
      <c r="O801" s="99"/>
    </row>
    <row r="802" spans="1:15" ht="21.75" customHeight="1">
      <c r="A802" s="99"/>
      <c r="B802" s="99"/>
      <c r="C802" s="99"/>
      <c r="D802" s="99"/>
      <c r="E802" s="99"/>
      <c r="F802" s="99"/>
      <c r="G802" s="99"/>
      <c r="H802" s="99"/>
      <c r="I802" s="99"/>
      <c r="J802" s="99"/>
      <c r="K802" s="99"/>
      <c r="L802" s="99"/>
      <c r="M802" s="99"/>
      <c r="N802" s="99"/>
      <c r="O802" s="99"/>
    </row>
    <row r="803" spans="1:15" ht="21.75" customHeight="1">
      <c r="A803" s="99"/>
      <c r="B803" s="99"/>
      <c r="C803" s="99"/>
      <c r="D803" s="99"/>
      <c r="E803" s="99"/>
      <c r="F803" s="99"/>
      <c r="G803" s="99"/>
      <c r="H803" s="99"/>
      <c r="I803" s="99"/>
      <c r="J803" s="99"/>
      <c r="K803" s="99"/>
      <c r="L803" s="99"/>
      <c r="M803" s="99"/>
      <c r="N803" s="99"/>
      <c r="O803" s="99"/>
    </row>
    <row r="804" spans="1:15" ht="21.75" customHeight="1">
      <c r="A804" s="99"/>
      <c r="B804" s="99"/>
      <c r="C804" s="99"/>
      <c r="D804" s="99"/>
      <c r="E804" s="99"/>
      <c r="F804" s="99"/>
      <c r="G804" s="99"/>
      <c r="H804" s="99"/>
      <c r="I804" s="99"/>
      <c r="J804" s="99"/>
      <c r="K804" s="99"/>
      <c r="L804" s="99"/>
      <c r="M804" s="99"/>
      <c r="N804" s="99"/>
      <c r="O804" s="99"/>
    </row>
    <row r="805" spans="1:15" ht="21.75" customHeight="1">
      <c r="A805" s="99"/>
      <c r="B805" s="99"/>
      <c r="C805" s="99"/>
      <c r="D805" s="99"/>
      <c r="E805" s="99"/>
      <c r="F805" s="99"/>
      <c r="G805" s="99"/>
      <c r="H805" s="99"/>
      <c r="I805" s="99"/>
      <c r="J805" s="99"/>
      <c r="K805" s="99"/>
      <c r="L805" s="99"/>
      <c r="M805" s="99"/>
      <c r="N805" s="99"/>
      <c r="O805" s="99"/>
    </row>
    <row r="806" spans="1:15" ht="21.75" customHeight="1">
      <c r="A806" s="99"/>
      <c r="B806" s="99"/>
      <c r="C806" s="99"/>
      <c r="D806" s="99"/>
      <c r="E806" s="99"/>
      <c r="F806" s="99"/>
      <c r="G806" s="99"/>
      <c r="H806" s="99"/>
      <c r="I806" s="99"/>
      <c r="J806" s="99"/>
      <c r="K806" s="99"/>
      <c r="L806" s="99"/>
      <c r="M806" s="99"/>
      <c r="N806" s="99"/>
      <c r="O806" s="99"/>
    </row>
    <row r="807" spans="1:15" ht="21.75" customHeight="1">
      <c r="A807" s="99"/>
      <c r="B807" s="99"/>
      <c r="C807" s="99"/>
      <c r="D807" s="99"/>
      <c r="E807" s="99"/>
      <c r="F807" s="99"/>
      <c r="G807" s="99"/>
      <c r="H807" s="99"/>
      <c r="I807" s="99"/>
      <c r="J807" s="99"/>
      <c r="K807" s="99"/>
      <c r="L807" s="99"/>
      <c r="M807" s="99"/>
      <c r="N807" s="99"/>
      <c r="O807" s="99"/>
    </row>
    <row r="808" spans="1:15" ht="21.75" customHeight="1">
      <c r="A808" s="99"/>
      <c r="B808" s="99"/>
      <c r="C808" s="99"/>
      <c r="D808" s="99"/>
      <c r="E808" s="99"/>
      <c r="F808" s="99"/>
      <c r="G808" s="99"/>
      <c r="H808" s="99"/>
      <c r="I808" s="99"/>
      <c r="J808" s="99"/>
      <c r="K808" s="99"/>
      <c r="L808" s="99"/>
      <c r="M808" s="99"/>
      <c r="N808" s="99"/>
      <c r="O808" s="99"/>
    </row>
    <row r="809" spans="1:15" ht="21.75" customHeight="1">
      <c r="A809" s="99"/>
      <c r="B809" s="99"/>
      <c r="C809" s="99"/>
      <c r="D809" s="99"/>
      <c r="E809" s="99"/>
      <c r="F809" s="99"/>
      <c r="G809" s="99"/>
      <c r="H809" s="99"/>
      <c r="I809" s="99"/>
      <c r="J809" s="99"/>
      <c r="K809" s="99"/>
      <c r="L809" s="99"/>
      <c r="M809" s="99"/>
      <c r="N809" s="99"/>
      <c r="O809" s="99"/>
    </row>
    <row r="810" spans="1:15" ht="21.75" customHeight="1">
      <c r="A810" s="99"/>
      <c r="B810" s="99"/>
      <c r="C810" s="99"/>
      <c r="D810" s="99"/>
      <c r="E810" s="99"/>
      <c r="F810" s="99"/>
      <c r="G810" s="99"/>
      <c r="H810" s="99"/>
      <c r="I810" s="99"/>
      <c r="J810" s="99"/>
      <c r="K810" s="99"/>
      <c r="L810" s="99"/>
      <c r="M810" s="99"/>
      <c r="N810" s="99"/>
      <c r="O810" s="99"/>
    </row>
    <row r="811" spans="1:15" ht="21.75" customHeight="1">
      <c r="A811" s="99"/>
      <c r="B811" s="99"/>
      <c r="C811" s="99"/>
      <c r="D811" s="99"/>
      <c r="E811" s="99"/>
      <c r="F811" s="99"/>
      <c r="G811" s="99"/>
      <c r="H811" s="99"/>
      <c r="I811" s="99"/>
      <c r="J811" s="99"/>
      <c r="K811" s="99"/>
      <c r="L811" s="99"/>
      <c r="M811" s="99"/>
      <c r="N811" s="99"/>
      <c r="O811" s="99"/>
    </row>
    <row r="812" spans="1:15" ht="21.75" customHeight="1">
      <c r="A812" s="99"/>
      <c r="B812" s="99"/>
      <c r="C812" s="99"/>
      <c r="D812" s="99"/>
      <c r="E812" s="99"/>
      <c r="F812" s="99"/>
      <c r="G812" s="99"/>
      <c r="H812" s="99"/>
      <c r="I812" s="99"/>
      <c r="J812" s="99"/>
      <c r="K812" s="99"/>
      <c r="L812" s="99"/>
      <c r="M812" s="99"/>
      <c r="N812" s="99"/>
      <c r="O812" s="99"/>
    </row>
    <row r="813" spans="1:15" ht="21.75" customHeight="1">
      <c r="A813" s="99"/>
      <c r="B813" s="99"/>
      <c r="C813" s="99"/>
      <c r="D813" s="99"/>
      <c r="E813" s="99"/>
      <c r="F813" s="99"/>
      <c r="G813" s="99"/>
      <c r="H813" s="99"/>
      <c r="I813" s="99"/>
      <c r="J813" s="99"/>
      <c r="K813" s="99"/>
      <c r="L813" s="99"/>
      <c r="M813" s="99"/>
      <c r="N813" s="99"/>
      <c r="O813" s="99"/>
    </row>
    <row r="814" spans="1:15" ht="21.75" customHeight="1">
      <c r="A814" s="99"/>
      <c r="B814" s="99"/>
      <c r="C814" s="99"/>
      <c r="D814" s="99"/>
      <c r="E814" s="99"/>
      <c r="F814" s="99"/>
      <c r="G814" s="99"/>
      <c r="H814" s="99"/>
      <c r="I814" s="99"/>
      <c r="J814" s="99"/>
      <c r="K814" s="99"/>
      <c r="L814" s="99"/>
      <c r="M814" s="99"/>
      <c r="N814" s="99"/>
      <c r="O814" s="99"/>
    </row>
    <row r="815" spans="1:15" ht="21.75" customHeight="1">
      <c r="A815" s="99"/>
      <c r="B815" s="99"/>
      <c r="C815" s="99"/>
      <c r="D815" s="99"/>
      <c r="E815" s="99"/>
      <c r="F815" s="99"/>
      <c r="G815" s="99"/>
      <c r="H815" s="99"/>
      <c r="I815" s="99"/>
      <c r="J815" s="99"/>
      <c r="K815" s="99"/>
      <c r="L815" s="99"/>
      <c r="M815" s="99"/>
      <c r="N815" s="99"/>
      <c r="O815" s="99"/>
    </row>
    <row r="816" spans="1:15" ht="21.75" customHeight="1">
      <c r="A816" s="99"/>
      <c r="B816" s="99"/>
      <c r="C816" s="99"/>
      <c r="D816" s="99"/>
      <c r="E816" s="99"/>
      <c r="F816" s="99"/>
      <c r="G816" s="99"/>
      <c r="H816" s="99"/>
      <c r="I816" s="99"/>
      <c r="J816" s="99"/>
      <c r="K816" s="99"/>
      <c r="L816" s="99"/>
      <c r="M816" s="99"/>
      <c r="N816" s="99"/>
      <c r="O816" s="99"/>
    </row>
    <row r="817" spans="1:15" ht="21.75" customHeight="1">
      <c r="A817" s="99"/>
      <c r="B817" s="99"/>
      <c r="C817" s="99"/>
      <c r="D817" s="99"/>
      <c r="E817" s="99"/>
      <c r="F817" s="99"/>
      <c r="G817" s="99"/>
      <c r="H817" s="99"/>
      <c r="I817" s="99"/>
      <c r="J817" s="99"/>
      <c r="K817" s="99"/>
      <c r="L817" s="99"/>
      <c r="M817" s="99"/>
      <c r="N817" s="99"/>
      <c r="O817" s="99"/>
    </row>
    <row r="818" spans="1:15" ht="21.75" customHeight="1">
      <c r="A818" s="99"/>
      <c r="B818" s="99"/>
      <c r="C818" s="99"/>
      <c r="D818" s="99"/>
      <c r="E818" s="99"/>
      <c r="F818" s="99"/>
      <c r="G818" s="99"/>
      <c r="H818" s="99"/>
      <c r="I818" s="99"/>
      <c r="J818" s="99"/>
      <c r="K818" s="99"/>
      <c r="L818" s="99"/>
      <c r="M818" s="99"/>
      <c r="N818" s="99"/>
      <c r="O818" s="99"/>
    </row>
    <row r="819" spans="1:15" ht="21.75" customHeight="1">
      <c r="A819" s="99"/>
      <c r="B819" s="99"/>
      <c r="C819" s="99"/>
      <c r="D819" s="99"/>
      <c r="E819" s="99"/>
      <c r="F819" s="99"/>
      <c r="G819" s="99"/>
      <c r="H819" s="99"/>
      <c r="I819" s="99"/>
      <c r="J819" s="99"/>
      <c r="K819" s="99"/>
      <c r="L819" s="99"/>
      <c r="M819" s="99"/>
      <c r="N819" s="99"/>
      <c r="O819" s="99"/>
    </row>
    <row r="820" spans="1:15" ht="21.75" customHeight="1">
      <c r="A820" s="99"/>
      <c r="B820" s="99"/>
      <c r="C820" s="99"/>
      <c r="D820" s="99"/>
      <c r="E820" s="99"/>
      <c r="F820" s="99"/>
      <c r="G820" s="99"/>
      <c r="H820" s="99"/>
      <c r="I820" s="99"/>
      <c r="J820" s="99"/>
      <c r="K820" s="99"/>
      <c r="L820" s="99"/>
      <c r="M820" s="99"/>
      <c r="N820" s="99"/>
      <c r="O820" s="99"/>
    </row>
    <row r="821" spans="1:15" ht="21.75" customHeight="1">
      <c r="A821" s="99"/>
      <c r="B821" s="99"/>
      <c r="C821" s="99"/>
      <c r="D821" s="99"/>
      <c r="E821" s="99"/>
      <c r="F821" s="99"/>
      <c r="G821" s="99"/>
      <c r="H821" s="99"/>
      <c r="I821" s="99"/>
      <c r="J821" s="99"/>
      <c r="K821" s="99"/>
      <c r="L821" s="99"/>
      <c r="M821" s="99"/>
      <c r="N821" s="99"/>
      <c r="O821" s="99"/>
    </row>
    <row r="822" spans="1:15" ht="21.75" customHeight="1">
      <c r="A822" s="99"/>
      <c r="B822" s="99"/>
      <c r="C822" s="99"/>
      <c r="D822" s="99"/>
      <c r="E822" s="99"/>
      <c r="F822" s="99"/>
      <c r="G822" s="99"/>
      <c r="H822" s="99"/>
      <c r="I822" s="99"/>
      <c r="J822" s="99"/>
      <c r="K822" s="99"/>
      <c r="L822" s="99"/>
      <c r="M822" s="99"/>
      <c r="N822" s="99"/>
      <c r="O822" s="99"/>
    </row>
    <row r="823" spans="1:15" ht="21.75" customHeight="1">
      <c r="A823" s="99"/>
      <c r="B823" s="99"/>
      <c r="C823" s="99"/>
      <c r="D823" s="99"/>
      <c r="E823" s="99"/>
      <c r="F823" s="99"/>
      <c r="G823" s="99"/>
      <c r="H823" s="99"/>
      <c r="I823" s="99"/>
      <c r="J823" s="99"/>
      <c r="K823" s="99"/>
      <c r="L823" s="99"/>
      <c r="M823" s="99"/>
      <c r="N823" s="99"/>
      <c r="O823" s="99"/>
    </row>
    <row r="824" spans="1:15" ht="21.75" customHeight="1">
      <c r="A824" s="99"/>
      <c r="B824" s="99"/>
      <c r="C824" s="99"/>
      <c r="D824" s="99"/>
      <c r="E824" s="99"/>
      <c r="F824" s="99"/>
      <c r="G824" s="99"/>
      <c r="H824" s="99"/>
      <c r="I824" s="99"/>
      <c r="J824" s="99"/>
      <c r="K824" s="99"/>
      <c r="L824" s="99"/>
      <c r="M824" s="99"/>
      <c r="N824" s="99"/>
      <c r="O824" s="99"/>
    </row>
    <row r="825" spans="1:15" ht="21.75" customHeight="1">
      <c r="A825" s="99"/>
      <c r="B825" s="99"/>
      <c r="C825" s="99"/>
      <c r="D825" s="99"/>
      <c r="E825" s="99"/>
      <c r="F825" s="99"/>
      <c r="G825" s="99"/>
      <c r="H825" s="99"/>
      <c r="I825" s="99"/>
      <c r="J825" s="99"/>
      <c r="K825" s="99"/>
      <c r="L825" s="99"/>
      <c r="M825" s="99"/>
      <c r="N825" s="99"/>
      <c r="O825" s="99"/>
    </row>
    <row r="826" spans="1:15" ht="21.75" customHeight="1">
      <c r="A826" s="99"/>
      <c r="B826" s="99"/>
      <c r="C826" s="99"/>
      <c r="D826" s="99"/>
      <c r="E826" s="99"/>
      <c r="F826" s="99"/>
      <c r="G826" s="99"/>
      <c r="H826" s="99"/>
      <c r="I826" s="99"/>
      <c r="J826" s="99"/>
      <c r="K826" s="99"/>
      <c r="L826" s="99"/>
      <c r="M826" s="99"/>
      <c r="N826" s="99"/>
      <c r="O826" s="99"/>
    </row>
    <row r="827" spans="1:15" ht="21.75" customHeight="1">
      <c r="A827" s="99"/>
      <c r="B827" s="99"/>
      <c r="C827" s="99"/>
      <c r="D827" s="99"/>
      <c r="E827" s="99"/>
      <c r="F827" s="99"/>
      <c r="G827" s="99"/>
      <c r="H827" s="99"/>
      <c r="I827" s="99"/>
      <c r="J827" s="99"/>
      <c r="K827" s="99"/>
      <c r="L827" s="99"/>
      <c r="M827" s="99"/>
      <c r="N827" s="99"/>
      <c r="O827" s="99"/>
    </row>
    <row r="828" spans="1:15" ht="21.75" customHeight="1">
      <c r="A828" s="99"/>
      <c r="B828" s="99"/>
      <c r="C828" s="99"/>
      <c r="D828" s="99"/>
      <c r="E828" s="99"/>
      <c r="F828" s="99"/>
      <c r="G828" s="99"/>
      <c r="H828" s="99"/>
      <c r="I828" s="99"/>
      <c r="J828" s="99"/>
      <c r="K828" s="99"/>
      <c r="L828" s="99"/>
      <c r="M828" s="99"/>
      <c r="N828" s="99"/>
      <c r="O828" s="99"/>
    </row>
    <row r="829" spans="1:15" ht="21.75" customHeight="1">
      <c r="A829" s="99"/>
      <c r="B829" s="99"/>
      <c r="C829" s="99"/>
      <c r="D829" s="99"/>
      <c r="E829" s="99"/>
      <c r="F829" s="99"/>
      <c r="G829" s="99"/>
      <c r="H829" s="99"/>
      <c r="I829" s="99"/>
      <c r="J829" s="99"/>
      <c r="K829" s="99"/>
      <c r="L829" s="99"/>
      <c r="M829" s="99"/>
      <c r="N829" s="99"/>
      <c r="O829" s="99"/>
    </row>
    <row r="830" spans="1:15" ht="21.75" customHeight="1">
      <c r="A830" s="99"/>
      <c r="B830" s="99"/>
      <c r="C830" s="99"/>
      <c r="D830" s="99"/>
      <c r="E830" s="99"/>
      <c r="F830" s="99"/>
      <c r="G830" s="99"/>
      <c r="H830" s="99"/>
      <c r="I830" s="99"/>
      <c r="J830" s="99"/>
      <c r="K830" s="99"/>
      <c r="L830" s="99"/>
      <c r="M830" s="99"/>
      <c r="N830" s="99"/>
      <c r="O830" s="99"/>
    </row>
    <row r="831" spans="1:15" ht="21.75" customHeight="1">
      <c r="A831" s="99"/>
      <c r="B831" s="99"/>
      <c r="C831" s="99"/>
      <c r="D831" s="99"/>
      <c r="E831" s="99"/>
      <c r="F831" s="99"/>
      <c r="G831" s="99"/>
      <c r="H831" s="99"/>
      <c r="I831" s="99"/>
      <c r="J831" s="99"/>
      <c r="K831" s="99"/>
      <c r="L831" s="99"/>
      <c r="M831" s="99"/>
      <c r="N831" s="99"/>
      <c r="O831" s="99"/>
    </row>
    <row r="832" spans="1:15" ht="21.75" customHeight="1">
      <c r="A832" s="99"/>
      <c r="B832" s="99"/>
      <c r="C832" s="99"/>
      <c r="D832" s="99"/>
      <c r="E832" s="99"/>
      <c r="F832" s="99"/>
      <c r="G832" s="99"/>
      <c r="H832" s="99"/>
      <c r="I832" s="99"/>
      <c r="J832" s="99"/>
      <c r="K832" s="99"/>
      <c r="L832" s="99"/>
      <c r="M832" s="99"/>
      <c r="N832" s="99"/>
      <c r="O832" s="99"/>
    </row>
    <row r="833" spans="1:15" ht="21.75" customHeight="1">
      <c r="A833" s="99"/>
      <c r="B833" s="99"/>
      <c r="C833" s="99"/>
      <c r="D833" s="99"/>
      <c r="E833" s="99"/>
      <c r="F833" s="99"/>
      <c r="G833" s="99"/>
      <c r="H833" s="99"/>
      <c r="I833" s="99"/>
      <c r="J833" s="99"/>
      <c r="K833" s="99"/>
      <c r="L833" s="99"/>
      <c r="M833" s="99"/>
      <c r="N833" s="99"/>
      <c r="O833" s="99"/>
    </row>
    <row r="834" spans="1:15" ht="21.75" customHeight="1">
      <c r="A834" s="99"/>
      <c r="B834" s="99"/>
      <c r="C834" s="99"/>
      <c r="D834" s="99"/>
      <c r="E834" s="99"/>
      <c r="F834" s="99"/>
      <c r="G834" s="99"/>
      <c r="H834" s="99"/>
      <c r="I834" s="99"/>
      <c r="J834" s="99"/>
      <c r="K834" s="99"/>
      <c r="L834" s="99"/>
      <c r="M834" s="99"/>
      <c r="N834" s="99"/>
      <c r="O834" s="99"/>
    </row>
    <row r="835" spans="1:15" ht="21.75" customHeight="1">
      <c r="A835" s="99"/>
      <c r="B835" s="99"/>
      <c r="C835" s="99"/>
      <c r="D835" s="99"/>
      <c r="E835" s="99"/>
      <c r="F835" s="99"/>
      <c r="G835" s="99"/>
      <c r="H835" s="99"/>
      <c r="I835" s="99"/>
      <c r="J835" s="99"/>
      <c r="K835" s="99"/>
      <c r="L835" s="99"/>
      <c r="M835" s="99"/>
      <c r="N835" s="99"/>
      <c r="O835" s="99"/>
    </row>
    <row r="836" spans="1:15" ht="21.75" customHeight="1">
      <c r="A836" s="99"/>
      <c r="B836" s="99"/>
      <c r="C836" s="99"/>
      <c r="D836" s="99"/>
      <c r="E836" s="99"/>
      <c r="F836" s="99"/>
      <c r="G836" s="99"/>
      <c r="H836" s="99"/>
      <c r="I836" s="99"/>
      <c r="J836" s="99"/>
      <c r="K836" s="99"/>
      <c r="L836" s="99"/>
      <c r="M836" s="99"/>
      <c r="N836" s="99"/>
      <c r="O836" s="99"/>
    </row>
    <row r="837" spans="1:15" ht="21.75" customHeight="1">
      <c r="A837" s="99"/>
      <c r="B837" s="99"/>
      <c r="C837" s="99"/>
      <c r="D837" s="99"/>
      <c r="E837" s="99"/>
      <c r="F837" s="99"/>
      <c r="G837" s="99"/>
      <c r="H837" s="99"/>
      <c r="I837" s="99"/>
      <c r="J837" s="99"/>
      <c r="K837" s="99"/>
      <c r="L837" s="99"/>
      <c r="M837" s="99"/>
      <c r="N837" s="99"/>
      <c r="O837" s="99"/>
    </row>
    <row r="838" spans="1:15" ht="21.75" customHeight="1">
      <c r="A838" s="99"/>
      <c r="B838" s="99"/>
      <c r="C838" s="99"/>
      <c r="D838" s="99"/>
      <c r="E838" s="99"/>
      <c r="F838" s="99"/>
      <c r="G838" s="99"/>
      <c r="H838" s="99"/>
      <c r="I838" s="99"/>
      <c r="J838" s="99"/>
      <c r="K838" s="99"/>
      <c r="L838" s="99"/>
      <c r="M838" s="99"/>
      <c r="N838" s="99"/>
      <c r="O838" s="99"/>
    </row>
    <row r="839" spans="1:15" ht="21.75" customHeight="1">
      <c r="A839" s="99"/>
      <c r="B839" s="99"/>
      <c r="C839" s="99"/>
      <c r="D839" s="99"/>
      <c r="E839" s="99"/>
      <c r="F839" s="99"/>
      <c r="G839" s="99"/>
      <c r="H839" s="99"/>
      <c r="I839" s="99"/>
      <c r="J839" s="99"/>
      <c r="K839" s="99"/>
      <c r="L839" s="99"/>
      <c r="M839" s="99"/>
      <c r="N839" s="99"/>
      <c r="O839" s="99"/>
    </row>
    <row r="840" spans="1:15" ht="21.75" customHeight="1">
      <c r="A840" s="99"/>
      <c r="B840" s="99"/>
      <c r="C840" s="99"/>
      <c r="D840" s="99"/>
      <c r="E840" s="99"/>
      <c r="F840" s="99"/>
      <c r="G840" s="99"/>
      <c r="H840" s="99"/>
      <c r="I840" s="99"/>
      <c r="J840" s="99"/>
      <c r="K840" s="99"/>
      <c r="L840" s="99"/>
      <c r="M840" s="99"/>
      <c r="N840" s="99"/>
      <c r="O840" s="99"/>
    </row>
    <row r="841" spans="1:15" ht="21.75" customHeight="1">
      <c r="A841" s="99"/>
      <c r="B841" s="99"/>
      <c r="C841" s="99"/>
      <c r="D841" s="99"/>
      <c r="E841" s="99"/>
      <c r="F841" s="99"/>
      <c r="G841" s="99"/>
      <c r="H841" s="99"/>
      <c r="I841" s="99"/>
      <c r="J841" s="99"/>
      <c r="K841" s="99"/>
      <c r="L841" s="99"/>
      <c r="M841" s="99"/>
      <c r="N841" s="99"/>
      <c r="O841" s="99"/>
    </row>
    <row r="842" spans="1:15" ht="21.75" customHeight="1">
      <c r="A842" s="99"/>
      <c r="B842" s="99"/>
      <c r="C842" s="99"/>
      <c r="D842" s="99"/>
      <c r="E842" s="99"/>
      <c r="F842" s="99"/>
      <c r="G842" s="99"/>
      <c r="H842" s="99"/>
      <c r="I842" s="99"/>
      <c r="J842" s="99"/>
      <c r="K842" s="99"/>
      <c r="L842" s="99"/>
      <c r="M842" s="99"/>
      <c r="N842" s="99"/>
      <c r="O842" s="99"/>
    </row>
    <row r="843" spans="1:15" ht="21.75" customHeight="1">
      <c r="A843" s="99"/>
      <c r="B843" s="99"/>
      <c r="C843" s="99"/>
      <c r="D843" s="99"/>
      <c r="E843" s="99"/>
      <c r="F843" s="99"/>
      <c r="G843" s="99"/>
      <c r="H843" s="99"/>
      <c r="I843" s="99"/>
      <c r="J843" s="99"/>
      <c r="K843" s="99"/>
      <c r="L843" s="99"/>
      <c r="M843" s="99"/>
      <c r="N843" s="99"/>
      <c r="O843" s="99"/>
    </row>
    <row r="844" spans="1:15" ht="21.75" customHeight="1">
      <c r="A844" s="99"/>
      <c r="B844" s="99"/>
      <c r="C844" s="99"/>
      <c r="D844" s="99"/>
      <c r="E844" s="99"/>
      <c r="F844" s="99"/>
      <c r="G844" s="99"/>
      <c r="H844" s="99"/>
      <c r="I844" s="99"/>
      <c r="J844" s="99"/>
      <c r="K844" s="99"/>
      <c r="L844" s="99"/>
      <c r="M844" s="99"/>
      <c r="N844" s="99"/>
      <c r="O844" s="99"/>
    </row>
    <row r="845" spans="1:15" ht="21.75" customHeight="1">
      <c r="A845" s="99"/>
      <c r="B845" s="99"/>
      <c r="C845" s="99"/>
      <c r="D845" s="99"/>
      <c r="E845" s="99"/>
      <c r="F845" s="99"/>
      <c r="G845" s="99"/>
      <c r="H845" s="99"/>
      <c r="I845" s="99"/>
      <c r="J845" s="99"/>
      <c r="K845" s="99"/>
      <c r="L845" s="99"/>
      <c r="M845" s="99"/>
      <c r="N845" s="99"/>
      <c r="O845" s="99"/>
    </row>
    <row r="846" spans="1:15" ht="21.75" customHeight="1">
      <c r="A846" s="99"/>
      <c r="B846" s="99"/>
      <c r="C846" s="99"/>
      <c r="D846" s="99"/>
      <c r="E846" s="99"/>
      <c r="F846" s="99"/>
      <c r="G846" s="99"/>
      <c r="H846" s="99"/>
      <c r="I846" s="99"/>
      <c r="J846" s="99"/>
      <c r="K846" s="99"/>
      <c r="L846" s="99"/>
      <c r="M846" s="99"/>
      <c r="N846" s="99"/>
      <c r="O846" s="99"/>
    </row>
    <row r="847" spans="1:15" ht="21.75" customHeight="1">
      <c r="A847" s="99"/>
      <c r="B847" s="99"/>
      <c r="C847" s="99"/>
      <c r="D847" s="99"/>
      <c r="E847" s="99"/>
      <c r="F847" s="99"/>
      <c r="G847" s="99"/>
      <c r="H847" s="99"/>
      <c r="I847" s="99"/>
      <c r="J847" s="99"/>
      <c r="K847" s="99"/>
      <c r="L847" s="99"/>
      <c r="M847" s="99"/>
      <c r="N847" s="99"/>
      <c r="O847" s="99"/>
    </row>
    <row r="848" spans="1:15" ht="21.75" customHeight="1">
      <c r="A848" s="99"/>
      <c r="B848" s="99"/>
      <c r="C848" s="99"/>
      <c r="D848" s="99"/>
      <c r="E848" s="99"/>
      <c r="F848" s="99"/>
      <c r="G848" s="99"/>
      <c r="H848" s="99"/>
      <c r="I848" s="99"/>
      <c r="J848" s="99"/>
      <c r="K848" s="99"/>
      <c r="L848" s="99"/>
      <c r="M848" s="99"/>
      <c r="N848" s="99"/>
      <c r="O848" s="99"/>
    </row>
    <row r="849" spans="1:15" ht="21.75" customHeight="1">
      <c r="A849" s="99"/>
      <c r="B849" s="99"/>
      <c r="C849" s="99"/>
      <c r="D849" s="99"/>
      <c r="E849" s="99"/>
      <c r="F849" s="99"/>
      <c r="G849" s="99"/>
      <c r="H849" s="99"/>
      <c r="I849" s="99"/>
      <c r="J849" s="99"/>
      <c r="K849" s="99"/>
      <c r="L849" s="99"/>
      <c r="M849" s="99"/>
      <c r="N849" s="99"/>
      <c r="O849" s="99"/>
    </row>
    <row r="850" spans="1:15" ht="21.75" customHeight="1">
      <c r="A850" s="99"/>
      <c r="B850" s="99"/>
      <c r="C850" s="99"/>
      <c r="D850" s="99"/>
      <c r="E850" s="99"/>
      <c r="F850" s="99"/>
      <c r="G850" s="99"/>
      <c r="H850" s="99"/>
      <c r="I850" s="99"/>
      <c r="J850" s="99"/>
      <c r="K850" s="99"/>
      <c r="L850" s="99"/>
      <c r="M850" s="99"/>
      <c r="N850" s="99"/>
      <c r="O850" s="99"/>
    </row>
    <row r="851" spans="1:15" ht="21.75" customHeight="1">
      <c r="A851" s="99"/>
      <c r="B851" s="99"/>
      <c r="C851" s="99"/>
      <c r="D851" s="99"/>
      <c r="E851" s="99"/>
      <c r="F851" s="99"/>
      <c r="G851" s="99"/>
      <c r="H851" s="99"/>
      <c r="I851" s="99"/>
      <c r="J851" s="99"/>
      <c r="K851" s="99"/>
      <c r="L851" s="99"/>
      <c r="M851" s="99"/>
      <c r="N851" s="99"/>
      <c r="O851" s="99"/>
    </row>
    <row r="852" spans="1:15" ht="21.75" customHeight="1">
      <c r="A852" s="99"/>
      <c r="B852" s="99"/>
      <c r="C852" s="99"/>
      <c r="D852" s="99"/>
      <c r="E852" s="99"/>
      <c r="F852" s="99"/>
      <c r="G852" s="99"/>
      <c r="H852" s="99"/>
      <c r="I852" s="99"/>
      <c r="J852" s="99"/>
      <c r="K852" s="99"/>
      <c r="L852" s="99"/>
      <c r="M852" s="99"/>
      <c r="N852" s="99"/>
      <c r="O852" s="99"/>
    </row>
    <row r="853" spans="1:15" ht="21.75" customHeight="1">
      <c r="A853" s="99"/>
      <c r="B853" s="99"/>
      <c r="C853" s="99"/>
      <c r="D853" s="99"/>
      <c r="E853" s="99"/>
      <c r="F853" s="99"/>
      <c r="G853" s="99"/>
      <c r="H853" s="99"/>
      <c r="I853" s="99"/>
      <c r="J853" s="99"/>
      <c r="K853" s="99"/>
      <c r="L853" s="99"/>
      <c r="M853" s="99"/>
      <c r="N853" s="99"/>
      <c r="O853" s="99"/>
    </row>
    <row r="854" spans="1:15" ht="21.75" customHeight="1">
      <c r="A854" s="99"/>
      <c r="B854" s="99"/>
      <c r="C854" s="99"/>
      <c r="D854" s="99"/>
      <c r="E854" s="99"/>
      <c r="F854" s="99"/>
      <c r="G854" s="99"/>
      <c r="H854" s="99"/>
      <c r="I854" s="99"/>
      <c r="J854" s="99"/>
      <c r="K854" s="99"/>
      <c r="L854" s="99"/>
      <c r="M854" s="99"/>
      <c r="N854" s="99"/>
      <c r="O854" s="99"/>
    </row>
    <row r="855" spans="1:15" ht="21.75" customHeight="1">
      <c r="A855" s="99"/>
      <c r="B855" s="99"/>
      <c r="C855" s="99"/>
      <c r="D855" s="99"/>
      <c r="E855" s="99"/>
      <c r="F855" s="99"/>
      <c r="G855" s="99"/>
      <c r="H855" s="99"/>
      <c r="I855" s="99"/>
      <c r="J855" s="99"/>
      <c r="K855" s="99"/>
      <c r="L855" s="99"/>
      <c r="M855" s="99"/>
      <c r="N855" s="99"/>
      <c r="O855" s="99"/>
    </row>
    <row r="856" spans="1:15" ht="21.75" customHeight="1">
      <c r="A856" s="99"/>
      <c r="B856" s="99"/>
      <c r="C856" s="99"/>
      <c r="D856" s="99"/>
      <c r="E856" s="99"/>
      <c r="F856" s="99"/>
      <c r="G856" s="99"/>
      <c r="H856" s="99"/>
      <c r="I856" s="99"/>
      <c r="J856" s="99"/>
      <c r="K856" s="99"/>
      <c r="L856" s="99"/>
      <c r="M856" s="99"/>
      <c r="N856" s="99"/>
      <c r="O856" s="99"/>
    </row>
    <row r="857" spans="1:15" ht="21.75" customHeight="1">
      <c r="A857" s="99"/>
      <c r="B857" s="99"/>
      <c r="C857" s="99"/>
      <c r="D857" s="99"/>
      <c r="E857" s="99"/>
      <c r="F857" s="99"/>
      <c r="G857" s="99"/>
      <c r="H857" s="99"/>
      <c r="I857" s="99"/>
      <c r="J857" s="99"/>
      <c r="K857" s="99"/>
      <c r="L857" s="99"/>
      <c r="M857" s="99"/>
      <c r="N857" s="99"/>
      <c r="O857" s="99"/>
    </row>
    <row r="858" spans="1:15" ht="21.75" customHeight="1">
      <c r="A858" s="99"/>
      <c r="B858" s="99"/>
      <c r="C858" s="99"/>
      <c r="D858" s="99"/>
      <c r="E858" s="99"/>
      <c r="F858" s="99"/>
      <c r="G858" s="99"/>
      <c r="H858" s="99"/>
      <c r="I858" s="99"/>
      <c r="J858" s="99"/>
      <c r="K858" s="99"/>
      <c r="L858" s="99"/>
      <c r="M858" s="99"/>
      <c r="N858" s="99"/>
      <c r="O858" s="99"/>
    </row>
    <row r="859" spans="1:15" ht="21.75" customHeight="1">
      <c r="A859" s="99"/>
      <c r="B859" s="99"/>
      <c r="C859" s="99"/>
      <c r="D859" s="99"/>
      <c r="E859" s="99"/>
      <c r="F859" s="99"/>
      <c r="G859" s="99"/>
      <c r="H859" s="99"/>
      <c r="I859" s="99"/>
      <c r="J859" s="99"/>
      <c r="K859" s="99"/>
      <c r="L859" s="99"/>
      <c r="M859" s="99"/>
      <c r="N859" s="99"/>
      <c r="O859" s="99"/>
    </row>
    <row r="860" spans="1:15" ht="21.75" customHeight="1">
      <c r="A860" s="99"/>
      <c r="B860" s="99"/>
      <c r="C860" s="99"/>
      <c r="D860" s="99"/>
      <c r="E860" s="99"/>
      <c r="F860" s="99"/>
      <c r="G860" s="99"/>
      <c r="H860" s="99"/>
      <c r="I860" s="99"/>
      <c r="J860" s="99"/>
      <c r="K860" s="99"/>
      <c r="L860" s="99"/>
      <c r="M860" s="99"/>
      <c r="N860" s="99"/>
      <c r="O860" s="99"/>
    </row>
    <row r="861" spans="1:15" ht="21.75" customHeight="1">
      <c r="A861" s="99"/>
      <c r="B861" s="99"/>
      <c r="C861" s="99"/>
      <c r="D861" s="99"/>
      <c r="E861" s="99"/>
      <c r="F861" s="99"/>
      <c r="G861" s="99"/>
      <c r="H861" s="99"/>
      <c r="I861" s="99"/>
      <c r="J861" s="99"/>
      <c r="K861" s="99"/>
      <c r="L861" s="99"/>
      <c r="M861" s="99"/>
      <c r="N861" s="99"/>
      <c r="O861" s="99"/>
    </row>
    <row r="862" spans="1:15" ht="21.75" customHeight="1">
      <c r="A862" s="99"/>
      <c r="B862" s="99"/>
      <c r="C862" s="99"/>
      <c r="D862" s="99"/>
      <c r="E862" s="99"/>
      <c r="F862" s="99"/>
      <c r="G862" s="99"/>
      <c r="H862" s="99"/>
      <c r="I862" s="99"/>
      <c r="J862" s="99"/>
      <c r="K862" s="99"/>
      <c r="L862" s="99"/>
      <c r="M862" s="99"/>
      <c r="N862" s="99"/>
      <c r="O862" s="99"/>
    </row>
    <row r="863" spans="1:15" ht="21.75" customHeight="1">
      <c r="A863" s="99"/>
      <c r="B863" s="99"/>
      <c r="C863" s="99"/>
      <c r="D863" s="99"/>
      <c r="E863" s="99"/>
      <c r="F863" s="99"/>
      <c r="G863" s="99"/>
      <c r="H863" s="99"/>
      <c r="I863" s="99"/>
      <c r="J863" s="99"/>
      <c r="K863" s="99"/>
      <c r="L863" s="99"/>
      <c r="M863" s="99"/>
      <c r="N863" s="99"/>
      <c r="O863" s="99"/>
    </row>
    <row r="864" spans="1:15" ht="21.75" customHeight="1">
      <c r="A864" s="99"/>
      <c r="B864" s="99"/>
      <c r="C864" s="99"/>
      <c r="D864" s="99"/>
      <c r="E864" s="99"/>
      <c r="F864" s="99"/>
      <c r="G864" s="99"/>
      <c r="H864" s="99"/>
      <c r="I864" s="99"/>
      <c r="J864" s="99"/>
      <c r="K864" s="99"/>
      <c r="L864" s="99"/>
      <c r="M864" s="99"/>
      <c r="N864" s="99"/>
      <c r="O864" s="99"/>
    </row>
    <row r="865" spans="1:15" ht="21.75" customHeight="1">
      <c r="A865" s="99"/>
      <c r="B865" s="99"/>
      <c r="C865" s="99"/>
      <c r="D865" s="99"/>
      <c r="E865" s="99"/>
      <c r="F865" s="99"/>
      <c r="G865" s="99"/>
      <c r="H865" s="99"/>
      <c r="I865" s="99"/>
      <c r="J865" s="99"/>
      <c r="K865" s="99"/>
      <c r="L865" s="99"/>
      <c r="M865" s="99"/>
      <c r="N865" s="99"/>
      <c r="O865" s="99"/>
    </row>
    <row r="866" spans="1:15" ht="21.75" customHeight="1">
      <c r="A866" s="99"/>
      <c r="B866" s="99"/>
      <c r="C866" s="99"/>
      <c r="D866" s="99"/>
      <c r="E866" s="99"/>
      <c r="F866" s="99"/>
      <c r="G866" s="99"/>
      <c r="H866" s="99"/>
      <c r="I866" s="99"/>
      <c r="J866" s="99"/>
      <c r="K866" s="99"/>
      <c r="L866" s="99"/>
      <c r="M866" s="99"/>
      <c r="N866" s="99"/>
      <c r="O866" s="99"/>
    </row>
    <row r="867" spans="1:15" ht="21.75" customHeight="1">
      <c r="A867" s="99"/>
      <c r="B867" s="99"/>
      <c r="C867" s="99"/>
      <c r="D867" s="99"/>
      <c r="E867" s="99"/>
      <c r="F867" s="99"/>
      <c r="G867" s="99"/>
      <c r="H867" s="99"/>
      <c r="I867" s="99"/>
      <c r="J867" s="99"/>
      <c r="K867" s="99"/>
      <c r="L867" s="99"/>
      <c r="M867" s="99"/>
      <c r="N867" s="99"/>
      <c r="O867" s="99"/>
    </row>
    <row r="868" spans="1:15" ht="21.75" customHeight="1">
      <c r="A868" s="99"/>
      <c r="B868" s="99"/>
      <c r="C868" s="99"/>
      <c r="D868" s="99"/>
      <c r="E868" s="99"/>
      <c r="F868" s="99"/>
      <c r="G868" s="99"/>
      <c r="H868" s="99"/>
      <c r="I868" s="99"/>
      <c r="J868" s="99"/>
      <c r="K868" s="99"/>
      <c r="L868" s="99"/>
      <c r="M868" s="99"/>
      <c r="N868" s="99"/>
      <c r="O868" s="99"/>
    </row>
    <row r="869" spans="1:15" ht="21.75" customHeight="1">
      <c r="A869" s="99"/>
      <c r="B869" s="99"/>
      <c r="C869" s="99"/>
      <c r="D869" s="99"/>
      <c r="E869" s="99"/>
      <c r="F869" s="99"/>
      <c r="G869" s="99"/>
      <c r="H869" s="99"/>
      <c r="I869" s="99"/>
      <c r="J869" s="99"/>
      <c r="K869" s="99"/>
      <c r="L869" s="99"/>
      <c r="M869" s="99"/>
      <c r="N869" s="99"/>
      <c r="O869" s="99"/>
    </row>
    <row r="870" spans="1:15" ht="21.75" customHeight="1">
      <c r="A870" s="99"/>
      <c r="B870" s="99"/>
      <c r="C870" s="99"/>
      <c r="D870" s="99"/>
      <c r="E870" s="99"/>
      <c r="F870" s="99"/>
      <c r="G870" s="99"/>
      <c r="H870" s="99"/>
      <c r="I870" s="99"/>
      <c r="J870" s="99"/>
      <c r="K870" s="99"/>
      <c r="L870" s="99"/>
      <c r="M870" s="99"/>
      <c r="N870" s="99"/>
      <c r="O870" s="99"/>
    </row>
    <row r="871" spans="1:15" ht="21.75" customHeight="1">
      <c r="A871" s="99"/>
      <c r="B871" s="99"/>
      <c r="C871" s="99"/>
      <c r="D871" s="99"/>
      <c r="E871" s="99"/>
      <c r="F871" s="99"/>
      <c r="G871" s="99"/>
      <c r="H871" s="99"/>
      <c r="I871" s="99"/>
      <c r="J871" s="99"/>
      <c r="K871" s="99"/>
      <c r="L871" s="99"/>
      <c r="M871" s="99"/>
      <c r="N871" s="99"/>
      <c r="O871" s="99"/>
    </row>
    <row r="872" spans="1:15" ht="21.75" customHeight="1">
      <c r="A872" s="99"/>
      <c r="B872" s="99"/>
      <c r="C872" s="99"/>
      <c r="D872" s="99"/>
      <c r="E872" s="99"/>
      <c r="F872" s="99"/>
      <c r="G872" s="99"/>
      <c r="H872" s="99"/>
      <c r="I872" s="99"/>
      <c r="J872" s="99"/>
      <c r="K872" s="99"/>
      <c r="L872" s="99"/>
      <c r="M872" s="99"/>
      <c r="N872" s="99"/>
      <c r="O872" s="99"/>
    </row>
    <row r="873" spans="1:15" ht="21.75" customHeight="1">
      <c r="A873" s="99"/>
      <c r="B873" s="99"/>
      <c r="C873" s="99"/>
      <c r="D873" s="99"/>
      <c r="E873" s="99"/>
      <c r="F873" s="99"/>
      <c r="G873" s="99"/>
      <c r="H873" s="99"/>
      <c r="I873" s="99"/>
      <c r="J873" s="99"/>
      <c r="K873" s="99"/>
      <c r="L873" s="99"/>
      <c r="M873" s="99"/>
      <c r="N873" s="99"/>
      <c r="O873" s="99"/>
    </row>
    <row r="874" spans="1:15" ht="21.75" customHeight="1">
      <c r="A874" s="99"/>
      <c r="B874" s="99"/>
      <c r="C874" s="99"/>
      <c r="D874" s="99"/>
      <c r="E874" s="99"/>
      <c r="F874" s="99"/>
      <c r="G874" s="99"/>
      <c r="H874" s="99"/>
      <c r="I874" s="99"/>
      <c r="J874" s="99"/>
      <c r="K874" s="99"/>
      <c r="L874" s="99"/>
      <c r="M874" s="99"/>
      <c r="N874" s="99"/>
      <c r="O874" s="99"/>
    </row>
    <row r="875" spans="1:15" ht="21.75" customHeight="1">
      <c r="A875" s="99"/>
      <c r="B875" s="99"/>
      <c r="C875" s="99"/>
      <c r="D875" s="99"/>
      <c r="E875" s="99"/>
      <c r="F875" s="99"/>
      <c r="G875" s="99"/>
      <c r="H875" s="99"/>
      <c r="I875" s="99"/>
      <c r="J875" s="99"/>
      <c r="K875" s="99"/>
      <c r="L875" s="99"/>
      <c r="M875" s="99"/>
      <c r="N875" s="99"/>
      <c r="O875" s="99"/>
    </row>
    <row r="876" spans="1:15" ht="21.75" customHeight="1">
      <c r="A876" s="99"/>
      <c r="B876" s="99"/>
      <c r="C876" s="99"/>
      <c r="D876" s="99"/>
      <c r="E876" s="99"/>
      <c r="F876" s="99"/>
      <c r="G876" s="99"/>
      <c r="H876" s="99"/>
      <c r="I876" s="99"/>
      <c r="J876" s="99"/>
      <c r="K876" s="99"/>
      <c r="L876" s="99"/>
      <c r="M876" s="99"/>
      <c r="N876" s="99"/>
      <c r="O876" s="99"/>
    </row>
    <row r="877" spans="1:15" ht="21.75" customHeight="1">
      <c r="A877" s="99"/>
      <c r="B877" s="99"/>
      <c r="C877" s="99"/>
      <c r="D877" s="99"/>
      <c r="E877" s="99"/>
      <c r="F877" s="99"/>
      <c r="G877" s="99"/>
      <c r="H877" s="99"/>
      <c r="I877" s="99"/>
      <c r="J877" s="99"/>
      <c r="K877" s="99"/>
      <c r="L877" s="99"/>
      <c r="M877" s="99"/>
      <c r="N877" s="99"/>
      <c r="O877" s="99"/>
    </row>
    <row r="878" spans="1:15" ht="21.75" customHeight="1">
      <c r="A878" s="99"/>
      <c r="B878" s="99"/>
      <c r="C878" s="99"/>
      <c r="D878" s="99"/>
      <c r="E878" s="99"/>
      <c r="F878" s="99"/>
      <c r="G878" s="99"/>
      <c r="H878" s="99"/>
      <c r="I878" s="99"/>
      <c r="J878" s="99"/>
      <c r="K878" s="99"/>
      <c r="L878" s="99"/>
      <c r="M878" s="99"/>
      <c r="N878" s="99"/>
      <c r="O878" s="99"/>
    </row>
    <row r="879" spans="1:15" ht="21.75" customHeight="1">
      <c r="A879" s="99"/>
      <c r="B879" s="99"/>
      <c r="C879" s="99"/>
      <c r="D879" s="99"/>
      <c r="E879" s="99"/>
      <c r="F879" s="99"/>
      <c r="G879" s="99"/>
      <c r="H879" s="99"/>
      <c r="I879" s="99"/>
      <c r="J879" s="99"/>
      <c r="K879" s="99"/>
      <c r="L879" s="99"/>
      <c r="M879" s="99"/>
      <c r="N879" s="99"/>
      <c r="O879" s="99"/>
    </row>
    <row r="880" spans="1:15" ht="21.75" customHeight="1">
      <c r="A880" s="99"/>
      <c r="B880" s="99"/>
      <c r="C880" s="99"/>
      <c r="D880" s="99"/>
      <c r="E880" s="99"/>
      <c r="F880" s="99"/>
      <c r="G880" s="99"/>
      <c r="H880" s="99"/>
      <c r="I880" s="99"/>
      <c r="J880" s="99"/>
      <c r="K880" s="99"/>
      <c r="L880" s="99"/>
      <c r="M880" s="99"/>
      <c r="N880" s="99"/>
      <c r="O880" s="99"/>
    </row>
    <row r="881" spans="1:15" ht="21.75" customHeight="1">
      <c r="A881" s="99"/>
      <c r="B881" s="99"/>
      <c r="C881" s="99"/>
      <c r="D881" s="99"/>
      <c r="E881" s="99"/>
      <c r="F881" s="99"/>
      <c r="G881" s="99"/>
      <c r="H881" s="99"/>
      <c r="I881" s="99"/>
      <c r="J881" s="99"/>
      <c r="K881" s="99"/>
      <c r="L881" s="99"/>
      <c r="M881" s="99"/>
      <c r="N881" s="99"/>
      <c r="O881" s="99"/>
    </row>
    <row r="882" spans="1:15" ht="21.75" customHeight="1">
      <c r="A882" s="99"/>
      <c r="B882" s="99"/>
      <c r="C882" s="99"/>
      <c r="D882" s="99"/>
      <c r="E882" s="99"/>
      <c r="F882" s="99"/>
      <c r="G882" s="99"/>
      <c r="H882" s="99"/>
      <c r="I882" s="99"/>
      <c r="J882" s="99"/>
      <c r="K882" s="99"/>
      <c r="L882" s="99"/>
      <c r="M882" s="99"/>
      <c r="N882" s="99"/>
      <c r="O882" s="99"/>
    </row>
    <row r="883" spans="1:15" ht="21.75" customHeight="1">
      <c r="A883" s="99"/>
      <c r="B883" s="99"/>
      <c r="C883" s="99"/>
      <c r="D883" s="99"/>
      <c r="E883" s="99"/>
      <c r="F883" s="99"/>
      <c r="G883" s="99"/>
      <c r="H883" s="99"/>
      <c r="I883" s="99"/>
      <c r="J883" s="99"/>
      <c r="K883" s="99"/>
      <c r="L883" s="99"/>
      <c r="M883" s="99"/>
      <c r="N883" s="99"/>
      <c r="O883" s="99"/>
    </row>
    <row r="884" spans="1:15" ht="21.75" customHeight="1">
      <c r="A884" s="99"/>
      <c r="B884" s="99"/>
      <c r="C884" s="99"/>
      <c r="D884" s="99"/>
      <c r="E884" s="99"/>
      <c r="F884" s="99"/>
      <c r="G884" s="99"/>
      <c r="H884" s="99"/>
      <c r="I884" s="99"/>
      <c r="J884" s="99"/>
      <c r="K884" s="99"/>
      <c r="L884" s="99"/>
      <c r="M884" s="99"/>
      <c r="N884" s="99"/>
      <c r="O884" s="99"/>
    </row>
    <row r="885" spans="1:15" ht="21.75" customHeight="1">
      <c r="A885" s="99"/>
      <c r="B885" s="99"/>
      <c r="C885" s="99"/>
      <c r="D885" s="99"/>
      <c r="E885" s="99"/>
      <c r="F885" s="99"/>
      <c r="G885" s="99"/>
      <c r="H885" s="99"/>
      <c r="I885" s="99"/>
      <c r="J885" s="99"/>
      <c r="K885" s="99"/>
      <c r="L885" s="99"/>
      <c r="M885" s="99"/>
      <c r="N885" s="99"/>
      <c r="O885" s="99"/>
    </row>
    <row r="886" spans="1:15" ht="21.75" customHeight="1">
      <c r="A886" s="99"/>
      <c r="B886" s="99"/>
      <c r="C886" s="99"/>
      <c r="D886" s="99"/>
      <c r="E886" s="99"/>
      <c r="F886" s="99"/>
      <c r="G886" s="99"/>
      <c r="H886" s="99"/>
      <c r="I886" s="99"/>
      <c r="J886" s="99"/>
      <c r="K886" s="99"/>
      <c r="L886" s="99"/>
      <c r="M886" s="99"/>
      <c r="N886" s="99"/>
      <c r="O886" s="99"/>
    </row>
    <row r="887" spans="1:15" ht="21.75" customHeight="1">
      <c r="A887" s="99"/>
      <c r="B887" s="99"/>
      <c r="C887" s="99"/>
      <c r="D887" s="99"/>
      <c r="E887" s="99"/>
      <c r="F887" s="99"/>
      <c r="G887" s="99"/>
      <c r="H887" s="99"/>
      <c r="I887" s="99"/>
      <c r="J887" s="99"/>
      <c r="K887" s="99"/>
      <c r="L887" s="99"/>
      <c r="M887" s="99"/>
      <c r="N887" s="99"/>
      <c r="O887" s="99"/>
    </row>
    <row r="888" spans="1:15" ht="21.75" customHeight="1">
      <c r="A888" s="99"/>
      <c r="B888" s="99"/>
      <c r="C888" s="99"/>
      <c r="D888" s="99"/>
      <c r="E888" s="99"/>
      <c r="F888" s="99"/>
      <c r="G888" s="99"/>
      <c r="H888" s="99"/>
      <c r="I888" s="99"/>
      <c r="J888" s="99"/>
      <c r="K888" s="99"/>
      <c r="L888" s="99"/>
      <c r="M888" s="99"/>
      <c r="N888" s="99"/>
      <c r="O888" s="99"/>
    </row>
    <row r="889" spans="1:15" ht="21.75" customHeight="1">
      <c r="A889" s="99"/>
      <c r="B889" s="99"/>
      <c r="C889" s="99"/>
      <c r="D889" s="99"/>
      <c r="E889" s="99"/>
      <c r="F889" s="99"/>
      <c r="G889" s="99"/>
      <c r="H889" s="99"/>
      <c r="I889" s="99"/>
      <c r="J889" s="99"/>
      <c r="K889" s="99"/>
      <c r="L889" s="99"/>
      <c r="M889" s="99"/>
      <c r="N889" s="99"/>
      <c r="O889" s="99"/>
    </row>
    <row r="890" spans="1:15" ht="21.75" customHeight="1">
      <c r="A890" s="99"/>
      <c r="B890" s="99"/>
      <c r="C890" s="99"/>
      <c r="D890" s="99"/>
      <c r="E890" s="99"/>
      <c r="F890" s="99"/>
      <c r="G890" s="99"/>
      <c r="H890" s="99"/>
      <c r="I890" s="99"/>
      <c r="J890" s="99"/>
      <c r="K890" s="99"/>
      <c r="L890" s="99"/>
      <c r="M890" s="99"/>
      <c r="N890" s="99"/>
      <c r="O890" s="99"/>
    </row>
    <row r="891" spans="1:15" ht="21.75" customHeight="1">
      <c r="A891" s="99"/>
      <c r="B891" s="99"/>
      <c r="C891" s="99"/>
      <c r="D891" s="99"/>
      <c r="E891" s="99"/>
      <c r="F891" s="99"/>
      <c r="G891" s="99"/>
      <c r="H891" s="99"/>
      <c r="I891" s="99"/>
      <c r="J891" s="99"/>
      <c r="K891" s="99"/>
      <c r="L891" s="99"/>
      <c r="M891" s="99"/>
      <c r="N891" s="99"/>
      <c r="O891" s="99"/>
    </row>
    <row r="892" spans="1:15" ht="21.75" customHeight="1">
      <c r="A892" s="99"/>
      <c r="B892" s="99"/>
      <c r="C892" s="99"/>
      <c r="D892" s="99"/>
      <c r="E892" s="99"/>
      <c r="F892" s="99"/>
      <c r="G892" s="99"/>
      <c r="H892" s="99"/>
      <c r="I892" s="99"/>
      <c r="J892" s="99"/>
      <c r="K892" s="99"/>
      <c r="L892" s="99"/>
      <c r="M892" s="99"/>
      <c r="N892" s="99"/>
      <c r="O892" s="99"/>
    </row>
    <row r="893" spans="1:15" ht="21.75" customHeight="1">
      <c r="A893" s="99"/>
      <c r="B893" s="99"/>
      <c r="C893" s="99"/>
      <c r="D893" s="99"/>
      <c r="E893" s="99"/>
      <c r="F893" s="99"/>
      <c r="G893" s="99"/>
      <c r="H893" s="99"/>
      <c r="I893" s="99"/>
      <c r="J893" s="99"/>
      <c r="K893" s="99"/>
      <c r="L893" s="99"/>
      <c r="M893" s="99"/>
      <c r="N893" s="99"/>
      <c r="O893" s="99"/>
    </row>
    <row r="894" spans="1:15" ht="21.75" customHeight="1">
      <c r="A894" s="99"/>
      <c r="B894" s="99"/>
      <c r="C894" s="99"/>
      <c r="D894" s="99"/>
      <c r="E894" s="99"/>
      <c r="F894" s="99"/>
      <c r="G894" s="99"/>
      <c r="H894" s="99"/>
      <c r="I894" s="99"/>
      <c r="J894" s="99"/>
      <c r="K894" s="99"/>
      <c r="L894" s="99"/>
      <c r="M894" s="99"/>
      <c r="N894" s="99"/>
      <c r="O894" s="99"/>
    </row>
    <row r="895" spans="1:15" ht="21.75" customHeight="1">
      <c r="A895" s="99"/>
      <c r="B895" s="99"/>
      <c r="C895" s="99"/>
      <c r="D895" s="99"/>
      <c r="E895" s="99"/>
      <c r="F895" s="99"/>
      <c r="G895" s="99"/>
      <c r="H895" s="99"/>
      <c r="I895" s="99"/>
      <c r="J895" s="99"/>
      <c r="K895" s="99"/>
      <c r="L895" s="99"/>
      <c r="M895" s="99"/>
      <c r="N895" s="99"/>
      <c r="O895" s="99"/>
    </row>
    <row r="896" spans="1:15" ht="21.75" customHeight="1">
      <c r="A896" s="99"/>
      <c r="B896" s="99"/>
      <c r="C896" s="99"/>
      <c r="D896" s="99"/>
      <c r="E896" s="99"/>
      <c r="F896" s="99"/>
      <c r="G896" s="99"/>
      <c r="H896" s="99"/>
      <c r="I896" s="99"/>
      <c r="J896" s="99"/>
      <c r="K896" s="99"/>
      <c r="L896" s="99"/>
      <c r="M896" s="99"/>
      <c r="N896" s="99"/>
      <c r="O896" s="99"/>
    </row>
    <row r="897" spans="1:15" ht="21.75" customHeight="1">
      <c r="A897" s="99"/>
      <c r="B897" s="99"/>
      <c r="C897" s="99"/>
      <c r="D897" s="99"/>
      <c r="E897" s="99"/>
      <c r="F897" s="99"/>
      <c r="G897" s="99"/>
      <c r="H897" s="99"/>
      <c r="I897" s="99"/>
      <c r="J897" s="99"/>
      <c r="K897" s="99"/>
      <c r="L897" s="99"/>
      <c r="M897" s="99"/>
      <c r="N897" s="99"/>
      <c r="O897" s="99"/>
    </row>
    <row r="898" spans="1:15" ht="21.75" customHeight="1">
      <c r="A898" s="99"/>
      <c r="B898" s="99"/>
      <c r="C898" s="99"/>
      <c r="D898" s="99"/>
      <c r="E898" s="99"/>
      <c r="F898" s="99"/>
      <c r="G898" s="99"/>
      <c r="H898" s="99"/>
      <c r="I898" s="99"/>
      <c r="J898" s="99"/>
      <c r="K898" s="99"/>
      <c r="L898" s="99"/>
      <c r="M898" s="99"/>
      <c r="N898" s="99"/>
      <c r="O898" s="99"/>
    </row>
    <row r="899" spans="1:15" ht="21.75" customHeight="1">
      <c r="A899" s="99"/>
      <c r="B899" s="99"/>
      <c r="C899" s="99"/>
      <c r="D899" s="99"/>
      <c r="E899" s="99"/>
      <c r="F899" s="99"/>
      <c r="G899" s="99"/>
      <c r="H899" s="99"/>
      <c r="I899" s="99"/>
      <c r="J899" s="99"/>
      <c r="K899" s="99"/>
      <c r="L899" s="99"/>
      <c r="M899" s="99"/>
      <c r="N899" s="99"/>
      <c r="O899" s="99"/>
    </row>
    <row r="900" spans="1:15" ht="21.75" customHeight="1">
      <c r="A900" s="99"/>
      <c r="B900" s="99"/>
      <c r="C900" s="99"/>
      <c r="D900" s="99"/>
      <c r="E900" s="99"/>
      <c r="F900" s="99"/>
      <c r="G900" s="99"/>
      <c r="H900" s="99"/>
      <c r="I900" s="99"/>
      <c r="J900" s="99"/>
      <c r="K900" s="99"/>
      <c r="L900" s="99"/>
      <c r="M900" s="99"/>
      <c r="N900" s="99"/>
      <c r="O900" s="99"/>
    </row>
    <row r="901" spans="1:15" ht="21.75" customHeight="1">
      <c r="A901" s="99"/>
      <c r="B901" s="99"/>
      <c r="C901" s="99"/>
      <c r="D901" s="99"/>
      <c r="E901" s="99"/>
      <c r="F901" s="99"/>
      <c r="G901" s="99"/>
      <c r="H901" s="99"/>
      <c r="I901" s="99"/>
      <c r="J901" s="99"/>
      <c r="K901" s="99"/>
      <c r="L901" s="99"/>
      <c r="M901" s="99"/>
      <c r="N901" s="99"/>
      <c r="O901" s="99"/>
    </row>
    <row r="902" spans="1:15" ht="21.75" customHeight="1">
      <c r="A902" s="99"/>
      <c r="B902" s="99"/>
      <c r="C902" s="99"/>
      <c r="D902" s="99"/>
      <c r="E902" s="99"/>
      <c r="F902" s="99"/>
      <c r="G902" s="99"/>
      <c r="H902" s="99"/>
      <c r="I902" s="99"/>
      <c r="J902" s="99"/>
      <c r="K902" s="99"/>
      <c r="L902" s="99"/>
      <c r="M902" s="99"/>
      <c r="N902" s="99"/>
      <c r="O902" s="99"/>
    </row>
    <row r="903" spans="1:15" ht="21.75" customHeight="1">
      <c r="A903" s="99"/>
      <c r="B903" s="99"/>
      <c r="C903" s="99"/>
      <c r="D903" s="99"/>
      <c r="E903" s="99"/>
      <c r="F903" s="99"/>
      <c r="G903" s="99"/>
      <c r="H903" s="99"/>
      <c r="I903" s="99"/>
      <c r="J903" s="99"/>
      <c r="K903" s="99"/>
      <c r="L903" s="99"/>
      <c r="M903" s="99"/>
      <c r="N903" s="99"/>
      <c r="O903" s="99"/>
    </row>
    <row r="904" spans="1:15" ht="21.75" customHeight="1">
      <c r="A904" s="99"/>
      <c r="B904" s="99"/>
      <c r="C904" s="99"/>
      <c r="D904" s="99"/>
      <c r="E904" s="99"/>
      <c r="F904" s="99"/>
      <c r="G904" s="99"/>
      <c r="H904" s="99"/>
      <c r="I904" s="99"/>
      <c r="J904" s="99"/>
      <c r="K904" s="99"/>
      <c r="L904" s="99"/>
      <c r="M904" s="99"/>
      <c r="N904" s="99"/>
      <c r="O904" s="99"/>
    </row>
    <row r="905" spans="1:15" ht="21.75" customHeight="1">
      <c r="A905" s="99"/>
      <c r="B905" s="99"/>
      <c r="C905" s="99"/>
      <c r="D905" s="99"/>
      <c r="E905" s="99"/>
      <c r="F905" s="99"/>
      <c r="G905" s="99"/>
      <c r="H905" s="99"/>
      <c r="I905" s="99"/>
      <c r="J905" s="99"/>
      <c r="K905" s="99"/>
      <c r="L905" s="99"/>
      <c r="M905" s="99"/>
      <c r="N905" s="99"/>
      <c r="O905" s="99"/>
    </row>
    <row r="906" spans="1:15" ht="21.75" customHeight="1">
      <c r="A906" s="99"/>
      <c r="B906" s="99"/>
      <c r="C906" s="99"/>
      <c r="D906" s="99"/>
      <c r="E906" s="99"/>
      <c r="F906" s="99"/>
      <c r="G906" s="99"/>
      <c r="H906" s="99"/>
      <c r="I906" s="99"/>
      <c r="J906" s="99"/>
      <c r="K906" s="99"/>
      <c r="L906" s="99"/>
      <c r="M906" s="99"/>
      <c r="N906" s="99"/>
      <c r="O906" s="99"/>
    </row>
    <row r="907" spans="1:15" ht="21.75" customHeight="1">
      <c r="A907" s="99"/>
      <c r="B907" s="99"/>
      <c r="C907" s="99"/>
      <c r="D907" s="99"/>
      <c r="E907" s="99"/>
      <c r="F907" s="99"/>
      <c r="G907" s="99"/>
      <c r="H907" s="99"/>
      <c r="I907" s="99"/>
      <c r="J907" s="99"/>
      <c r="K907" s="99"/>
      <c r="L907" s="99"/>
      <c r="M907" s="99"/>
      <c r="N907" s="99"/>
      <c r="O907" s="99"/>
    </row>
    <row r="908" spans="1:15" ht="21.75" customHeight="1">
      <c r="A908" s="99"/>
      <c r="B908" s="99"/>
      <c r="C908" s="99"/>
      <c r="D908" s="99"/>
      <c r="E908" s="99"/>
      <c r="F908" s="99"/>
      <c r="G908" s="99"/>
      <c r="H908" s="99"/>
      <c r="I908" s="99"/>
      <c r="J908" s="99"/>
      <c r="K908" s="99"/>
      <c r="L908" s="99"/>
      <c r="M908" s="99"/>
      <c r="N908" s="99"/>
      <c r="O908" s="99"/>
    </row>
    <row r="909" spans="1:15" ht="21.75" customHeight="1">
      <c r="A909" s="99"/>
      <c r="B909" s="99"/>
      <c r="C909" s="99"/>
      <c r="D909" s="99"/>
      <c r="E909" s="99"/>
      <c r="F909" s="99"/>
      <c r="G909" s="99"/>
      <c r="H909" s="99"/>
      <c r="I909" s="99"/>
      <c r="J909" s="99"/>
      <c r="K909" s="99"/>
      <c r="L909" s="99"/>
      <c r="M909" s="99"/>
      <c r="N909" s="99"/>
      <c r="O909" s="99"/>
    </row>
    <row r="910" spans="1:15" ht="21.75" customHeight="1">
      <c r="A910" s="99"/>
      <c r="B910" s="99"/>
      <c r="C910" s="99"/>
      <c r="D910" s="99"/>
      <c r="E910" s="99"/>
      <c r="F910" s="99"/>
      <c r="G910" s="99"/>
      <c r="H910" s="99"/>
      <c r="I910" s="99"/>
      <c r="J910" s="99"/>
      <c r="K910" s="99"/>
      <c r="L910" s="99"/>
      <c r="M910" s="99"/>
      <c r="N910" s="99"/>
      <c r="O910" s="99"/>
    </row>
    <row r="911" spans="1:15" ht="21.75" customHeight="1">
      <c r="A911" s="99"/>
      <c r="B911" s="99"/>
      <c r="C911" s="99"/>
      <c r="D911" s="99"/>
      <c r="E911" s="99"/>
      <c r="F911" s="99"/>
      <c r="G911" s="99"/>
      <c r="H911" s="99"/>
      <c r="I911" s="99"/>
      <c r="J911" s="99"/>
      <c r="K911" s="99"/>
      <c r="L911" s="99"/>
      <c r="M911" s="99"/>
      <c r="N911" s="99"/>
      <c r="O911" s="99"/>
    </row>
    <row r="912" spans="1:15" ht="21.75" customHeight="1">
      <c r="A912" s="99"/>
      <c r="B912" s="99"/>
      <c r="C912" s="99"/>
      <c r="D912" s="99"/>
      <c r="E912" s="99"/>
      <c r="F912" s="99"/>
      <c r="G912" s="99"/>
      <c r="H912" s="99"/>
      <c r="I912" s="99"/>
      <c r="J912" s="99"/>
      <c r="K912" s="99"/>
      <c r="L912" s="99"/>
      <c r="M912" s="99"/>
      <c r="N912" s="99"/>
      <c r="O912" s="99"/>
    </row>
    <row r="913" spans="1:15" ht="21.75" customHeight="1">
      <c r="A913" s="99"/>
      <c r="B913" s="99"/>
      <c r="C913" s="99"/>
      <c r="D913" s="99"/>
      <c r="E913" s="99"/>
      <c r="F913" s="99"/>
      <c r="G913" s="99"/>
      <c r="H913" s="99"/>
      <c r="I913" s="99"/>
      <c r="J913" s="99"/>
      <c r="K913" s="99"/>
      <c r="L913" s="99"/>
      <c r="M913" s="99"/>
      <c r="N913" s="99"/>
      <c r="O913" s="99"/>
    </row>
    <row r="914" spans="1:15" ht="21.75" customHeight="1">
      <c r="A914" s="99"/>
      <c r="B914" s="99"/>
      <c r="C914" s="99"/>
      <c r="D914" s="99"/>
      <c r="E914" s="99"/>
      <c r="F914" s="99"/>
      <c r="G914" s="99"/>
      <c r="H914" s="99"/>
      <c r="I914" s="99"/>
      <c r="J914" s="99"/>
      <c r="K914" s="99"/>
      <c r="L914" s="99"/>
      <c r="M914" s="99"/>
      <c r="N914" s="99"/>
      <c r="O914" s="99"/>
    </row>
    <row r="915" spans="1:15" ht="21.75" customHeight="1">
      <c r="A915" s="99"/>
      <c r="B915" s="99"/>
      <c r="C915" s="99"/>
      <c r="D915" s="99"/>
      <c r="E915" s="99"/>
      <c r="F915" s="99"/>
      <c r="G915" s="99"/>
      <c r="H915" s="99"/>
      <c r="I915" s="99"/>
      <c r="J915" s="99"/>
      <c r="K915" s="99"/>
      <c r="L915" s="99"/>
      <c r="M915" s="99"/>
      <c r="N915" s="99"/>
      <c r="O915" s="99"/>
    </row>
    <row r="916" spans="1:15" ht="21.75" customHeight="1">
      <c r="A916" s="99"/>
      <c r="B916" s="99"/>
      <c r="C916" s="99"/>
      <c r="D916" s="99"/>
      <c r="E916" s="99"/>
      <c r="F916" s="99"/>
      <c r="G916" s="99"/>
      <c r="H916" s="99"/>
      <c r="I916" s="99"/>
      <c r="J916" s="99"/>
      <c r="K916" s="99"/>
      <c r="L916" s="99"/>
      <c r="M916" s="99"/>
      <c r="N916" s="99"/>
      <c r="O916" s="99"/>
    </row>
    <row r="917" spans="1:15" ht="21.75" customHeight="1">
      <c r="A917" s="99"/>
      <c r="B917" s="99"/>
      <c r="C917" s="99"/>
      <c r="D917" s="99"/>
      <c r="E917" s="99"/>
      <c r="F917" s="99"/>
      <c r="G917" s="99"/>
      <c r="H917" s="99"/>
      <c r="I917" s="99"/>
      <c r="J917" s="99"/>
      <c r="K917" s="99"/>
      <c r="L917" s="99"/>
      <c r="M917" s="99"/>
      <c r="N917" s="99"/>
      <c r="O917" s="99"/>
    </row>
    <row r="918" spans="1:15" ht="21.75" customHeight="1">
      <c r="A918" s="99"/>
      <c r="B918" s="99"/>
      <c r="C918" s="99"/>
      <c r="D918" s="99"/>
      <c r="E918" s="99"/>
      <c r="F918" s="99"/>
      <c r="G918" s="99"/>
      <c r="H918" s="99"/>
      <c r="I918" s="99"/>
      <c r="J918" s="99"/>
      <c r="K918" s="99"/>
      <c r="L918" s="99"/>
      <c r="M918" s="99"/>
      <c r="N918" s="99"/>
      <c r="O918" s="99"/>
    </row>
    <row r="919" spans="1:15" ht="21.75" customHeight="1">
      <c r="A919" s="99"/>
      <c r="B919" s="99"/>
      <c r="C919" s="99"/>
      <c r="D919" s="99"/>
      <c r="E919" s="99"/>
      <c r="F919" s="99"/>
      <c r="G919" s="99"/>
      <c r="H919" s="99"/>
      <c r="I919" s="99"/>
      <c r="J919" s="99"/>
      <c r="K919" s="99"/>
      <c r="L919" s="99"/>
      <c r="M919" s="99"/>
      <c r="N919" s="99"/>
      <c r="O919" s="99"/>
    </row>
    <row r="920" spans="1:15" ht="21.75" customHeight="1">
      <c r="A920" s="99"/>
      <c r="B920" s="99"/>
      <c r="C920" s="99"/>
      <c r="D920" s="99"/>
      <c r="E920" s="99"/>
      <c r="F920" s="99"/>
      <c r="G920" s="99"/>
      <c r="H920" s="99"/>
      <c r="I920" s="99"/>
      <c r="J920" s="99"/>
      <c r="K920" s="99"/>
      <c r="L920" s="99"/>
      <c r="M920" s="99"/>
      <c r="N920" s="99"/>
      <c r="O920" s="99"/>
    </row>
    <row r="921" spans="1:15" ht="21.75" customHeight="1">
      <c r="A921" s="99"/>
      <c r="B921" s="99"/>
      <c r="C921" s="99"/>
      <c r="D921" s="99"/>
      <c r="E921" s="99"/>
      <c r="F921" s="99"/>
      <c r="G921" s="99"/>
      <c r="H921" s="99"/>
      <c r="I921" s="99"/>
      <c r="J921" s="99"/>
      <c r="K921" s="99"/>
      <c r="L921" s="99"/>
      <c r="M921" s="99"/>
      <c r="N921" s="99"/>
      <c r="O921" s="99"/>
    </row>
    <row r="922" spans="1:15" ht="21.75" customHeight="1">
      <c r="A922" s="99"/>
      <c r="B922" s="99"/>
      <c r="C922" s="99"/>
      <c r="D922" s="99"/>
      <c r="E922" s="99"/>
      <c r="F922" s="99"/>
      <c r="G922" s="99"/>
      <c r="H922" s="99"/>
      <c r="I922" s="99"/>
      <c r="J922" s="99"/>
      <c r="K922" s="99"/>
      <c r="L922" s="99"/>
      <c r="M922" s="99"/>
      <c r="N922" s="99"/>
      <c r="O922" s="99"/>
    </row>
    <row r="923" spans="1:15" ht="21.75" customHeight="1">
      <c r="A923" s="99"/>
      <c r="B923" s="99"/>
      <c r="C923" s="99"/>
      <c r="D923" s="99"/>
      <c r="E923" s="99"/>
      <c r="F923" s="99"/>
      <c r="G923" s="99"/>
      <c r="H923" s="99"/>
      <c r="I923" s="99"/>
      <c r="J923" s="99"/>
      <c r="K923" s="99"/>
      <c r="L923" s="99"/>
      <c r="M923" s="99"/>
      <c r="N923" s="99"/>
      <c r="O923" s="99"/>
    </row>
    <row r="924" spans="1:15" ht="21.75" customHeight="1">
      <c r="A924" s="99"/>
      <c r="B924" s="99"/>
      <c r="C924" s="99"/>
      <c r="D924" s="99"/>
      <c r="E924" s="99"/>
      <c r="F924" s="99"/>
      <c r="G924" s="99"/>
      <c r="H924" s="99"/>
      <c r="I924" s="99"/>
      <c r="J924" s="99"/>
      <c r="K924" s="99"/>
      <c r="L924" s="99"/>
      <c r="M924" s="99"/>
      <c r="N924" s="99"/>
      <c r="O924" s="99"/>
    </row>
    <row r="925" spans="1:15" ht="21.75" customHeight="1">
      <c r="A925" s="99"/>
      <c r="B925" s="99"/>
      <c r="C925" s="99"/>
      <c r="D925" s="99"/>
      <c r="E925" s="99"/>
      <c r="F925" s="99"/>
      <c r="G925" s="99"/>
      <c r="H925" s="99"/>
      <c r="I925" s="99"/>
      <c r="J925" s="99"/>
      <c r="K925" s="99"/>
      <c r="L925" s="99"/>
      <c r="M925" s="99"/>
      <c r="N925" s="99"/>
      <c r="O925" s="99"/>
    </row>
    <row r="926" spans="1:15" ht="21.75" customHeight="1">
      <c r="A926" s="99"/>
      <c r="B926" s="99"/>
      <c r="C926" s="99"/>
      <c r="D926" s="99"/>
      <c r="E926" s="99"/>
      <c r="F926" s="99"/>
      <c r="G926" s="99"/>
      <c r="H926" s="99"/>
      <c r="I926" s="99"/>
      <c r="J926" s="99"/>
      <c r="K926" s="99"/>
      <c r="L926" s="99"/>
      <c r="M926" s="99"/>
      <c r="N926" s="99"/>
      <c r="O926" s="99"/>
    </row>
    <row r="927" spans="1:15" ht="21.75" customHeight="1">
      <c r="A927" s="99"/>
      <c r="B927" s="99"/>
      <c r="C927" s="99"/>
      <c r="D927" s="99"/>
      <c r="E927" s="99"/>
      <c r="F927" s="99"/>
      <c r="G927" s="99"/>
      <c r="H927" s="99"/>
      <c r="I927" s="99"/>
      <c r="J927" s="99"/>
      <c r="K927" s="99"/>
      <c r="L927" s="99"/>
      <c r="M927" s="99"/>
      <c r="N927" s="99"/>
      <c r="O927" s="99"/>
    </row>
    <row r="928" spans="1:15" ht="21.75" customHeight="1">
      <c r="A928" s="99"/>
      <c r="B928" s="99"/>
      <c r="C928" s="99"/>
      <c r="D928" s="99"/>
      <c r="E928" s="99"/>
      <c r="F928" s="99"/>
      <c r="G928" s="99"/>
      <c r="H928" s="99"/>
      <c r="I928" s="99"/>
      <c r="J928" s="99"/>
      <c r="K928" s="99"/>
      <c r="L928" s="99"/>
      <c r="M928" s="99"/>
      <c r="N928" s="99"/>
      <c r="O928" s="99"/>
    </row>
    <row r="929" spans="1:15" ht="21.75" customHeight="1">
      <c r="A929" s="99"/>
      <c r="B929" s="99"/>
      <c r="C929" s="99"/>
      <c r="D929" s="99"/>
      <c r="E929" s="99"/>
      <c r="F929" s="99"/>
      <c r="G929" s="99"/>
      <c r="H929" s="99"/>
      <c r="I929" s="99"/>
      <c r="J929" s="99"/>
      <c r="K929" s="99"/>
      <c r="L929" s="99"/>
      <c r="M929" s="99"/>
      <c r="N929" s="99"/>
      <c r="O929" s="99"/>
    </row>
    <row r="930" spans="1:15" ht="21.75" customHeight="1">
      <c r="A930" s="99"/>
      <c r="B930" s="99"/>
      <c r="C930" s="99"/>
      <c r="D930" s="99"/>
      <c r="E930" s="99"/>
      <c r="F930" s="99"/>
      <c r="G930" s="99"/>
      <c r="H930" s="99"/>
      <c r="I930" s="99"/>
      <c r="J930" s="99"/>
      <c r="K930" s="99"/>
      <c r="L930" s="99"/>
      <c r="M930" s="99"/>
      <c r="N930" s="99"/>
      <c r="O930" s="99"/>
    </row>
    <row r="931" spans="1:15" ht="21.75" customHeight="1">
      <c r="A931" s="99"/>
      <c r="B931" s="99"/>
      <c r="C931" s="99"/>
      <c r="D931" s="99"/>
      <c r="E931" s="99"/>
      <c r="F931" s="99"/>
      <c r="G931" s="99"/>
      <c r="H931" s="99"/>
      <c r="I931" s="99"/>
      <c r="J931" s="99"/>
      <c r="K931" s="99"/>
      <c r="L931" s="99"/>
      <c r="M931" s="99"/>
      <c r="N931" s="99"/>
      <c r="O931" s="99"/>
    </row>
    <row r="932" spans="1:15" ht="21.75" customHeight="1">
      <c r="A932" s="99"/>
      <c r="B932" s="99"/>
      <c r="C932" s="99"/>
      <c r="D932" s="99"/>
      <c r="E932" s="99"/>
      <c r="F932" s="99"/>
      <c r="G932" s="99"/>
      <c r="H932" s="99"/>
      <c r="I932" s="99"/>
      <c r="J932" s="99"/>
      <c r="K932" s="99"/>
      <c r="L932" s="99"/>
      <c r="M932" s="99"/>
      <c r="N932" s="99"/>
      <c r="O932" s="99"/>
    </row>
    <row r="933" spans="1:15" ht="21.75" customHeight="1">
      <c r="A933" s="99"/>
      <c r="B933" s="99"/>
      <c r="C933" s="99"/>
      <c r="D933" s="99"/>
      <c r="E933" s="99"/>
      <c r="F933" s="99"/>
      <c r="G933" s="99"/>
      <c r="H933" s="99"/>
      <c r="I933" s="99"/>
      <c r="J933" s="99"/>
      <c r="K933" s="99"/>
      <c r="L933" s="99"/>
      <c r="M933" s="99"/>
      <c r="N933" s="99"/>
      <c r="O933" s="99"/>
    </row>
    <row r="934" spans="1:15" ht="21.75" customHeight="1">
      <c r="A934" s="99"/>
      <c r="B934" s="99"/>
      <c r="C934" s="99"/>
      <c r="D934" s="99"/>
      <c r="E934" s="99"/>
      <c r="F934" s="99"/>
      <c r="G934" s="99"/>
      <c r="H934" s="99"/>
      <c r="I934" s="99"/>
      <c r="J934" s="99"/>
      <c r="K934" s="99"/>
      <c r="L934" s="99"/>
      <c r="M934" s="99"/>
      <c r="N934" s="99"/>
      <c r="O934" s="99"/>
    </row>
    <row r="935" spans="1:15" ht="21.75" customHeight="1">
      <c r="A935" s="99"/>
      <c r="B935" s="99"/>
      <c r="C935" s="99"/>
      <c r="D935" s="99"/>
      <c r="E935" s="99"/>
      <c r="F935" s="99"/>
      <c r="G935" s="99"/>
      <c r="H935" s="99"/>
      <c r="I935" s="99"/>
      <c r="J935" s="99"/>
      <c r="K935" s="99"/>
      <c r="L935" s="99"/>
      <c r="M935" s="99"/>
      <c r="N935" s="99"/>
      <c r="O935" s="99"/>
    </row>
    <row r="936" spans="1:15" ht="21.75" customHeight="1">
      <c r="A936" s="99"/>
      <c r="B936" s="99"/>
      <c r="C936" s="99"/>
      <c r="D936" s="99"/>
      <c r="E936" s="99"/>
      <c r="F936" s="99"/>
      <c r="G936" s="99"/>
      <c r="H936" s="99"/>
      <c r="I936" s="99"/>
      <c r="J936" s="99"/>
      <c r="K936" s="99"/>
      <c r="L936" s="99"/>
      <c r="M936" s="99"/>
      <c r="N936" s="99"/>
      <c r="O936" s="99"/>
    </row>
    <row r="937" spans="1:15" ht="21.75" customHeight="1">
      <c r="A937" s="99"/>
      <c r="B937" s="99"/>
      <c r="C937" s="99"/>
      <c r="D937" s="99"/>
      <c r="E937" s="99"/>
      <c r="F937" s="99"/>
      <c r="G937" s="99"/>
      <c r="H937" s="99"/>
      <c r="I937" s="99"/>
      <c r="J937" s="99"/>
      <c r="K937" s="99"/>
      <c r="L937" s="99"/>
      <c r="M937" s="99"/>
      <c r="N937" s="99"/>
      <c r="O937" s="99"/>
    </row>
    <row r="938" spans="1:15" ht="21.75" customHeight="1">
      <c r="A938" s="99"/>
      <c r="B938" s="99"/>
      <c r="C938" s="99"/>
      <c r="D938" s="99"/>
      <c r="E938" s="99"/>
      <c r="F938" s="99"/>
      <c r="G938" s="99"/>
      <c r="H938" s="99"/>
      <c r="I938" s="99"/>
      <c r="J938" s="99"/>
      <c r="K938" s="99"/>
      <c r="L938" s="99"/>
      <c r="M938" s="99"/>
      <c r="N938" s="99"/>
      <c r="O938" s="99"/>
    </row>
    <row r="939" spans="1:15" ht="21.75" customHeight="1">
      <c r="A939" s="99"/>
      <c r="B939" s="99"/>
      <c r="C939" s="99"/>
      <c r="D939" s="99"/>
      <c r="E939" s="99"/>
      <c r="F939" s="99"/>
      <c r="G939" s="99"/>
      <c r="H939" s="99"/>
      <c r="I939" s="99"/>
      <c r="J939" s="99"/>
      <c r="K939" s="99"/>
      <c r="L939" s="99"/>
      <c r="M939" s="99"/>
      <c r="N939" s="99"/>
      <c r="O939" s="99"/>
    </row>
    <row r="940" spans="1:15" ht="21.75" customHeight="1">
      <c r="A940" s="99"/>
      <c r="B940" s="99"/>
      <c r="C940" s="99"/>
      <c r="D940" s="99"/>
      <c r="E940" s="99"/>
      <c r="F940" s="99"/>
      <c r="G940" s="99"/>
      <c r="H940" s="99"/>
      <c r="I940" s="99"/>
      <c r="J940" s="99"/>
      <c r="K940" s="99"/>
      <c r="L940" s="99"/>
      <c r="M940" s="99"/>
      <c r="N940" s="99"/>
      <c r="O940" s="99"/>
    </row>
    <row r="941" spans="1:15" ht="21.75" customHeight="1">
      <c r="A941" s="99"/>
      <c r="B941" s="99"/>
      <c r="C941" s="99"/>
      <c r="D941" s="99"/>
      <c r="E941" s="99"/>
      <c r="F941" s="99"/>
      <c r="G941" s="99"/>
      <c r="H941" s="99"/>
      <c r="I941" s="99"/>
      <c r="J941" s="99"/>
      <c r="K941" s="99"/>
      <c r="L941" s="99"/>
      <c r="M941" s="99"/>
      <c r="N941" s="99"/>
      <c r="O941" s="99"/>
    </row>
    <row r="942" spans="1:15" ht="21.75" customHeight="1">
      <c r="A942" s="99"/>
      <c r="B942" s="99"/>
      <c r="C942" s="99"/>
      <c r="D942" s="99"/>
      <c r="E942" s="99"/>
      <c r="F942" s="99"/>
      <c r="G942" s="99"/>
      <c r="H942" s="99"/>
      <c r="I942" s="99"/>
      <c r="J942" s="99"/>
      <c r="K942" s="99"/>
      <c r="L942" s="99"/>
      <c r="M942" s="99"/>
      <c r="N942" s="99"/>
      <c r="O942" s="99"/>
    </row>
    <row r="943" spans="1:15" ht="21.75" customHeight="1">
      <c r="A943" s="99"/>
      <c r="B943" s="99"/>
      <c r="C943" s="99"/>
      <c r="D943" s="99"/>
      <c r="E943" s="99"/>
      <c r="F943" s="99"/>
      <c r="G943" s="99"/>
      <c r="H943" s="99"/>
      <c r="I943" s="99"/>
      <c r="J943" s="99"/>
      <c r="K943" s="99"/>
      <c r="L943" s="99"/>
      <c r="M943" s="99"/>
      <c r="N943" s="99"/>
      <c r="O943" s="99"/>
    </row>
    <row r="944" spans="1:15" ht="21.75" customHeight="1">
      <c r="A944" s="99"/>
      <c r="B944" s="99"/>
      <c r="C944" s="99"/>
      <c r="D944" s="99"/>
      <c r="E944" s="99"/>
      <c r="F944" s="99"/>
      <c r="G944" s="99"/>
      <c r="H944" s="99"/>
      <c r="I944" s="99"/>
      <c r="J944" s="99"/>
      <c r="K944" s="99"/>
      <c r="L944" s="99"/>
      <c r="M944" s="99"/>
      <c r="N944" s="99"/>
      <c r="O944" s="99"/>
    </row>
    <row r="945" spans="1:15" ht="21.75" customHeight="1">
      <c r="A945" s="99"/>
      <c r="B945" s="99"/>
      <c r="C945" s="99"/>
      <c r="D945" s="99"/>
      <c r="E945" s="99"/>
      <c r="F945" s="99"/>
      <c r="G945" s="99"/>
      <c r="H945" s="99"/>
      <c r="I945" s="99"/>
      <c r="J945" s="99"/>
      <c r="K945" s="99"/>
      <c r="L945" s="99"/>
      <c r="M945" s="99"/>
      <c r="N945" s="99"/>
      <c r="O945" s="99"/>
    </row>
    <row r="946" spans="1:15" ht="21.75" customHeight="1">
      <c r="A946" s="99"/>
      <c r="B946" s="99"/>
      <c r="C946" s="99"/>
      <c r="D946" s="99"/>
      <c r="E946" s="99"/>
      <c r="F946" s="99"/>
      <c r="G946" s="99"/>
      <c r="H946" s="99"/>
      <c r="I946" s="99"/>
      <c r="J946" s="99"/>
      <c r="K946" s="99"/>
      <c r="L946" s="99"/>
      <c r="M946" s="99"/>
      <c r="N946" s="99"/>
      <c r="O946" s="99"/>
    </row>
    <row r="947" spans="1:15" ht="21.75" customHeight="1">
      <c r="A947" s="99"/>
      <c r="B947" s="99"/>
      <c r="C947" s="99"/>
      <c r="D947" s="99"/>
      <c r="E947" s="99"/>
      <c r="F947" s="99"/>
      <c r="G947" s="99"/>
      <c r="H947" s="99"/>
      <c r="I947" s="99"/>
      <c r="J947" s="99"/>
      <c r="K947" s="99"/>
      <c r="L947" s="99"/>
      <c r="M947" s="99"/>
      <c r="N947" s="99"/>
      <c r="O947" s="99"/>
    </row>
    <row r="948" spans="1:15" ht="21.75" customHeight="1">
      <c r="A948" s="99"/>
      <c r="B948" s="99"/>
      <c r="C948" s="99"/>
      <c r="D948" s="99"/>
      <c r="E948" s="99"/>
      <c r="F948" s="99"/>
      <c r="G948" s="99"/>
      <c r="H948" s="99"/>
      <c r="I948" s="99"/>
      <c r="J948" s="99"/>
      <c r="K948" s="99"/>
      <c r="L948" s="99"/>
      <c r="M948" s="99"/>
      <c r="N948" s="99"/>
      <c r="O948" s="99"/>
    </row>
    <row r="949" spans="1:15" ht="21.75" customHeight="1">
      <c r="A949" s="99"/>
      <c r="B949" s="99"/>
      <c r="C949" s="99"/>
      <c r="D949" s="99"/>
      <c r="E949" s="99"/>
      <c r="F949" s="99"/>
      <c r="G949" s="99"/>
      <c r="H949" s="99"/>
      <c r="I949" s="99"/>
      <c r="J949" s="99"/>
      <c r="K949" s="99"/>
      <c r="L949" s="99"/>
      <c r="M949" s="99"/>
      <c r="N949" s="99"/>
      <c r="O949" s="99"/>
    </row>
    <row r="950" spans="1:15" ht="21.75" customHeight="1">
      <c r="A950" s="99"/>
      <c r="B950" s="99"/>
      <c r="C950" s="99"/>
      <c r="D950" s="99"/>
      <c r="E950" s="99"/>
      <c r="F950" s="99"/>
      <c r="G950" s="99"/>
      <c r="H950" s="99"/>
      <c r="I950" s="99"/>
      <c r="J950" s="99"/>
      <c r="K950" s="99"/>
      <c r="L950" s="99"/>
      <c r="M950" s="99"/>
      <c r="N950" s="99"/>
      <c r="O950" s="99"/>
    </row>
    <row r="951" spans="1:15" ht="21.75" customHeight="1">
      <c r="A951" s="99"/>
      <c r="B951" s="99"/>
      <c r="C951" s="99"/>
      <c r="D951" s="99"/>
      <c r="E951" s="99"/>
      <c r="F951" s="99"/>
      <c r="G951" s="99"/>
      <c r="H951" s="99"/>
      <c r="I951" s="99"/>
      <c r="J951" s="99"/>
      <c r="K951" s="99"/>
      <c r="L951" s="99"/>
      <c r="M951" s="99"/>
      <c r="N951" s="99"/>
      <c r="O951" s="99"/>
    </row>
    <row r="952" spans="1:15" ht="21.75" customHeight="1">
      <c r="A952" s="99"/>
      <c r="B952" s="99"/>
      <c r="C952" s="99"/>
      <c r="D952" s="99"/>
      <c r="E952" s="99"/>
      <c r="F952" s="99"/>
      <c r="G952" s="99"/>
      <c r="H952" s="99"/>
      <c r="I952" s="99"/>
      <c r="J952" s="99"/>
      <c r="K952" s="99"/>
      <c r="L952" s="99"/>
      <c r="M952" s="99"/>
      <c r="N952" s="99"/>
      <c r="O952" s="99"/>
    </row>
    <row r="953" spans="1:15" ht="21.75" customHeight="1">
      <c r="A953" s="99"/>
      <c r="B953" s="99"/>
      <c r="C953" s="99"/>
      <c r="D953" s="99"/>
      <c r="E953" s="99"/>
      <c r="F953" s="99"/>
      <c r="G953" s="99"/>
      <c r="H953" s="99"/>
      <c r="I953" s="99"/>
      <c r="J953" s="99"/>
      <c r="K953" s="99"/>
      <c r="L953" s="99"/>
      <c r="M953" s="99"/>
      <c r="N953" s="99"/>
      <c r="O953" s="99"/>
    </row>
    <row r="954" spans="1:15" ht="21.75" customHeight="1">
      <c r="A954" s="99"/>
      <c r="B954" s="99"/>
      <c r="C954" s="99"/>
      <c r="D954" s="99"/>
      <c r="E954" s="99"/>
      <c r="F954" s="99"/>
      <c r="G954" s="99"/>
      <c r="H954" s="99"/>
      <c r="I954" s="99"/>
      <c r="J954" s="99"/>
      <c r="K954" s="99"/>
      <c r="L954" s="99"/>
      <c r="M954" s="99"/>
      <c r="N954" s="99"/>
      <c r="O954" s="99"/>
    </row>
    <row r="955" spans="1:15" ht="21.75" customHeight="1">
      <c r="A955" s="99"/>
      <c r="B955" s="99"/>
      <c r="C955" s="99"/>
      <c r="D955" s="99"/>
      <c r="E955" s="99"/>
      <c r="F955" s="99"/>
      <c r="G955" s="99"/>
      <c r="H955" s="99"/>
      <c r="I955" s="99"/>
      <c r="J955" s="99"/>
      <c r="K955" s="99"/>
      <c r="L955" s="99"/>
      <c r="M955" s="99"/>
      <c r="N955" s="99"/>
      <c r="O955" s="99"/>
    </row>
    <row r="956" spans="1:15" ht="21.75" customHeight="1">
      <c r="A956" s="99"/>
      <c r="B956" s="99"/>
      <c r="C956" s="99"/>
      <c r="D956" s="99"/>
      <c r="E956" s="99"/>
      <c r="F956" s="99"/>
      <c r="G956" s="99"/>
      <c r="H956" s="99"/>
      <c r="I956" s="99"/>
      <c r="J956" s="99"/>
      <c r="K956" s="99"/>
      <c r="L956" s="99"/>
      <c r="M956" s="99"/>
      <c r="N956" s="99"/>
      <c r="O956" s="99"/>
    </row>
    <row r="957" spans="1:15" ht="21.75" customHeight="1">
      <c r="A957" s="99"/>
      <c r="B957" s="99"/>
      <c r="C957" s="99"/>
      <c r="D957" s="99"/>
      <c r="E957" s="99"/>
      <c r="F957" s="99"/>
      <c r="G957" s="99"/>
      <c r="H957" s="99"/>
      <c r="I957" s="99"/>
      <c r="J957" s="99"/>
      <c r="K957" s="99"/>
      <c r="L957" s="99"/>
      <c r="M957" s="99"/>
      <c r="N957" s="99"/>
      <c r="O957" s="99"/>
    </row>
    <row r="958" spans="1:15" ht="21.75" customHeight="1">
      <c r="A958" s="99"/>
      <c r="B958" s="99"/>
      <c r="C958" s="99"/>
      <c r="D958" s="99"/>
      <c r="E958" s="99"/>
      <c r="F958" s="99"/>
      <c r="G958" s="99"/>
      <c r="H958" s="99"/>
      <c r="I958" s="99"/>
      <c r="J958" s="99"/>
      <c r="K958" s="99"/>
      <c r="L958" s="99"/>
      <c r="M958" s="99"/>
      <c r="N958" s="99"/>
      <c r="O958" s="99"/>
    </row>
    <row r="959" spans="1:15" ht="21.75" customHeight="1">
      <c r="A959" s="99"/>
      <c r="B959" s="99"/>
      <c r="C959" s="99"/>
      <c r="D959" s="99"/>
      <c r="E959" s="99"/>
      <c r="F959" s="99"/>
      <c r="G959" s="99"/>
      <c r="H959" s="99"/>
      <c r="I959" s="99"/>
      <c r="J959" s="99"/>
      <c r="K959" s="99"/>
      <c r="L959" s="99"/>
      <c r="M959" s="99"/>
      <c r="N959" s="99"/>
      <c r="O959" s="99"/>
    </row>
    <row r="960" spans="1:15" ht="21.75" customHeight="1">
      <c r="A960" s="99"/>
      <c r="B960" s="99"/>
      <c r="C960" s="99"/>
      <c r="D960" s="99"/>
      <c r="E960" s="99"/>
      <c r="F960" s="99"/>
      <c r="G960" s="99"/>
      <c r="H960" s="99"/>
      <c r="I960" s="99"/>
      <c r="J960" s="99"/>
      <c r="K960" s="99"/>
      <c r="L960" s="99"/>
      <c r="M960" s="99"/>
      <c r="N960" s="99"/>
      <c r="O960" s="99"/>
    </row>
    <row r="961" spans="1:15" ht="21.75" customHeight="1">
      <c r="A961" s="99"/>
      <c r="B961" s="99"/>
      <c r="C961" s="99"/>
      <c r="D961" s="99"/>
      <c r="E961" s="99"/>
      <c r="F961" s="99"/>
      <c r="G961" s="99"/>
      <c r="H961" s="99"/>
      <c r="I961" s="99"/>
      <c r="J961" s="99"/>
      <c r="K961" s="99"/>
      <c r="L961" s="99"/>
      <c r="M961" s="99"/>
      <c r="N961" s="99"/>
      <c r="O961" s="99"/>
    </row>
    <row r="962" spans="1:15" ht="21.75" customHeight="1">
      <c r="A962" s="99"/>
      <c r="B962" s="99"/>
      <c r="C962" s="99"/>
      <c r="D962" s="99"/>
      <c r="E962" s="99"/>
      <c r="F962" s="99"/>
      <c r="G962" s="99"/>
      <c r="H962" s="99"/>
      <c r="I962" s="99"/>
      <c r="J962" s="99"/>
      <c r="K962" s="99"/>
      <c r="L962" s="99"/>
      <c r="M962" s="99"/>
      <c r="N962" s="99"/>
      <c r="O962" s="99"/>
    </row>
    <row r="963" spans="1:15" ht="21.75" customHeight="1">
      <c r="A963" s="99"/>
      <c r="B963" s="99"/>
      <c r="C963" s="99"/>
      <c r="D963" s="99"/>
      <c r="E963" s="99"/>
      <c r="F963" s="99"/>
      <c r="G963" s="99"/>
      <c r="H963" s="99"/>
      <c r="I963" s="99"/>
      <c r="J963" s="99"/>
      <c r="K963" s="99"/>
      <c r="L963" s="99"/>
      <c r="M963" s="99"/>
      <c r="N963" s="99"/>
      <c r="O963" s="99"/>
    </row>
    <row r="964" spans="1:15" ht="21.75" customHeight="1">
      <c r="A964" s="99"/>
      <c r="B964" s="99"/>
      <c r="C964" s="99"/>
      <c r="D964" s="99"/>
      <c r="E964" s="99"/>
      <c r="F964" s="99"/>
      <c r="G964" s="99"/>
      <c r="H964" s="99"/>
      <c r="I964" s="99"/>
      <c r="J964" s="99"/>
      <c r="K964" s="99"/>
      <c r="L964" s="99"/>
      <c r="M964" s="99"/>
      <c r="N964" s="99"/>
      <c r="O964" s="99"/>
    </row>
    <row r="965" spans="1:15" ht="21.75" customHeight="1">
      <c r="A965" s="99"/>
      <c r="B965" s="99"/>
      <c r="C965" s="99"/>
      <c r="D965" s="99"/>
      <c r="E965" s="99"/>
      <c r="F965" s="99"/>
      <c r="G965" s="99"/>
      <c r="H965" s="99"/>
      <c r="I965" s="99"/>
      <c r="J965" s="99"/>
      <c r="K965" s="99"/>
      <c r="L965" s="99"/>
      <c r="M965" s="99"/>
      <c r="N965" s="99"/>
      <c r="O965" s="99"/>
    </row>
    <row r="966" spans="1:15" ht="21.75" customHeight="1">
      <c r="A966" s="99"/>
      <c r="B966" s="99"/>
      <c r="C966" s="99"/>
      <c r="D966" s="99"/>
      <c r="E966" s="99"/>
      <c r="F966" s="99"/>
      <c r="G966" s="99"/>
      <c r="H966" s="99"/>
      <c r="I966" s="99"/>
      <c r="J966" s="99"/>
      <c r="K966" s="99"/>
      <c r="L966" s="99"/>
      <c r="M966" s="99"/>
      <c r="N966" s="99"/>
      <c r="O966" s="99"/>
    </row>
    <row r="967" spans="1:15" ht="21.75" customHeight="1">
      <c r="A967" s="99"/>
      <c r="B967" s="99"/>
      <c r="C967" s="99"/>
      <c r="D967" s="99"/>
      <c r="E967" s="99"/>
      <c r="F967" s="99"/>
      <c r="G967" s="99"/>
      <c r="H967" s="99"/>
      <c r="I967" s="99"/>
      <c r="J967" s="99"/>
      <c r="K967" s="99"/>
      <c r="L967" s="99"/>
      <c r="M967" s="99"/>
      <c r="N967" s="99"/>
      <c r="O967" s="99"/>
    </row>
    <row r="968" spans="1:15" ht="21.75" customHeight="1">
      <c r="A968" s="99"/>
      <c r="B968" s="99"/>
      <c r="C968" s="99"/>
      <c r="D968" s="99"/>
      <c r="E968" s="99"/>
      <c r="F968" s="99"/>
      <c r="G968" s="99"/>
      <c r="H968" s="99"/>
      <c r="I968" s="99"/>
      <c r="J968" s="99"/>
      <c r="K968" s="99"/>
      <c r="L968" s="99"/>
      <c r="M968" s="99"/>
      <c r="N968" s="99"/>
      <c r="O968" s="99"/>
    </row>
    <row r="969" spans="1:15" ht="21.75" customHeight="1">
      <c r="A969" s="99"/>
      <c r="B969" s="99"/>
      <c r="C969" s="99"/>
      <c r="D969" s="99"/>
      <c r="E969" s="99"/>
      <c r="F969" s="99"/>
      <c r="G969" s="99"/>
      <c r="H969" s="99"/>
      <c r="I969" s="99"/>
      <c r="J969" s="99"/>
      <c r="K969" s="99"/>
      <c r="L969" s="99"/>
      <c r="M969" s="99"/>
      <c r="N969" s="99"/>
      <c r="O969" s="99"/>
    </row>
    <row r="970" spans="1:15" ht="21.75" customHeight="1">
      <c r="A970" s="99"/>
      <c r="B970" s="99"/>
      <c r="C970" s="99"/>
      <c r="D970" s="99"/>
      <c r="E970" s="99"/>
      <c r="F970" s="99"/>
      <c r="G970" s="99"/>
      <c r="H970" s="99"/>
      <c r="I970" s="99"/>
      <c r="J970" s="99"/>
      <c r="K970" s="99"/>
      <c r="L970" s="99"/>
      <c r="M970" s="99"/>
      <c r="N970" s="99"/>
      <c r="O970" s="99"/>
    </row>
    <row r="971" spans="1:15" ht="21.75" customHeight="1">
      <c r="A971" s="99"/>
      <c r="B971" s="99"/>
      <c r="C971" s="99"/>
      <c r="D971" s="99"/>
      <c r="E971" s="99"/>
      <c r="F971" s="99"/>
      <c r="G971" s="99"/>
      <c r="H971" s="99"/>
      <c r="I971" s="99"/>
      <c r="J971" s="99"/>
      <c r="K971" s="99"/>
      <c r="L971" s="99"/>
      <c r="M971" s="99"/>
      <c r="N971" s="99"/>
      <c r="O971" s="99"/>
    </row>
    <row r="972" spans="1:15" ht="21.75" customHeight="1">
      <c r="A972" s="99"/>
      <c r="B972" s="99"/>
      <c r="C972" s="99"/>
      <c r="D972" s="99"/>
      <c r="E972" s="99"/>
      <c r="F972" s="99"/>
      <c r="G972" s="99"/>
      <c r="H972" s="99"/>
      <c r="I972" s="99"/>
      <c r="J972" s="99"/>
      <c r="K972" s="99"/>
      <c r="L972" s="99"/>
      <c r="M972" s="99"/>
      <c r="N972" s="99"/>
      <c r="O972" s="99"/>
    </row>
    <row r="973" spans="1:15" ht="21.75" customHeight="1">
      <c r="A973" s="99"/>
      <c r="B973" s="99"/>
      <c r="C973" s="99"/>
      <c r="D973" s="99"/>
      <c r="E973" s="99"/>
      <c r="F973" s="99"/>
      <c r="G973" s="99"/>
      <c r="H973" s="99"/>
      <c r="I973" s="99"/>
      <c r="J973" s="99"/>
      <c r="K973" s="99"/>
      <c r="L973" s="99"/>
      <c r="M973" s="99"/>
      <c r="N973" s="99"/>
      <c r="O973" s="99"/>
    </row>
    <row r="974" spans="1:15" ht="21.75" customHeight="1">
      <c r="A974" s="99"/>
      <c r="B974" s="99"/>
      <c r="C974" s="99"/>
      <c r="D974" s="99"/>
      <c r="E974" s="99"/>
      <c r="F974" s="99"/>
      <c r="G974" s="99"/>
      <c r="H974" s="99"/>
      <c r="I974" s="99"/>
      <c r="J974" s="99"/>
      <c r="K974" s="99"/>
      <c r="L974" s="99"/>
      <c r="M974" s="99"/>
      <c r="N974" s="99"/>
      <c r="O974" s="99"/>
    </row>
    <row r="975" spans="1:15" ht="21.75" customHeight="1">
      <c r="A975" s="99"/>
      <c r="B975" s="99"/>
      <c r="C975" s="99"/>
      <c r="D975" s="99"/>
      <c r="E975" s="99"/>
      <c r="F975" s="99"/>
      <c r="G975" s="99"/>
      <c r="H975" s="99"/>
      <c r="I975" s="99"/>
      <c r="J975" s="99"/>
      <c r="K975" s="99"/>
      <c r="L975" s="99"/>
      <c r="M975" s="99"/>
      <c r="N975" s="99"/>
      <c r="O975" s="99"/>
    </row>
    <row r="976" spans="1:15" ht="21.75" customHeight="1">
      <c r="A976" s="99"/>
      <c r="B976" s="99"/>
      <c r="C976" s="99"/>
      <c r="D976" s="99"/>
      <c r="E976" s="99"/>
      <c r="F976" s="99"/>
      <c r="G976" s="99"/>
      <c r="H976" s="99"/>
      <c r="I976" s="99"/>
      <c r="J976" s="99"/>
      <c r="K976" s="99"/>
      <c r="L976" s="99"/>
      <c r="M976" s="99"/>
      <c r="N976" s="99"/>
      <c r="O976" s="99"/>
    </row>
    <row r="977" spans="1:15" ht="21.75" customHeight="1">
      <c r="A977" s="99"/>
      <c r="B977" s="99"/>
      <c r="C977" s="99"/>
      <c r="D977" s="99"/>
      <c r="E977" s="99"/>
      <c r="F977" s="99"/>
      <c r="G977" s="99"/>
      <c r="H977" s="99"/>
      <c r="I977" s="99"/>
      <c r="J977" s="99"/>
      <c r="K977" s="99"/>
      <c r="L977" s="99"/>
      <c r="M977" s="99"/>
      <c r="N977" s="99"/>
      <c r="O977" s="99"/>
    </row>
    <row r="978" spans="1:15" ht="21.75" customHeight="1">
      <c r="A978" s="99"/>
      <c r="B978" s="99"/>
      <c r="C978" s="99"/>
      <c r="D978" s="99"/>
      <c r="E978" s="99"/>
      <c r="F978" s="99"/>
      <c r="G978" s="99"/>
      <c r="H978" s="99"/>
      <c r="I978" s="99"/>
      <c r="J978" s="99"/>
      <c r="K978" s="99"/>
      <c r="L978" s="99"/>
      <c r="M978" s="99"/>
      <c r="N978" s="99"/>
      <c r="O978" s="99"/>
    </row>
    <row r="979" spans="1:15" ht="21.75" customHeight="1">
      <c r="A979" s="99"/>
      <c r="B979" s="99"/>
      <c r="C979" s="99"/>
      <c r="D979" s="99"/>
      <c r="E979" s="99"/>
      <c r="F979" s="99"/>
      <c r="G979" s="99"/>
      <c r="H979" s="99"/>
      <c r="I979" s="99"/>
      <c r="J979" s="99"/>
      <c r="K979" s="99"/>
      <c r="L979" s="99"/>
      <c r="M979" s="99"/>
      <c r="N979" s="99"/>
      <c r="O979" s="99"/>
    </row>
    <row r="980" spans="1:15" ht="21.75" customHeight="1">
      <c r="A980" s="99"/>
      <c r="B980" s="99"/>
      <c r="C980" s="99"/>
      <c r="D980" s="99"/>
      <c r="E980" s="99"/>
      <c r="F980" s="99"/>
      <c r="G980" s="99"/>
      <c r="H980" s="99"/>
      <c r="I980" s="99"/>
      <c r="J980" s="99"/>
      <c r="K980" s="99"/>
      <c r="L980" s="99"/>
      <c r="M980" s="99"/>
      <c r="N980" s="99"/>
      <c r="O980" s="99"/>
    </row>
    <row r="981" spans="1:15" ht="21.75" customHeight="1">
      <c r="A981" s="99"/>
      <c r="B981" s="99"/>
      <c r="C981" s="99"/>
      <c r="D981" s="99"/>
      <c r="E981" s="99"/>
      <c r="F981" s="99"/>
      <c r="G981" s="99"/>
      <c r="H981" s="99"/>
      <c r="I981" s="99"/>
      <c r="J981" s="99"/>
      <c r="K981" s="99"/>
      <c r="L981" s="99"/>
      <c r="M981" s="99"/>
      <c r="N981" s="99"/>
      <c r="O981" s="99"/>
    </row>
    <row r="982" spans="1:15" ht="21.75" customHeight="1">
      <c r="A982" s="99"/>
      <c r="B982" s="99"/>
      <c r="C982" s="99"/>
      <c r="D982" s="99"/>
      <c r="E982" s="99"/>
      <c r="F982" s="99"/>
      <c r="G982" s="99"/>
      <c r="H982" s="99"/>
      <c r="I982" s="99"/>
      <c r="J982" s="99"/>
      <c r="K982" s="99"/>
      <c r="L982" s="99"/>
      <c r="M982" s="99"/>
      <c r="N982" s="99"/>
      <c r="O982" s="99"/>
    </row>
    <row r="983" spans="1:15" ht="21.75" customHeight="1">
      <c r="A983" s="99"/>
      <c r="B983" s="99"/>
      <c r="C983" s="99"/>
      <c r="D983" s="99"/>
      <c r="E983" s="99"/>
      <c r="F983" s="99"/>
      <c r="G983" s="99"/>
      <c r="H983" s="99"/>
      <c r="I983" s="99"/>
      <c r="J983" s="99"/>
      <c r="K983" s="99"/>
      <c r="L983" s="99"/>
      <c r="M983" s="99"/>
      <c r="N983" s="99"/>
      <c r="O983" s="99"/>
    </row>
    <row r="984" spans="1:15" ht="21.75" customHeight="1">
      <c r="A984" s="99"/>
      <c r="B984" s="99"/>
      <c r="C984" s="99"/>
      <c r="D984" s="99"/>
      <c r="E984" s="99"/>
      <c r="F984" s="99"/>
      <c r="G984" s="99"/>
      <c r="H984" s="99"/>
      <c r="I984" s="99"/>
      <c r="J984" s="99"/>
      <c r="K984" s="99"/>
      <c r="L984" s="99"/>
      <c r="M984" s="99"/>
      <c r="N984" s="99"/>
      <c r="O984" s="99"/>
    </row>
    <row r="985" spans="1:15" ht="21.75" customHeight="1">
      <c r="A985" s="99"/>
      <c r="B985" s="99"/>
      <c r="C985" s="99"/>
      <c r="D985" s="99"/>
      <c r="E985" s="99"/>
      <c r="F985" s="99"/>
      <c r="G985" s="99"/>
      <c r="H985" s="99"/>
      <c r="I985" s="99"/>
      <c r="J985" s="99"/>
      <c r="K985" s="99"/>
      <c r="L985" s="99"/>
      <c r="M985" s="99"/>
      <c r="N985" s="99"/>
      <c r="O985" s="99"/>
    </row>
    <row r="986" spans="1:15" ht="21.75" customHeight="1">
      <c r="A986" s="99"/>
      <c r="B986" s="99"/>
      <c r="C986" s="99"/>
      <c r="D986" s="99"/>
      <c r="E986" s="99"/>
      <c r="F986" s="99"/>
      <c r="G986" s="99"/>
      <c r="H986" s="99"/>
      <c r="I986" s="99"/>
      <c r="J986" s="99"/>
      <c r="K986" s="99"/>
      <c r="L986" s="99"/>
      <c r="M986" s="99"/>
      <c r="N986" s="99"/>
      <c r="O986" s="99"/>
    </row>
    <row r="987" spans="1:15" ht="21.75" customHeight="1">
      <c r="A987" s="99"/>
      <c r="B987" s="99"/>
      <c r="C987" s="99"/>
      <c r="D987" s="99"/>
      <c r="E987" s="99"/>
      <c r="F987" s="99"/>
      <c r="G987" s="99"/>
      <c r="H987" s="99"/>
      <c r="I987" s="99"/>
      <c r="J987" s="99"/>
      <c r="K987" s="99"/>
      <c r="L987" s="99"/>
      <c r="M987" s="99"/>
      <c r="N987" s="99"/>
      <c r="O987" s="99"/>
    </row>
    <row r="988" spans="1:15" ht="21.75" customHeight="1">
      <c r="A988" s="99"/>
      <c r="B988" s="99"/>
      <c r="C988" s="99"/>
      <c r="D988" s="99"/>
      <c r="E988" s="99"/>
      <c r="F988" s="99"/>
      <c r="G988" s="99"/>
      <c r="H988" s="99"/>
      <c r="I988" s="99"/>
      <c r="J988" s="99"/>
      <c r="K988" s="99"/>
      <c r="L988" s="99"/>
      <c r="M988" s="99"/>
      <c r="N988" s="99"/>
      <c r="O988" s="99"/>
    </row>
    <row r="989" spans="1:15" ht="21.75" customHeight="1">
      <c r="A989" s="99"/>
      <c r="B989" s="99"/>
      <c r="C989" s="99"/>
      <c r="D989" s="99"/>
      <c r="E989" s="99"/>
      <c r="F989" s="99"/>
      <c r="G989" s="99"/>
      <c r="H989" s="99"/>
      <c r="I989" s="99"/>
      <c r="J989" s="99"/>
      <c r="K989" s="99"/>
      <c r="L989" s="99"/>
      <c r="M989" s="99"/>
      <c r="N989" s="99"/>
      <c r="O989" s="99"/>
    </row>
    <row r="990" spans="1:15" ht="21.75" customHeight="1">
      <c r="A990" s="99"/>
      <c r="B990" s="99"/>
      <c r="C990" s="99"/>
      <c r="D990" s="99"/>
      <c r="E990" s="99"/>
      <c r="F990" s="99"/>
      <c r="G990" s="99"/>
      <c r="H990" s="99"/>
      <c r="I990" s="99"/>
      <c r="J990" s="99"/>
      <c r="K990" s="99"/>
      <c r="L990" s="99"/>
      <c r="M990" s="99"/>
      <c r="N990" s="99"/>
      <c r="O990" s="99"/>
    </row>
    <row r="991" spans="1:15" ht="21.75" customHeight="1">
      <c r="A991" s="99"/>
      <c r="B991" s="99"/>
      <c r="C991" s="99"/>
      <c r="D991" s="99"/>
      <c r="E991" s="99"/>
      <c r="F991" s="99"/>
      <c r="G991" s="99"/>
      <c r="H991" s="99"/>
      <c r="I991" s="99"/>
      <c r="J991" s="99"/>
      <c r="K991" s="99"/>
      <c r="L991" s="99"/>
      <c r="M991" s="99"/>
      <c r="N991" s="99"/>
      <c r="O991" s="99"/>
    </row>
    <row r="992" spans="1:15" ht="21.75" customHeight="1">
      <c r="A992" s="99"/>
      <c r="B992" s="99"/>
      <c r="C992" s="99"/>
      <c r="D992" s="99"/>
      <c r="E992" s="99"/>
      <c r="F992" s="99"/>
      <c r="G992" s="99"/>
      <c r="H992" s="99"/>
      <c r="I992" s="99"/>
      <c r="J992" s="99"/>
      <c r="K992" s="99"/>
      <c r="L992" s="99"/>
      <c r="M992" s="99"/>
      <c r="N992" s="99"/>
      <c r="O992" s="99"/>
    </row>
    <row r="993" spans="1:15" ht="21.75" customHeight="1">
      <c r="A993" s="99"/>
      <c r="B993" s="99"/>
      <c r="C993" s="99"/>
      <c r="D993" s="99"/>
      <c r="E993" s="99"/>
      <c r="F993" s="99"/>
      <c r="G993" s="99"/>
      <c r="H993" s="99"/>
      <c r="I993" s="99"/>
      <c r="J993" s="99"/>
      <c r="K993" s="99"/>
      <c r="L993" s="99"/>
      <c r="M993" s="99"/>
      <c r="N993" s="99"/>
      <c r="O993" s="99"/>
    </row>
    <row r="994" spans="1:15" ht="21.75" customHeight="1">
      <c r="A994" s="99"/>
      <c r="B994" s="99"/>
      <c r="C994" s="99"/>
      <c r="D994" s="99"/>
      <c r="E994" s="99"/>
      <c r="F994" s="99"/>
      <c r="G994" s="99"/>
      <c r="H994" s="99"/>
      <c r="I994" s="99"/>
      <c r="J994" s="99"/>
      <c r="K994" s="99"/>
      <c r="L994" s="99"/>
      <c r="M994" s="99"/>
      <c r="N994" s="99"/>
      <c r="O994" s="99"/>
    </row>
    <row r="995" spans="1:15" ht="21.75" customHeight="1">
      <c r="A995" s="99"/>
      <c r="B995" s="99"/>
      <c r="C995" s="99"/>
      <c r="D995" s="99"/>
      <c r="E995" s="99"/>
      <c r="F995" s="99"/>
      <c r="G995" s="99"/>
      <c r="H995" s="99"/>
      <c r="I995" s="99"/>
      <c r="J995" s="99"/>
      <c r="K995" s="99"/>
      <c r="L995" s="99"/>
      <c r="M995" s="99"/>
      <c r="N995" s="99"/>
      <c r="O995" s="99"/>
    </row>
    <row r="996" spans="1:15" ht="21.75" customHeight="1">
      <c r="A996" s="99"/>
      <c r="B996" s="99"/>
      <c r="C996" s="99"/>
      <c r="D996" s="99"/>
      <c r="E996" s="99"/>
      <c r="F996" s="99"/>
      <c r="G996" s="99"/>
      <c r="H996" s="99"/>
      <c r="I996" s="99"/>
      <c r="J996" s="99"/>
      <c r="K996" s="99"/>
      <c r="L996" s="99"/>
      <c r="M996" s="99"/>
      <c r="N996" s="99"/>
      <c r="O996" s="99"/>
    </row>
    <row r="997" spans="1:15" ht="21.75" customHeight="1">
      <c r="A997" s="99"/>
      <c r="B997" s="99"/>
      <c r="C997" s="99"/>
      <c r="D997" s="99"/>
      <c r="E997" s="99"/>
      <c r="F997" s="99"/>
      <c r="G997" s="99"/>
      <c r="H997" s="99"/>
      <c r="I997" s="99"/>
      <c r="J997" s="99"/>
      <c r="K997" s="99"/>
      <c r="L997" s="99"/>
      <c r="M997" s="99"/>
      <c r="N997" s="99"/>
      <c r="O997" s="99"/>
    </row>
    <row r="998" spans="1:15" ht="21.75" customHeight="1">
      <c r="A998" s="99"/>
      <c r="B998" s="99"/>
      <c r="C998" s="99"/>
      <c r="D998" s="99"/>
      <c r="E998" s="99"/>
      <c r="F998" s="99"/>
      <c r="G998" s="99"/>
      <c r="H998" s="99"/>
      <c r="I998" s="99"/>
      <c r="J998" s="99"/>
      <c r="K998" s="99"/>
      <c r="L998" s="99"/>
      <c r="M998" s="99"/>
      <c r="N998" s="99"/>
      <c r="O998" s="99"/>
    </row>
    <row r="999" spans="1:15" ht="21.75" customHeight="1">
      <c r="A999" s="99"/>
      <c r="B999" s="99"/>
      <c r="C999" s="99"/>
      <c r="D999" s="99"/>
      <c r="E999" s="99"/>
      <c r="F999" s="99"/>
      <c r="G999" s="99"/>
      <c r="H999" s="99"/>
      <c r="I999" s="99"/>
      <c r="J999" s="99"/>
      <c r="K999" s="99"/>
      <c r="L999" s="99"/>
      <c r="M999" s="99"/>
      <c r="N999" s="99"/>
      <c r="O999" s="99"/>
    </row>
    <row r="1000" spans="1:15" ht="21.75" customHeight="1">
      <c r="A1000" s="99"/>
      <c r="B1000" s="99"/>
      <c r="C1000" s="99"/>
      <c r="D1000" s="99"/>
      <c r="E1000" s="99"/>
      <c r="F1000" s="99"/>
      <c r="G1000" s="99"/>
      <c r="H1000" s="99"/>
      <c r="I1000" s="99"/>
      <c r="J1000" s="99"/>
      <c r="K1000" s="99"/>
      <c r="L1000" s="99"/>
      <c r="M1000" s="99"/>
      <c r="N1000" s="99"/>
      <c r="O1000" s="99"/>
    </row>
    <row r="1001" spans="1:15" ht="21" customHeight="1">
      <c r="A1001"/>
      <c r="B1001"/>
      <c r="C1001"/>
      <c r="D1001"/>
    </row>
    <row r="1002" spans="1:15" ht="21" customHeight="1">
      <c r="A1002"/>
      <c r="B1002"/>
      <c r="C1002"/>
      <c r="D1002"/>
    </row>
    <row r="1003" spans="1:15" ht="21" customHeight="1">
      <c r="A1003"/>
      <c r="B1003"/>
      <c r="C1003"/>
      <c r="D1003"/>
    </row>
    <row r="1004" spans="1:15" ht="21" customHeight="1">
      <c r="A1004"/>
      <c r="B1004"/>
      <c r="C1004"/>
      <c r="D1004"/>
    </row>
    <row r="1005" spans="1:15" ht="21" customHeight="1">
      <c r="A1005"/>
      <c r="B1005"/>
      <c r="C1005"/>
      <c r="D1005"/>
    </row>
    <row r="1006" spans="1:15" ht="21" customHeight="1">
      <c r="A1006"/>
      <c r="B1006"/>
      <c r="C1006"/>
      <c r="D1006"/>
    </row>
    <row r="1007" spans="1:15" ht="21" customHeight="1">
      <c r="A1007"/>
      <c r="B1007"/>
      <c r="C1007"/>
      <c r="D1007"/>
    </row>
    <row r="1008" spans="1:15" ht="21" customHeight="1">
      <c r="A1008"/>
      <c r="B1008"/>
      <c r="C1008"/>
      <c r="D1008"/>
    </row>
    <row r="1009" customFormat="1" ht="21" customHeight="1"/>
    <row r="1010" customFormat="1" ht="21" customHeight="1"/>
    <row r="1011" customFormat="1" ht="21" customHeight="1"/>
    <row r="1012" customFormat="1" ht="21" customHeight="1"/>
    <row r="1013" customFormat="1" ht="21" customHeight="1"/>
    <row r="1014" customFormat="1" ht="21" customHeight="1"/>
    <row r="1015" customFormat="1" ht="21" customHeight="1"/>
    <row r="1016" customFormat="1" ht="21" customHeight="1"/>
    <row r="1017" customFormat="1" ht="21" customHeight="1"/>
    <row r="1018" customFormat="1" ht="21" customHeight="1"/>
    <row r="1019" customFormat="1" ht="21" customHeight="1"/>
    <row r="1020" customFormat="1" ht="21" customHeight="1"/>
    <row r="1021" customFormat="1" ht="21" customHeight="1"/>
    <row r="1022" customFormat="1" ht="21" customHeight="1"/>
    <row r="1023" customFormat="1" ht="21" customHeight="1"/>
    <row r="1024" customFormat="1" ht="21" customHeight="1"/>
    <row r="1025" customFormat="1" ht="21" customHeight="1"/>
    <row r="1026" customFormat="1" ht="21" customHeight="1"/>
    <row r="1027" customFormat="1" ht="21" customHeight="1"/>
    <row r="1028" customFormat="1" ht="21" customHeight="1"/>
    <row r="1029" customFormat="1" ht="21" customHeight="1"/>
    <row r="1030" customFormat="1" ht="21" customHeight="1"/>
    <row r="1031" customFormat="1" ht="21" customHeight="1"/>
    <row r="1032" customFormat="1" ht="21" customHeight="1"/>
    <row r="1033" customFormat="1" ht="21" customHeight="1"/>
    <row r="1034" customFormat="1" ht="21" customHeight="1"/>
    <row r="1035" customFormat="1" ht="21" customHeight="1"/>
    <row r="1036" customFormat="1" ht="21" customHeight="1"/>
    <row r="1037" customFormat="1" ht="21" customHeight="1"/>
    <row r="1038" customFormat="1" ht="21" customHeight="1"/>
    <row r="1039" customFormat="1" ht="21" customHeight="1"/>
    <row r="1040" customFormat="1" ht="21" customHeight="1"/>
    <row r="1041" customFormat="1" ht="21" customHeight="1"/>
    <row r="1042" customFormat="1" ht="21" customHeight="1"/>
    <row r="1043" customFormat="1" ht="21" customHeight="1"/>
    <row r="1044" customFormat="1" ht="21" customHeight="1"/>
    <row r="1045" customFormat="1" ht="21" customHeight="1"/>
    <row r="1046" customFormat="1" ht="21" customHeight="1"/>
    <row r="1047" customFormat="1" ht="21" customHeight="1"/>
    <row r="1048" customFormat="1" ht="21" customHeight="1"/>
    <row r="1049" customFormat="1" ht="21" customHeight="1"/>
    <row r="1050" customFormat="1" ht="21" customHeight="1"/>
    <row r="1051" customFormat="1" ht="21" customHeight="1"/>
    <row r="1052" customFormat="1" ht="21" customHeight="1"/>
    <row r="1053" customFormat="1" ht="21" customHeight="1"/>
    <row r="1054" customFormat="1" ht="21" customHeight="1"/>
    <row r="1055" customFormat="1" ht="21" customHeight="1"/>
    <row r="1056" customFormat="1" ht="21" customHeight="1"/>
    <row r="1057" customFormat="1" ht="21" customHeight="1"/>
    <row r="1058" customFormat="1" ht="21" customHeight="1"/>
    <row r="1059" customFormat="1" ht="21" customHeight="1"/>
    <row r="1060" customFormat="1" ht="21" customHeight="1"/>
    <row r="1061" customFormat="1" ht="21" customHeight="1"/>
    <row r="1062" customFormat="1" ht="21" customHeight="1"/>
    <row r="1063" customFormat="1" ht="21" customHeight="1"/>
    <row r="1064" customFormat="1" ht="21" customHeight="1"/>
    <row r="1065" customFormat="1" ht="21" customHeight="1"/>
    <row r="1066" customFormat="1" ht="21" customHeight="1"/>
    <row r="1067" customFormat="1" ht="21" customHeight="1"/>
    <row r="1068" customFormat="1" ht="21" customHeight="1"/>
    <row r="1069" customFormat="1" ht="21" customHeight="1"/>
    <row r="1070" customFormat="1" ht="21" customHeight="1"/>
    <row r="1071" customFormat="1" ht="21" customHeight="1"/>
    <row r="1072" customFormat="1" ht="21" customHeight="1"/>
    <row r="1073" customFormat="1" ht="21" customHeight="1"/>
    <row r="1074" customFormat="1" ht="21" customHeight="1"/>
    <row r="1075" customFormat="1" ht="21" customHeight="1"/>
    <row r="1076" customFormat="1" ht="21" customHeight="1"/>
    <row r="1077" customFormat="1" ht="21" customHeight="1"/>
    <row r="1078" customFormat="1" ht="21" customHeight="1"/>
    <row r="1079" customFormat="1" ht="21" customHeight="1"/>
    <row r="1080" customFormat="1" ht="21" customHeight="1"/>
    <row r="1081" customFormat="1" ht="21" customHeight="1"/>
    <row r="1082" customFormat="1" ht="21" customHeight="1"/>
    <row r="1083" customFormat="1" ht="21" customHeight="1"/>
    <row r="1084" customFormat="1" ht="21" customHeight="1"/>
    <row r="1085" customFormat="1" ht="21" customHeight="1"/>
    <row r="1086" customFormat="1" ht="21" customHeight="1"/>
    <row r="1087" customFormat="1" ht="21" customHeight="1"/>
    <row r="1088" customFormat="1" ht="21" customHeight="1"/>
    <row r="1089" customFormat="1" ht="21" customHeight="1"/>
    <row r="1090" customFormat="1" ht="21" customHeight="1"/>
    <row r="1091" customFormat="1" ht="21" customHeight="1"/>
    <row r="1092" customFormat="1" ht="21" customHeight="1"/>
    <row r="1093" customFormat="1" ht="21" customHeight="1"/>
    <row r="1094" customFormat="1" ht="21" customHeight="1"/>
    <row r="1095" customFormat="1" ht="21" customHeight="1"/>
    <row r="1096" customFormat="1" ht="21" customHeight="1"/>
    <row r="1097" customFormat="1" ht="21" customHeight="1"/>
    <row r="1098" customFormat="1" ht="21" customHeight="1"/>
    <row r="1099" customFormat="1" ht="21" customHeight="1"/>
    <row r="1100" customFormat="1" ht="21" customHeight="1"/>
    <row r="1101" customFormat="1" ht="21" customHeight="1"/>
    <row r="1102" customFormat="1" ht="21" customHeight="1"/>
    <row r="1103" customFormat="1" ht="21" customHeight="1"/>
    <row r="1104" customFormat="1" ht="21" customHeight="1"/>
    <row r="1105" customFormat="1" ht="21" customHeight="1"/>
    <row r="1106" customFormat="1" ht="21" customHeight="1"/>
    <row r="1107" customFormat="1" ht="21" customHeight="1"/>
    <row r="1108" customFormat="1" ht="21" customHeight="1"/>
    <row r="1109" customFormat="1" ht="21" customHeight="1"/>
    <row r="1110" customFormat="1" ht="21" customHeight="1"/>
    <row r="1111" customFormat="1" ht="21" customHeight="1"/>
    <row r="1112" customFormat="1" ht="21" customHeight="1"/>
    <row r="1113" customFormat="1" ht="21" customHeight="1"/>
    <row r="1114" customFormat="1" ht="21" customHeight="1"/>
    <row r="1115" customFormat="1" ht="21" customHeight="1"/>
    <row r="1116" customFormat="1" ht="21" customHeight="1"/>
    <row r="1117" customFormat="1" ht="21" customHeight="1"/>
    <row r="1118" customFormat="1" ht="21" customHeight="1"/>
    <row r="1119" customFormat="1" ht="21" customHeight="1"/>
    <row r="1120" customFormat="1" ht="21" customHeight="1"/>
    <row r="1121" customFormat="1" ht="21" customHeight="1"/>
    <row r="1122" customFormat="1" ht="21" customHeight="1"/>
    <row r="1123" customFormat="1" ht="21" customHeight="1"/>
    <row r="1124" customFormat="1" ht="21" customHeight="1"/>
    <row r="1125" customFormat="1" ht="21" customHeight="1"/>
    <row r="1126" customFormat="1" ht="21" customHeight="1"/>
    <row r="1127" customFormat="1" ht="21" customHeight="1"/>
    <row r="1128" customFormat="1" ht="21" customHeight="1"/>
    <row r="1129" customFormat="1" ht="21" customHeight="1"/>
    <row r="1130" customFormat="1" ht="21" customHeight="1"/>
    <row r="1131" customFormat="1" ht="21" customHeight="1"/>
    <row r="1132" customFormat="1" ht="21" customHeight="1"/>
    <row r="1133" customFormat="1" ht="21" customHeight="1"/>
    <row r="1134" customFormat="1" ht="21" customHeight="1"/>
    <row r="1135" customFormat="1" ht="21" customHeight="1"/>
    <row r="1136" customFormat="1" ht="21" customHeight="1"/>
    <row r="1137" customFormat="1" ht="21" customHeight="1"/>
    <row r="1138" customFormat="1" ht="21" customHeight="1"/>
    <row r="1139" customFormat="1" ht="21" customHeight="1"/>
    <row r="1140" customFormat="1" ht="21" customHeight="1"/>
    <row r="1141" customFormat="1" ht="21" customHeight="1"/>
    <row r="1142" customFormat="1" ht="21" customHeight="1"/>
    <row r="1143" customFormat="1" ht="21" customHeight="1"/>
    <row r="1144" customFormat="1" ht="21" customHeight="1"/>
    <row r="1145" customFormat="1" ht="21" customHeight="1"/>
    <row r="1146" customFormat="1" ht="21" customHeight="1"/>
    <row r="1147" customFormat="1" ht="21" customHeight="1"/>
    <row r="1148" customFormat="1" ht="21" customHeight="1"/>
    <row r="1149" customFormat="1" ht="21" customHeight="1"/>
    <row r="1150" customFormat="1" ht="21" customHeight="1"/>
    <row r="1151" customFormat="1" ht="21" customHeight="1"/>
    <row r="1152" customFormat="1" ht="21" customHeight="1"/>
    <row r="1153" customFormat="1" ht="21" customHeight="1"/>
    <row r="1154" customFormat="1" ht="21" customHeight="1"/>
    <row r="1155" customFormat="1" ht="21" customHeight="1"/>
    <row r="1156" customFormat="1" ht="21" customHeight="1"/>
    <row r="1157" customFormat="1" ht="21" customHeight="1"/>
    <row r="1158" customFormat="1" ht="21" customHeight="1"/>
    <row r="1159" customFormat="1" ht="21" customHeight="1"/>
    <row r="1160" customFormat="1" ht="21" customHeight="1"/>
    <row r="1161" customFormat="1" ht="21" customHeight="1"/>
    <row r="1162" customFormat="1" ht="21" customHeight="1"/>
    <row r="1163" customFormat="1" ht="21" customHeight="1"/>
    <row r="1164" customFormat="1" ht="21" customHeight="1"/>
    <row r="1165" customFormat="1" ht="21" customHeight="1"/>
    <row r="1166" customFormat="1" ht="21" customHeight="1"/>
    <row r="1167" customFormat="1" ht="21" customHeight="1"/>
    <row r="1168" customFormat="1" ht="21" customHeight="1"/>
    <row r="1169" customFormat="1" ht="21" customHeight="1"/>
    <row r="1170" customFormat="1" ht="21" customHeight="1"/>
    <row r="1171" customFormat="1" ht="21" customHeight="1"/>
    <row r="1172" customFormat="1" ht="21" customHeight="1"/>
    <row r="1173" customFormat="1" ht="21" customHeight="1"/>
    <row r="1174" customFormat="1" ht="21" customHeight="1"/>
    <row r="1175" customFormat="1" ht="21" customHeight="1"/>
    <row r="1176" customFormat="1" ht="21" customHeight="1"/>
    <row r="1177" customFormat="1" ht="21" customHeight="1"/>
    <row r="1178" customFormat="1" ht="21" customHeight="1"/>
    <row r="1179" customFormat="1" ht="21" customHeight="1"/>
    <row r="1180" customFormat="1" ht="21" customHeight="1"/>
    <row r="1181" customFormat="1" ht="21" customHeight="1"/>
    <row r="1182" customFormat="1" ht="21" customHeight="1"/>
    <row r="1183" customFormat="1" ht="21" customHeight="1"/>
    <row r="1184" customFormat="1" ht="21" customHeight="1"/>
    <row r="1185" customFormat="1" ht="21" customHeight="1"/>
    <row r="1186" customFormat="1" ht="21" customHeight="1"/>
    <row r="1187" customFormat="1" ht="21" customHeight="1"/>
    <row r="1188" customFormat="1" ht="21" customHeight="1"/>
    <row r="1189" customFormat="1" ht="21" customHeight="1"/>
    <row r="1190" customFormat="1" ht="21" customHeight="1"/>
    <row r="1191" customFormat="1" ht="21" customHeight="1"/>
    <row r="1192" customFormat="1" ht="21" customHeight="1"/>
    <row r="1193" customFormat="1" ht="21" customHeight="1"/>
    <row r="1194" customFormat="1" ht="21" customHeight="1"/>
    <row r="1195" customFormat="1" ht="21" customHeight="1"/>
    <row r="1196" customFormat="1" ht="21" customHeight="1"/>
    <row r="1197" customFormat="1" ht="21" customHeight="1"/>
    <row r="1198" customFormat="1" ht="21" customHeight="1"/>
    <row r="1199" customFormat="1" ht="21" customHeight="1"/>
    <row r="1200" customFormat="1" ht="21" customHeight="1"/>
    <row r="1201" customFormat="1" ht="21" customHeight="1"/>
    <row r="1202" customFormat="1" ht="21" customHeight="1"/>
    <row r="1203" customFormat="1" ht="21" customHeight="1"/>
    <row r="1204" customFormat="1" ht="21" customHeight="1"/>
    <row r="1205" customFormat="1" ht="21" customHeight="1"/>
    <row r="1206" customFormat="1" ht="21" customHeight="1"/>
    <row r="1207" customFormat="1" ht="21" customHeight="1"/>
    <row r="1208" customFormat="1" ht="21" customHeight="1"/>
    <row r="1209" customFormat="1" ht="21" customHeight="1"/>
    <row r="1210" customFormat="1" ht="21" customHeight="1"/>
    <row r="1211" customFormat="1" ht="21" customHeight="1"/>
    <row r="1212" customFormat="1" ht="21" customHeight="1"/>
    <row r="1213" customFormat="1" ht="21" customHeight="1"/>
    <row r="1214" customFormat="1" ht="21" customHeight="1"/>
    <row r="1215" customFormat="1" ht="21" customHeight="1"/>
    <row r="1216" customFormat="1" ht="21" customHeight="1"/>
    <row r="1217" customFormat="1" ht="21" customHeight="1"/>
    <row r="1218" customFormat="1" ht="21" customHeight="1"/>
    <row r="1219" customFormat="1" ht="21" customHeight="1"/>
    <row r="1220" customFormat="1" ht="21" customHeight="1"/>
    <row r="1221" customFormat="1" ht="21" customHeight="1"/>
    <row r="1222" customFormat="1" ht="21" customHeight="1"/>
    <row r="1223" customFormat="1" ht="21" customHeight="1"/>
    <row r="1224" customFormat="1" ht="21" customHeight="1"/>
    <row r="1225" customFormat="1" ht="21" customHeight="1"/>
    <row r="1226" customFormat="1" ht="21" customHeight="1"/>
    <row r="1227" customFormat="1" ht="21" customHeight="1"/>
    <row r="1228" customFormat="1" ht="21" customHeight="1"/>
    <row r="1229" customFormat="1" ht="21" customHeight="1"/>
    <row r="1230" customFormat="1" ht="21" customHeight="1"/>
    <row r="1231" customFormat="1" ht="21" customHeight="1"/>
    <row r="1232" customFormat="1" ht="21" customHeight="1"/>
    <row r="1233" customFormat="1" ht="21" customHeight="1"/>
    <row r="1234" customFormat="1" ht="21" customHeight="1"/>
    <row r="1235" customFormat="1" ht="21" customHeight="1"/>
    <row r="1236" customFormat="1" ht="21" customHeight="1"/>
    <row r="1237" customFormat="1" ht="21" customHeight="1"/>
    <row r="1238" customFormat="1" ht="21" customHeight="1"/>
    <row r="1239" customFormat="1" ht="21" customHeight="1"/>
    <row r="1240" customFormat="1" ht="21" customHeight="1"/>
    <row r="1241" customFormat="1" ht="21" customHeight="1"/>
    <row r="1242" customFormat="1" ht="21" customHeight="1"/>
    <row r="1243" customFormat="1" ht="21" customHeight="1"/>
    <row r="1244" customFormat="1" ht="21" customHeight="1"/>
    <row r="1245" customFormat="1" ht="21" customHeight="1"/>
    <row r="1246" customFormat="1" ht="21" customHeight="1"/>
    <row r="1247" customFormat="1" ht="21" customHeight="1"/>
    <row r="1248" customFormat="1" ht="21" customHeight="1"/>
    <row r="1249" customFormat="1" ht="21" customHeight="1"/>
    <row r="1250" customFormat="1" ht="21" customHeight="1"/>
    <row r="1251" customFormat="1" ht="21" customHeight="1"/>
    <row r="1252" customFormat="1" ht="21" customHeight="1"/>
    <row r="1253" customFormat="1" ht="21" customHeight="1"/>
    <row r="1254" customFormat="1" ht="21" customHeight="1"/>
    <row r="1255" customFormat="1" ht="21" customHeight="1"/>
    <row r="1256" customFormat="1" ht="21" customHeight="1"/>
    <row r="1257" customFormat="1" ht="21" customHeight="1"/>
    <row r="1258" customFormat="1" ht="21" customHeight="1"/>
    <row r="1259" customFormat="1" ht="21" customHeight="1"/>
    <row r="1260" customFormat="1" ht="21" customHeight="1"/>
    <row r="1261" customFormat="1" ht="21" customHeight="1"/>
    <row r="1262" customFormat="1" ht="21" customHeight="1"/>
    <row r="1263" customFormat="1" ht="21" customHeight="1"/>
    <row r="1264" customFormat="1" ht="21" customHeight="1"/>
    <row r="1265" customFormat="1" ht="21" customHeight="1"/>
    <row r="1266" customFormat="1" ht="21" customHeight="1"/>
    <row r="1267" customFormat="1" ht="21" customHeight="1"/>
    <row r="1268" customFormat="1" ht="21" customHeight="1"/>
    <row r="1269" customFormat="1" ht="21" customHeight="1"/>
    <row r="1270" customFormat="1" ht="21" customHeight="1"/>
    <row r="1271" customFormat="1" ht="21" customHeight="1"/>
    <row r="1272" customFormat="1" ht="21" customHeight="1"/>
    <row r="1273" customFormat="1" ht="21" customHeight="1"/>
    <row r="1274" customFormat="1" ht="21" customHeight="1"/>
    <row r="1275" customFormat="1" ht="21" customHeight="1"/>
    <row r="1276" customFormat="1" ht="21" customHeight="1"/>
    <row r="1277" customFormat="1" ht="21" customHeight="1"/>
    <row r="1278" customFormat="1" ht="21" customHeight="1"/>
    <row r="1279" customFormat="1" ht="21" customHeight="1"/>
    <row r="1280" customFormat="1" ht="21" customHeight="1"/>
    <row r="1281" customFormat="1" ht="21" customHeight="1"/>
    <row r="1282" customFormat="1" ht="21" customHeight="1"/>
    <row r="1283" customFormat="1" ht="21" customHeight="1"/>
    <row r="1284" customFormat="1" ht="21" customHeight="1"/>
    <row r="1285" customFormat="1" ht="21" customHeight="1"/>
    <row r="1286" customFormat="1" ht="21" customHeight="1"/>
    <row r="1287" customFormat="1" ht="21" customHeight="1"/>
    <row r="1288" customFormat="1" ht="21" customHeight="1"/>
    <row r="1289" customFormat="1" ht="21" customHeight="1"/>
    <row r="1290" customFormat="1" ht="21" customHeight="1"/>
    <row r="1291" customFormat="1" ht="21" customHeight="1"/>
    <row r="1292" customFormat="1" ht="21" customHeight="1"/>
    <row r="1293" customFormat="1" ht="21" customHeight="1"/>
    <row r="1294" customFormat="1" ht="21" customHeight="1"/>
    <row r="1295" customFormat="1" ht="21" customHeight="1"/>
    <row r="1296" customFormat="1" ht="21" customHeight="1"/>
    <row r="1297" customFormat="1" ht="21" customHeight="1"/>
    <row r="1298" customFormat="1" ht="21" customHeight="1"/>
    <row r="1299" customFormat="1" ht="21" customHeight="1"/>
    <row r="1300" customFormat="1" ht="21" customHeight="1"/>
    <row r="1301" customFormat="1" ht="21" customHeight="1"/>
    <row r="1302" customFormat="1" ht="21" customHeight="1"/>
    <row r="1303" customFormat="1" ht="21" customHeight="1"/>
    <row r="1304" customFormat="1" ht="21" customHeight="1"/>
    <row r="1305" customFormat="1" ht="21" customHeight="1"/>
    <row r="1306" customFormat="1" ht="21" customHeight="1"/>
    <row r="1307" customFormat="1" ht="21" customHeight="1"/>
    <row r="1308" customFormat="1" ht="21" customHeight="1"/>
    <row r="1309" customFormat="1" ht="21" customHeight="1"/>
    <row r="1310" customFormat="1" ht="21" customHeight="1"/>
    <row r="1311" customFormat="1" ht="21" customHeight="1"/>
    <row r="1312" customFormat="1" ht="21" customHeight="1"/>
    <row r="1313" customFormat="1" ht="21" customHeight="1"/>
    <row r="1314" customFormat="1" ht="21" customHeight="1"/>
    <row r="1315" customFormat="1" ht="21" customHeight="1"/>
    <row r="1316" customFormat="1" ht="21" customHeight="1"/>
    <row r="1317" customFormat="1" ht="21" customHeight="1"/>
    <row r="1318" customFormat="1" ht="21" customHeight="1"/>
    <row r="1319" customFormat="1" ht="21" customHeight="1"/>
    <row r="1320" customFormat="1" ht="21" customHeight="1"/>
    <row r="1321" customFormat="1" ht="21" customHeight="1"/>
    <row r="1322" customFormat="1" ht="21" customHeight="1"/>
    <row r="1323" customFormat="1" ht="21" customHeight="1"/>
    <row r="1324" customFormat="1" ht="21" customHeight="1"/>
    <row r="1325" customFormat="1" ht="21" customHeight="1"/>
    <row r="1326" customFormat="1" ht="21" customHeight="1"/>
    <row r="1327" customFormat="1" ht="21" customHeight="1"/>
    <row r="1328" customFormat="1" ht="21" customHeight="1"/>
    <row r="1329" customFormat="1" ht="21" customHeight="1"/>
    <row r="1330" customFormat="1" ht="21" customHeight="1"/>
    <row r="1331" customFormat="1" ht="21" customHeight="1"/>
    <row r="1332" customFormat="1" ht="21" customHeight="1"/>
    <row r="1333" customFormat="1" ht="21" customHeight="1"/>
    <row r="1334" customFormat="1" ht="21" customHeight="1"/>
    <row r="1335" customFormat="1" ht="21" customHeight="1"/>
    <row r="1336" customFormat="1" ht="21" customHeight="1"/>
    <row r="1337" customFormat="1" ht="21" customHeight="1"/>
    <row r="1338" customFormat="1" ht="21" customHeight="1"/>
    <row r="1339" customFormat="1" ht="21" customHeight="1"/>
    <row r="1340" customFormat="1" ht="21" customHeight="1"/>
    <row r="1341" customFormat="1" ht="21" customHeight="1"/>
    <row r="1342" customFormat="1" ht="21" customHeight="1"/>
    <row r="1343" customFormat="1" ht="21" customHeight="1"/>
    <row r="1344" customFormat="1" ht="21" customHeight="1"/>
    <row r="1345" customFormat="1" ht="21" customHeight="1"/>
    <row r="1346" customFormat="1" ht="21" customHeight="1"/>
    <row r="1347" customFormat="1" ht="21" customHeight="1"/>
    <row r="1348" customFormat="1" ht="21" customHeight="1"/>
    <row r="1349" customFormat="1" ht="21" customHeight="1"/>
    <row r="1350" customFormat="1" ht="21" customHeight="1"/>
    <row r="1351" customFormat="1" ht="21" customHeight="1"/>
    <row r="1352" customFormat="1" ht="21" customHeight="1"/>
    <row r="1353" customFormat="1" ht="21" customHeight="1"/>
    <row r="1354" customFormat="1" ht="21" customHeight="1"/>
    <row r="1355" customFormat="1" ht="21" customHeight="1"/>
    <row r="1356" customFormat="1" ht="21" customHeight="1"/>
    <row r="1357" customFormat="1" ht="21" customHeight="1"/>
    <row r="1358" customFormat="1" ht="21" customHeight="1"/>
    <row r="1359" customFormat="1" ht="21" customHeight="1"/>
    <row r="1360" customFormat="1" ht="21" customHeight="1"/>
    <row r="1361" customFormat="1" ht="21" customHeight="1"/>
    <row r="1362" customFormat="1" ht="21" customHeight="1"/>
    <row r="1363" customFormat="1" ht="21" customHeight="1"/>
    <row r="1364" customFormat="1" ht="21" customHeight="1"/>
    <row r="1365" customFormat="1" ht="21" customHeight="1"/>
    <row r="1366" customFormat="1" ht="21" customHeight="1"/>
    <row r="1367" customFormat="1" ht="21" customHeight="1"/>
    <row r="1368" customFormat="1" ht="21" customHeight="1"/>
    <row r="1369" customFormat="1" ht="21" customHeight="1"/>
    <row r="1370" customFormat="1" ht="21" customHeight="1"/>
    <row r="1371" customFormat="1" ht="21" customHeight="1"/>
    <row r="1372" customFormat="1" ht="21" customHeight="1"/>
    <row r="1373" customFormat="1" ht="21" customHeight="1"/>
    <row r="1374" customFormat="1" ht="21" customHeight="1"/>
    <row r="1375" customFormat="1" ht="21" customHeight="1"/>
    <row r="1376" customFormat="1" ht="21" customHeight="1"/>
    <row r="1377" customFormat="1" ht="21" customHeight="1"/>
    <row r="1378" customFormat="1" ht="21" customHeight="1"/>
    <row r="1379" customFormat="1" ht="21" customHeight="1"/>
    <row r="1380" customFormat="1" ht="21" customHeight="1"/>
    <row r="1381" customFormat="1" ht="21" customHeight="1"/>
    <row r="1382" customFormat="1" ht="21" customHeight="1"/>
    <row r="1383" customFormat="1" ht="21" customHeight="1"/>
    <row r="1384" customFormat="1" ht="21" customHeight="1"/>
    <row r="1385" customFormat="1" ht="21" customHeight="1"/>
    <row r="1386" customFormat="1" ht="21" customHeight="1"/>
    <row r="1387" customFormat="1" ht="21" customHeight="1"/>
    <row r="1388" customFormat="1" ht="21" customHeight="1"/>
    <row r="1389" customFormat="1" ht="21" customHeight="1"/>
    <row r="1390" customFormat="1" ht="21" customHeight="1"/>
    <row r="1391" customFormat="1" ht="21" customHeight="1"/>
    <row r="1392" customFormat="1" ht="21" customHeight="1"/>
    <row r="1393" customFormat="1" ht="21" customHeight="1"/>
    <row r="1394" customFormat="1" ht="21" customHeight="1"/>
    <row r="1395" customFormat="1" ht="21" customHeight="1"/>
    <row r="1396" customFormat="1" ht="21" customHeight="1"/>
    <row r="1397" customFormat="1" ht="21" customHeight="1"/>
    <row r="1398" customFormat="1" ht="21" customHeight="1"/>
    <row r="1399" customFormat="1" ht="21" customHeight="1"/>
    <row r="1400" customFormat="1" ht="21" customHeight="1"/>
    <row r="1401" customFormat="1" ht="21" customHeight="1"/>
    <row r="1402" customFormat="1" ht="21" customHeight="1"/>
    <row r="1403" customFormat="1" ht="21" customHeight="1"/>
    <row r="1404" customFormat="1" ht="21" customHeight="1"/>
    <row r="1405" customFormat="1" ht="21" customHeight="1"/>
    <row r="1406" customFormat="1" ht="21" customHeight="1"/>
    <row r="1407" customFormat="1" ht="21" customHeight="1"/>
    <row r="1408" customFormat="1" ht="21" customHeight="1"/>
    <row r="1409" customFormat="1" ht="21" customHeight="1"/>
    <row r="1410" customFormat="1" ht="21" customHeight="1"/>
    <row r="1411" customFormat="1" ht="21" customHeight="1"/>
    <row r="1412" customFormat="1" ht="21" customHeight="1"/>
    <row r="1413" customFormat="1" ht="21" customHeight="1"/>
    <row r="1414" customFormat="1" ht="21" customHeight="1"/>
    <row r="1415" customFormat="1" ht="21" customHeight="1"/>
    <row r="1416" customFormat="1" ht="21" customHeight="1"/>
    <row r="1417" customFormat="1" ht="21" customHeight="1"/>
    <row r="1418" customFormat="1" ht="21" customHeight="1"/>
    <row r="1419" customFormat="1" ht="21" customHeight="1"/>
    <row r="1420" customFormat="1" ht="21" customHeight="1"/>
    <row r="1421" customFormat="1" ht="21" customHeight="1"/>
    <row r="1422" customFormat="1" ht="21" customHeight="1"/>
    <row r="1423" customFormat="1" ht="21" customHeight="1"/>
    <row r="1424" customFormat="1" ht="21" customHeight="1"/>
    <row r="1425" customFormat="1" ht="21" customHeight="1"/>
    <row r="1426" customFormat="1" ht="21" customHeight="1"/>
    <row r="1427" customFormat="1" ht="21" customHeight="1"/>
    <row r="1428" customFormat="1" ht="21" customHeight="1"/>
    <row r="1429" customFormat="1" ht="21" customHeight="1"/>
    <row r="1430" customFormat="1" ht="21" customHeight="1"/>
    <row r="1431" customFormat="1" ht="21" customHeight="1"/>
    <row r="1432" customFormat="1" ht="21" customHeight="1"/>
    <row r="1433" customFormat="1" ht="21" customHeight="1"/>
    <row r="1434" customFormat="1" ht="21" customHeight="1"/>
    <row r="1435" customFormat="1" ht="21" customHeight="1"/>
    <row r="1436" customFormat="1" ht="21" customHeight="1"/>
    <row r="1437" customFormat="1" ht="21" customHeight="1"/>
    <row r="1438" customFormat="1" ht="21" customHeight="1"/>
    <row r="1439" customFormat="1" ht="21" customHeight="1"/>
    <row r="1440" customFormat="1" ht="21" customHeight="1"/>
    <row r="1441" customFormat="1" ht="21" customHeight="1"/>
    <row r="1442" customFormat="1" ht="21" customHeight="1"/>
    <row r="1443" customFormat="1" ht="21" customHeight="1"/>
    <row r="1444" customFormat="1" ht="21" customHeight="1"/>
    <row r="1445" customFormat="1" ht="21" customHeight="1"/>
    <row r="1446" customFormat="1" ht="21" customHeight="1"/>
    <row r="1447" customFormat="1" ht="21" customHeight="1"/>
    <row r="1448" customFormat="1" ht="21" customHeight="1"/>
    <row r="1449" customFormat="1" ht="21" customHeight="1"/>
    <row r="1450" customFormat="1" ht="21" customHeight="1"/>
    <row r="1451" customFormat="1" ht="21" customHeight="1"/>
    <row r="1452" customFormat="1" ht="21" customHeight="1"/>
    <row r="1453" customFormat="1" ht="21" customHeight="1"/>
    <row r="1454" customFormat="1" ht="21" customHeight="1"/>
    <row r="1455" customFormat="1" ht="21" customHeight="1"/>
    <row r="1456" customFormat="1" ht="21" customHeight="1"/>
    <row r="1457" customFormat="1" ht="21" customHeight="1"/>
    <row r="1458" customFormat="1" ht="21" customHeight="1"/>
    <row r="1459" customFormat="1" ht="21" customHeight="1"/>
    <row r="1460" customFormat="1" ht="21" customHeight="1"/>
    <row r="1461" customFormat="1" ht="21" customHeight="1"/>
    <row r="1462" customFormat="1" ht="21" customHeight="1"/>
    <row r="1463" customFormat="1" ht="21" customHeight="1"/>
    <row r="1464" customFormat="1" ht="21" customHeight="1"/>
    <row r="1465" customFormat="1" ht="21" customHeight="1"/>
    <row r="1466" customFormat="1" ht="21" customHeight="1"/>
    <row r="1467" customFormat="1" ht="21" customHeight="1"/>
    <row r="1468" customFormat="1" ht="21" customHeight="1"/>
    <row r="1469" customFormat="1" ht="21" customHeight="1"/>
    <row r="1470" customFormat="1" ht="21" customHeight="1"/>
    <row r="1471" customFormat="1" ht="21" customHeight="1"/>
    <row r="1472" customFormat="1" ht="21" customHeight="1"/>
    <row r="1473" customFormat="1" ht="21" customHeight="1"/>
    <row r="1474" customFormat="1" ht="21" customHeight="1"/>
    <row r="1475" customFormat="1" ht="21" customHeight="1"/>
    <row r="1476" customFormat="1" ht="21" customHeight="1"/>
    <row r="1477" customFormat="1" ht="21" customHeight="1"/>
    <row r="1478" customFormat="1" ht="21" customHeight="1"/>
    <row r="1479" customFormat="1" ht="21" customHeight="1"/>
    <row r="1480" customFormat="1" ht="21" customHeight="1"/>
    <row r="1481" customFormat="1" ht="21" customHeight="1"/>
    <row r="1482" customFormat="1" ht="21" customHeight="1"/>
    <row r="1483" customFormat="1" ht="21" customHeight="1"/>
    <row r="1484" customFormat="1" ht="21" customHeight="1"/>
    <row r="1485" customFormat="1" ht="21" customHeight="1"/>
    <row r="1486" customFormat="1" ht="21" customHeight="1"/>
    <row r="1487" customFormat="1" ht="21" customHeight="1"/>
    <row r="1488" customFormat="1" ht="21" customHeight="1"/>
    <row r="1489" customFormat="1" ht="21" customHeight="1"/>
    <row r="1490" customFormat="1" ht="21" customHeight="1"/>
    <row r="1491" customFormat="1" ht="21" customHeight="1"/>
    <row r="1492" customFormat="1" ht="21" customHeight="1"/>
    <row r="1493" customFormat="1" ht="21" customHeight="1"/>
    <row r="1494" customFormat="1" ht="21" customHeight="1"/>
    <row r="1495" customFormat="1" ht="21" customHeight="1"/>
    <row r="1496" customFormat="1" ht="21" customHeight="1"/>
    <row r="1497" customFormat="1" ht="21" customHeight="1"/>
    <row r="1498" customFormat="1" ht="21" customHeight="1"/>
    <row r="1499" customFormat="1" ht="21" customHeight="1"/>
    <row r="1500" customFormat="1" ht="21" customHeight="1"/>
    <row r="1501" customFormat="1" ht="21" customHeight="1"/>
    <row r="1502" customFormat="1" ht="21" customHeight="1"/>
    <row r="1503" customFormat="1" ht="21" customHeight="1"/>
    <row r="1504" customFormat="1" ht="21" customHeight="1"/>
    <row r="1505" customFormat="1" ht="21" customHeight="1"/>
    <row r="1506" customFormat="1" ht="21" customHeight="1"/>
    <row r="1507" customFormat="1" ht="21" customHeight="1"/>
    <row r="1508" customFormat="1" ht="21" customHeight="1"/>
    <row r="1509" customFormat="1" ht="21" customHeight="1"/>
    <row r="1510" customFormat="1" ht="21" customHeight="1"/>
    <row r="1511" customFormat="1" ht="21" customHeight="1"/>
    <row r="1512" customFormat="1" ht="21" customHeight="1"/>
    <row r="1513" customFormat="1" ht="21" customHeight="1"/>
    <row r="1514" customFormat="1" ht="21" customHeight="1"/>
    <row r="1515" customFormat="1" ht="21" customHeight="1"/>
    <row r="1516" customFormat="1" ht="21" customHeight="1"/>
    <row r="1517" customFormat="1" ht="21" customHeight="1"/>
    <row r="1518" customFormat="1" ht="21" customHeight="1"/>
    <row r="1519" customFormat="1" ht="21" customHeight="1"/>
    <row r="1520" customFormat="1" ht="21" customHeight="1"/>
    <row r="1521" customFormat="1" ht="21" customHeight="1"/>
    <row r="1522" customFormat="1" ht="21" customHeight="1"/>
    <row r="1523" customFormat="1" ht="21" customHeight="1"/>
    <row r="1524" customFormat="1" ht="21" customHeight="1"/>
    <row r="1525" customFormat="1" ht="21" customHeight="1"/>
    <row r="1526" customFormat="1" ht="21" customHeight="1"/>
    <row r="1527" customFormat="1" ht="21" customHeight="1"/>
    <row r="1528" customFormat="1" ht="21" customHeight="1"/>
    <row r="1529" customFormat="1" ht="21" customHeight="1"/>
    <row r="1530" customFormat="1" ht="21" customHeight="1"/>
    <row r="1531" customFormat="1" ht="21" customHeight="1"/>
    <row r="1532" customFormat="1" ht="21" customHeight="1"/>
    <row r="1533" customFormat="1" ht="21" customHeight="1"/>
    <row r="1534" customFormat="1" ht="21" customHeight="1"/>
    <row r="1535" customFormat="1" ht="21" customHeight="1"/>
    <row r="1536" customFormat="1" ht="21" customHeight="1"/>
    <row r="1537" customFormat="1" ht="21" customHeight="1"/>
    <row r="1538" customFormat="1" ht="21" customHeight="1"/>
    <row r="1539" customFormat="1" ht="21" customHeight="1"/>
    <row r="1540" customFormat="1" ht="21" customHeight="1"/>
    <row r="1541" customFormat="1" ht="21" customHeight="1"/>
    <row r="1542" customFormat="1" ht="21" customHeight="1"/>
    <row r="1543" customFormat="1" ht="21" customHeight="1"/>
    <row r="1544" customFormat="1" ht="21" customHeight="1"/>
    <row r="1545" customFormat="1" ht="21" customHeight="1"/>
    <row r="1546" customFormat="1" ht="21" customHeight="1"/>
    <row r="1547" customFormat="1" ht="21" customHeight="1"/>
    <row r="1548" customFormat="1" ht="21" customHeight="1"/>
    <row r="1549" customFormat="1" ht="21" customHeight="1"/>
    <row r="1550" customFormat="1" ht="21" customHeight="1"/>
    <row r="1551" customFormat="1" ht="21" customHeight="1"/>
    <row r="1552" customFormat="1" ht="21" customHeight="1"/>
    <row r="1553" customFormat="1" ht="21" customHeight="1"/>
    <row r="1554" customFormat="1" ht="21" customHeight="1"/>
    <row r="1555" customFormat="1" ht="21" customHeight="1"/>
    <row r="1556" customFormat="1" ht="21" customHeight="1"/>
    <row r="1557" customFormat="1" ht="21" customHeight="1"/>
    <row r="1558" customFormat="1" ht="21" customHeight="1"/>
    <row r="1559" customFormat="1" ht="21" customHeight="1"/>
    <row r="1560" customFormat="1" ht="21" customHeight="1"/>
    <row r="1561" customFormat="1" ht="21" customHeight="1"/>
    <row r="1562" customFormat="1" ht="21" customHeight="1"/>
    <row r="1563" customFormat="1" ht="21" customHeight="1"/>
    <row r="1564" customFormat="1" ht="21" customHeight="1"/>
    <row r="1565" customFormat="1" ht="21" customHeight="1"/>
    <row r="1566" customFormat="1" ht="21" customHeight="1"/>
    <row r="1567" customFormat="1" ht="21" customHeight="1"/>
    <row r="1568" customFormat="1" ht="21" customHeight="1"/>
    <row r="1569" customFormat="1" ht="21" customHeight="1"/>
    <row r="1570" customFormat="1" ht="21" customHeight="1"/>
    <row r="1571" customFormat="1" ht="21" customHeight="1"/>
    <row r="1572" customFormat="1" ht="21" customHeight="1"/>
    <row r="1573" customFormat="1" ht="21" customHeight="1"/>
    <row r="1574" customFormat="1" ht="21" customHeight="1"/>
    <row r="1575" customFormat="1" ht="21" customHeight="1"/>
    <row r="1576" customFormat="1" ht="21" customHeight="1"/>
    <row r="1577" customFormat="1" ht="21" customHeight="1"/>
    <row r="1578" customFormat="1" ht="21" customHeight="1"/>
    <row r="1579" customFormat="1" ht="21" customHeight="1"/>
    <row r="1580" customFormat="1" ht="21" customHeight="1"/>
    <row r="1581" customFormat="1" ht="21" customHeight="1"/>
    <row r="1582" customFormat="1" ht="21" customHeight="1"/>
    <row r="1583" customFormat="1" ht="21" customHeight="1"/>
    <row r="1584" customFormat="1" ht="21" customHeight="1"/>
    <row r="1585" customFormat="1" ht="21" customHeight="1"/>
    <row r="1586" customFormat="1" ht="21" customHeight="1"/>
    <row r="1587" customFormat="1" ht="21" customHeight="1"/>
    <row r="1588" customFormat="1" ht="21" customHeight="1"/>
    <row r="1589" customFormat="1" ht="21" customHeight="1"/>
    <row r="1590" customFormat="1" ht="21" customHeight="1"/>
    <row r="1591" customFormat="1" ht="21" customHeight="1"/>
    <row r="1592" customFormat="1" ht="21" customHeight="1"/>
    <row r="1593" customFormat="1" ht="21" customHeight="1"/>
    <row r="1594" customFormat="1" ht="21" customHeight="1"/>
    <row r="1595" customFormat="1" ht="21" customHeight="1"/>
    <row r="1596" customFormat="1" ht="21" customHeight="1"/>
    <row r="1597" customFormat="1" ht="21" customHeight="1"/>
    <row r="1598" customFormat="1" ht="21" customHeight="1"/>
    <row r="1599" customFormat="1" ht="21" customHeight="1"/>
    <row r="1600" customFormat="1" ht="21" customHeight="1"/>
    <row r="1601" customFormat="1" ht="21" customHeight="1"/>
    <row r="1602" customFormat="1" ht="21" customHeight="1"/>
    <row r="1603" customFormat="1" ht="21" customHeight="1"/>
    <row r="1604" customFormat="1" ht="21" customHeight="1"/>
    <row r="1605" customFormat="1" ht="21" customHeight="1"/>
    <row r="1606" customFormat="1" ht="21" customHeight="1"/>
    <row r="1607" customFormat="1" ht="21" customHeight="1"/>
    <row r="1608" customFormat="1" ht="21" customHeight="1"/>
    <row r="1609" customFormat="1" ht="21" customHeight="1"/>
    <row r="1610" customFormat="1" ht="21" customHeight="1"/>
    <row r="1611" customFormat="1" ht="21" customHeight="1"/>
    <row r="1612" customFormat="1" ht="21" customHeight="1"/>
    <row r="1613" customFormat="1" ht="21" customHeight="1"/>
    <row r="1614" customFormat="1" ht="21" customHeight="1"/>
    <row r="1615" customFormat="1" ht="21" customHeight="1"/>
    <row r="1616" customFormat="1" ht="21" customHeight="1"/>
    <row r="1617" customFormat="1" ht="21" customHeight="1"/>
    <row r="1618" customFormat="1" ht="21" customHeight="1"/>
    <row r="1619" customFormat="1" ht="21" customHeight="1"/>
    <row r="1620" customFormat="1" ht="21" customHeight="1"/>
    <row r="1621" customFormat="1" ht="21" customHeight="1"/>
    <row r="1622" customFormat="1" ht="21" customHeight="1"/>
    <row r="1623" customFormat="1" ht="21" customHeight="1"/>
    <row r="1624" customFormat="1" ht="21" customHeight="1"/>
    <row r="1625" customFormat="1" ht="21" customHeight="1"/>
    <row r="1626" customFormat="1" ht="21" customHeight="1"/>
    <row r="1627" customFormat="1" ht="21" customHeight="1"/>
    <row r="1628" customFormat="1" ht="21" customHeight="1"/>
    <row r="1629" customFormat="1" ht="21" customHeight="1"/>
    <row r="1630" customFormat="1" ht="21" customHeight="1"/>
    <row r="1631" customFormat="1" ht="21" customHeight="1"/>
    <row r="1632" customFormat="1" ht="21" customHeight="1"/>
    <row r="1633" customFormat="1" ht="21" customHeight="1"/>
    <row r="1634" customFormat="1" ht="21" customHeight="1"/>
    <row r="1635" customFormat="1" ht="21" customHeight="1"/>
    <row r="1636" customFormat="1" ht="21" customHeight="1"/>
    <row r="1637" customFormat="1" ht="21" customHeight="1"/>
    <row r="1638" customFormat="1" ht="21" customHeight="1"/>
    <row r="1639" customFormat="1" ht="21" customHeight="1"/>
    <row r="1640" customFormat="1" ht="21" customHeight="1"/>
    <row r="1641" customFormat="1" ht="21" customHeight="1"/>
    <row r="1642" customFormat="1" ht="21" customHeight="1"/>
    <row r="1643" customFormat="1" ht="21" customHeight="1"/>
    <row r="1644" customFormat="1" ht="21" customHeight="1"/>
    <row r="1645" customFormat="1" ht="21" customHeight="1"/>
    <row r="1646" customFormat="1" ht="21" customHeight="1"/>
    <row r="1647" customFormat="1" ht="21" customHeight="1"/>
    <row r="1648" customFormat="1" ht="21" customHeight="1"/>
    <row r="1649" customFormat="1" ht="21" customHeight="1"/>
    <row r="1650" customFormat="1" ht="21" customHeight="1"/>
    <row r="1651" customFormat="1" ht="21" customHeight="1"/>
    <row r="1652" customFormat="1" ht="21" customHeight="1"/>
    <row r="1653" customFormat="1" ht="21" customHeight="1"/>
    <row r="1654" customFormat="1" ht="21" customHeight="1"/>
    <row r="1655" customFormat="1" ht="21" customHeight="1"/>
    <row r="1656" customFormat="1" ht="21" customHeight="1"/>
    <row r="1657" customFormat="1" ht="21" customHeight="1"/>
    <row r="1658" customFormat="1" ht="21" customHeight="1"/>
    <row r="1659" customFormat="1" ht="21" customHeight="1"/>
    <row r="1660" customFormat="1" ht="21" customHeight="1"/>
    <row r="1661" customFormat="1" ht="21" customHeight="1"/>
    <row r="1662" customFormat="1" ht="21" customHeight="1"/>
    <row r="1663" customFormat="1" ht="21" customHeight="1"/>
    <row r="1664" customFormat="1" ht="21" customHeight="1"/>
    <row r="1665" customFormat="1" ht="21" customHeight="1"/>
    <row r="1666" customFormat="1" ht="21" customHeight="1"/>
    <row r="1667" customFormat="1" ht="21" customHeight="1"/>
    <row r="1668" customFormat="1" ht="21" customHeight="1"/>
    <row r="1669" customFormat="1" ht="21" customHeight="1"/>
    <row r="1670" customFormat="1" ht="21" customHeight="1"/>
    <row r="1671" customFormat="1" ht="21" customHeight="1"/>
    <row r="1672" customFormat="1" ht="21" customHeight="1"/>
    <row r="1673" customFormat="1" ht="21" customHeight="1"/>
    <row r="1674" customFormat="1" ht="21" customHeight="1"/>
    <row r="1675" customFormat="1" ht="21" customHeight="1"/>
    <row r="1676" customFormat="1" ht="21" customHeight="1"/>
    <row r="1677" customFormat="1" ht="21" customHeight="1"/>
    <row r="1678" customFormat="1" ht="21" customHeight="1"/>
    <row r="1679" customFormat="1" ht="21" customHeight="1"/>
    <row r="1680" customFormat="1" ht="21" customHeight="1"/>
    <row r="1681" customFormat="1" ht="21" customHeight="1"/>
    <row r="1682" customFormat="1" ht="21" customHeight="1"/>
    <row r="1683" customFormat="1" ht="21" customHeight="1"/>
    <row r="1684" customFormat="1" ht="21" customHeight="1"/>
    <row r="1685" customFormat="1" ht="21" customHeight="1"/>
    <row r="1686" customFormat="1" ht="21" customHeight="1"/>
    <row r="1687" customFormat="1" ht="21" customHeight="1"/>
    <row r="1688" customFormat="1" ht="21" customHeight="1"/>
    <row r="1689" customFormat="1" ht="21" customHeight="1"/>
    <row r="1690" customFormat="1" ht="21" customHeight="1"/>
    <row r="1691" customFormat="1" ht="21" customHeight="1"/>
    <row r="1692" customFormat="1" ht="21" customHeight="1"/>
    <row r="1693" customFormat="1" ht="21" customHeight="1"/>
    <row r="1694" customFormat="1" ht="21" customHeight="1"/>
    <row r="1695" customFormat="1" ht="21" customHeight="1"/>
    <row r="1696" customFormat="1" ht="21" customHeight="1"/>
    <row r="1697" customFormat="1" ht="21" customHeight="1"/>
    <row r="1698" customFormat="1" ht="21" customHeight="1"/>
    <row r="1699" customFormat="1" ht="21" customHeight="1"/>
    <row r="1700" customFormat="1" ht="21" customHeight="1"/>
    <row r="1701" customFormat="1" ht="21" customHeight="1"/>
    <row r="1702" customFormat="1" ht="21" customHeight="1"/>
    <row r="1703" customFormat="1" ht="21" customHeight="1"/>
    <row r="1704" customFormat="1" ht="21" customHeight="1"/>
    <row r="1705" customFormat="1" ht="21" customHeight="1"/>
    <row r="1706" customFormat="1" ht="21" customHeight="1"/>
    <row r="1707" customFormat="1" ht="21" customHeight="1"/>
    <row r="1708" customFormat="1" ht="21" customHeight="1"/>
    <row r="1709" customFormat="1" ht="21" customHeight="1"/>
    <row r="1710" customFormat="1" ht="21" customHeight="1"/>
    <row r="1711" customFormat="1" ht="21" customHeight="1"/>
    <row r="1712" customFormat="1" ht="21" customHeight="1"/>
    <row r="1713" customFormat="1" ht="21" customHeight="1"/>
    <row r="1714" customFormat="1" ht="21" customHeight="1"/>
    <row r="1715" customFormat="1" ht="21" customHeight="1"/>
    <row r="1716" customFormat="1" ht="21" customHeight="1"/>
    <row r="1717" customFormat="1" ht="21" customHeight="1"/>
    <row r="1718" customFormat="1" ht="21" customHeight="1"/>
    <row r="1719" customFormat="1" ht="21" customHeight="1"/>
    <row r="1720" customFormat="1" ht="21" customHeight="1"/>
    <row r="1721" customFormat="1" ht="21" customHeight="1"/>
    <row r="1722" customFormat="1" ht="21" customHeight="1"/>
    <row r="1723" customFormat="1" ht="21" customHeight="1"/>
    <row r="1724" customFormat="1" ht="21" customHeight="1"/>
    <row r="1725" customFormat="1" ht="21" customHeight="1"/>
    <row r="1726" customFormat="1" ht="21" customHeight="1"/>
    <row r="1727" customFormat="1" ht="21" customHeight="1"/>
    <row r="1728" customFormat="1" ht="21" customHeight="1"/>
    <row r="1729" customFormat="1" ht="21" customHeight="1"/>
    <row r="1730" customFormat="1" ht="21" customHeight="1"/>
    <row r="1731" customFormat="1" ht="21" customHeight="1"/>
    <row r="1732" customFormat="1" ht="21" customHeight="1"/>
    <row r="1733" customFormat="1" ht="21" customHeight="1"/>
    <row r="1734" customFormat="1" ht="21" customHeight="1"/>
    <row r="1735" customFormat="1" ht="21" customHeight="1"/>
    <row r="1736" customFormat="1" ht="21" customHeight="1"/>
    <row r="1737" customFormat="1" ht="21" customHeight="1"/>
    <row r="1738" customFormat="1" ht="21" customHeight="1"/>
    <row r="1739" customFormat="1" ht="21" customHeight="1"/>
    <row r="1740" customFormat="1" ht="21" customHeight="1"/>
    <row r="1741" customFormat="1" ht="21" customHeight="1"/>
    <row r="1742" customFormat="1" ht="21" customHeight="1"/>
    <row r="1743" customFormat="1" ht="21" customHeight="1"/>
    <row r="1744" customFormat="1" ht="21" customHeight="1"/>
    <row r="1745" customFormat="1" ht="21" customHeight="1"/>
    <row r="1746" customFormat="1" ht="21" customHeight="1"/>
    <row r="1747" customFormat="1" ht="21" customHeight="1"/>
    <row r="1748" customFormat="1" ht="21" customHeight="1"/>
    <row r="1749" customFormat="1" ht="21" customHeight="1"/>
    <row r="1750" customFormat="1" ht="21" customHeight="1"/>
    <row r="1751" customFormat="1" ht="21" customHeight="1"/>
    <row r="1752" customFormat="1" ht="21" customHeight="1"/>
    <row r="1753" customFormat="1" ht="21" customHeight="1"/>
    <row r="1754" customFormat="1" ht="21" customHeight="1"/>
    <row r="1755" customFormat="1" ht="21" customHeight="1"/>
    <row r="1756" customFormat="1" ht="21" customHeight="1"/>
    <row r="1757" customFormat="1" ht="21" customHeight="1"/>
    <row r="1758" customFormat="1" ht="21" customHeight="1"/>
    <row r="1759" customFormat="1" ht="21" customHeight="1"/>
    <row r="1760" customFormat="1" ht="21" customHeight="1"/>
    <row r="1761" customFormat="1" ht="21" customHeight="1"/>
    <row r="1762" customFormat="1" ht="21" customHeight="1"/>
    <row r="1763" customFormat="1" ht="21" customHeight="1"/>
    <row r="1764" customFormat="1" ht="21" customHeight="1"/>
    <row r="1765" customFormat="1" ht="21" customHeight="1"/>
    <row r="1766" customFormat="1" ht="21" customHeight="1"/>
    <row r="1767" customFormat="1" ht="21" customHeight="1"/>
    <row r="1768" customFormat="1" ht="21" customHeight="1"/>
    <row r="1769" customFormat="1" ht="21" customHeight="1"/>
    <row r="1770" customFormat="1" ht="21" customHeight="1"/>
    <row r="1771" customFormat="1" ht="21" customHeight="1"/>
    <row r="1772" customFormat="1" ht="21" customHeight="1"/>
    <row r="1773" customFormat="1" ht="21" customHeight="1"/>
    <row r="1774" customFormat="1" ht="21" customHeight="1"/>
    <row r="1775" customFormat="1" ht="21" customHeight="1"/>
    <row r="1776" customFormat="1" ht="21" customHeight="1"/>
    <row r="1777" customFormat="1" ht="21" customHeight="1"/>
    <row r="1778" customFormat="1" ht="21" customHeight="1"/>
    <row r="1779" customFormat="1" ht="21" customHeight="1"/>
    <row r="1780" customFormat="1" ht="21" customHeight="1"/>
    <row r="1781" customFormat="1" ht="21" customHeight="1"/>
    <row r="1782" customFormat="1" ht="21" customHeight="1"/>
    <row r="1783" customFormat="1" ht="21" customHeight="1"/>
    <row r="1784" customFormat="1" ht="21" customHeight="1"/>
    <row r="1785" customFormat="1" ht="21" customHeight="1"/>
    <row r="1786" customFormat="1" ht="21" customHeight="1"/>
    <row r="1787" customFormat="1" ht="21" customHeight="1"/>
    <row r="1788" customFormat="1" ht="21" customHeight="1"/>
    <row r="1789" customFormat="1" ht="21" customHeight="1"/>
    <row r="1790" customFormat="1" ht="21" customHeight="1"/>
    <row r="1791" customFormat="1" ht="21" customHeight="1"/>
    <row r="1792" customFormat="1" ht="21" customHeight="1"/>
    <row r="1793" customFormat="1" ht="21" customHeight="1"/>
    <row r="1794" customFormat="1" ht="21" customHeight="1"/>
    <row r="1795" customFormat="1" ht="21" customHeight="1"/>
    <row r="1796" customFormat="1" ht="21" customHeight="1"/>
    <row r="1797" customFormat="1" ht="21" customHeight="1"/>
    <row r="1798" customFormat="1" ht="21" customHeight="1"/>
    <row r="1799" customFormat="1" ht="21" customHeight="1"/>
    <row r="1800" customFormat="1" ht="21" customHeight="1"/>
    <row r="1801" customFormat="1" ht="21" customHeight="1"/>
    <row r="1802" customFormat="1" ht="21" customHeight="1"/>
    <row r="1803" customFormat="1" ht="21" customHeight="1"/>
    <row r="1804" customFormat="1" ht="21" customHeight="1"/>
    <row r="1805" customFormat="1" ht="21" customHeight="1"/>
    <row r="1806" customFormat="1" ht="21" customHeight="1"/>
    <row r="1807" customFormat="1" ht="21" customHeight="1"/>
    <row r="1808" customFormat="1" ht="21" customHeight="1"/>
    <row r="1809" customFormat="1" ht="21" customHeight="1"/>
    <row r="1810" customFormat="1" ht="21" customHeight="1"/>
    <row r="1811" customFormat="1" ht="21" customHeight="1"/>
    <row r="1812" customFormat="1" ht="21" customHeight="1"/>
    <row r="1813" customFormat="1" ht="21" customHeight="1"/>
    <row r="1814" customFormat="1" ht="21" customHeight="1"/>
    <row r="1815" customFormat="1" ht="21" customHeight="1"/>
    <row r="1816" customFormat="1" ht="21" customHeight="1"/>
    <row r="1817" customFormat="1" ht="21" customHeight="1"/>
    <row r="1818" customFormat="1" ht="21" customHeight="1"/>
    <row r="1819" customFormat="1" ht="21" customHeight="1"/>
    <row r="1820" customFormat="1" ht="21" customHeight="1"/>
    <row r="1821" customFormat="1" ht="21" customHeight="1"/>
    <row r="1822" customFormat="1" ht="21" customHeight="1"/>
    <row r="1823" customFormat="1" ht="21" customHeight="1"/>
    <row r="1824" customFormat="1" ht="21" customHeight="1"/>
    <row r="1825" customFormat="1" ht="21" customHeight="1"/>
    <row r="1826" customFormat="1" ht="21" customHeight="1"/>
    <row r="1827" customFormat="1" ht="21" customHeight="1"/>
    <row r="1828" customFormat="1" ht="21" customHeight="1"/>
    <row r="1829" customFormat="1" ht="21" customHeight="1"/>
    <row r="1830" customFormat="1" ht="21" customHeight="1"/>
    <row r="1831" customFormat="1" ht="21" customHeight="1"/>
    <row r="1832" customFormat="1" ht="21" customHeight="1"/>
    <row r="1833" customFormat="1" ht="21" customHeight="1"/>
    <row r="1834" customFormat="1" ht="21" customHeight="1"/>
    <row r="1835" customFormat="1" ht="21" customHeight="1"/>
    <row r="1836" customFormat="1" ht="21" customHeight="1"/>
    <row r="1837" customFormat="1" ht="21" customHeight="1"/>
    <row r="1838" customFormat="1" ht="21" customHeight="1"/>
    <row r="1839" customFormat="1" ht="21" customHeight="1"/>
    <row r="1840" customFormat="1" ht="21" customHeight="1"/>
    <row r="1841" customFormat="1" ht="21" customHeight="1"/>
    <row r="1842" customFormat="1" ht="21" customHeight="1"/>
    <row r="1843" customFormat="1" ht="21" customHeight="1"/>
    <row r="1844" customFormat="1" ht="21" customHeight="1"/>
    <row r="1845" customFormat="1" ht="21" customHeight="1"/>
    <row r="1846" customFormat="1" ht="21" customHeight="1"/>
    <row r="1847" customFormat="1" ht="21" customHeight="1"/>
    <row r="1848" customFormat="1" ht="21" customHeight="1"/>
    <row r="1849" customFormat="1" ht="21" customHeight="1"/>
    <row r="1850" customFormat="1" ht="21" customHeight="1"/>
    <row r="1851" customFormat="1" ht="21" customHeight="1"/>
    <row r="1852" customFormat="1" ht="21" customHeight="1"/>
    <row r="1853" customFormat="1" ht="21" customHeight="1"/>
    <row r="1854" customFormat="1" ht="21" customHeight="1"/>
    <row r="1855" customFormat="1" ht="21" customHeight="1"/>
    <row r="1856" customFormat="1" ht="21" customHeight="1"/>
    <row r="1857" customFormat="1" ht="21" customHeight="1"/>
    <row r="1858" customFormat="1" ht="21" customHeight="1"/>
    <row r="1859" customFormat="1" ht="21" customHeight="1"/>
    <row r="1860" customFormat="1" ht="21" customHeight="1"/>
    <row r="1861" customFormat="1" ht="21" customHeight="1"/>
    <row r="1862" customFormat="1" ht="21" customHeight="1"/>
    <row r="1863" customFormat="1" ht="21" customHeight="1"/>
    <row r="1864" customFormat="1" ht="21" customHeight="1"/>
    <row r="1865" customFormat="1" ht="21" customHeight="1"/>
    <row r="1866" customFormat="1" ht="21" customHeight="1"/>
    <row r="1867" customFormat="1" ht="21" customHeight="1"/>
    <row r="1868" customFormat="1" ht="21" customHeight="1"/>
    <row r="1869" customFormat="1" ht="21" customHeight="1"/>
    <row r="1870" customFormat="1" ht="21" customHeight="1"/>
    <row r="1871" customFormat="1" ht="21" customHeight="1"/>
    <row r="1872" customFormat="1" ht="21" customHeight="1"/>
    <row r="1873" customFormat="1" ht="21" customHeight="1"/>
    <row r="1874" customFormat="1" ht="21" customHeight="1"/>
    <row r="1875" customFormat="1" ht="21" customHeight="1"/>
    <row r="1876" customFormat="1" ht="21" customHeight="1"/>
    <row r="1877" customFormat="1" ht="21" customHeight="1"/>
    <row r="1878" customFormat="1" ht="21" customHeight="1"/>
    <row r="1879" customFormat="1" ht="21" customHeight="1"/>
    <row r="1880" customFormat="1" ht="21" customHeight="1"/>
    <row r="1881" customFormat="1" ht="21" customHeight="1"/>
    <row r="1882" customFormat="1" ht="21" customHeight="1"/>
    <row r="1883" customFormat="1" ht="21" customHeight="1"/>
    <row r="1884" customFormat="1" ht="21" customHeight="1"/>
    <row r="1885" customFormat="1" ht="21" customHeight="1"/>
    <row r="1886" customFormat="1" ht="21" customHeight="1"/>
    <row r="1887" customFormat="1" ht="21" customHeight="1"/>
    <row r="1888" customFormat="1" ht="21" customHeight="1"/>
    <row r="1889" customFormat="1" ht="21" customHeight="1"/>
    <row r="1890" customFormat="1" ht="21" customHeight="1"/>
    <row r="1891" customFormat="1" ht="21" customHeight="1"/>
    <row r="1892" customFormat="1" ht="21" customHeight="1"/>
    <row r="1893" customFormat="1" ht="21" customHeight="1"/>
    <row r="1894" customFormat="1" ht="21" customHeight="1"/>
    <row r="1895" customFormat="1" ht="21" customHeight="1"/>
    <row r="1896" customFormat="1" ht="21" customHeight="1"/>
    <row r="1897" customFormat="1" ht="21" customHeight="1"/>
    <row r="1898" customFormat="1" ht="21" customHeight="1"/>
    <row r="1899" customFormat="1" ht="21" customHeight="1"/>
    <row r="1900" customFormat="1" ht="21" customHeight="1"/>
    <row r="1901" customFormat="1" ht="21" customHeight="1"/>
    <row r="1902" customFormat="1" ht="21" customHeight="1"/>
    <row r="1903" customFormat="1" ht="21" customHeight="1"/>
    <row r="1904" customFormat="1" ht="21" customHeight="1"/>
    <row r="1905" customFormat="1" ht="21" customHeight="1"/>
    <row r="1906" customFormat="1" ht="21" customHeight="1"/>
    <row r="1907" customFormat="1" ht="21" customHeight="1"/>
    <row r="1908" customFormat="1" ht="21" customHeight="1"/>
    <row r="1909" customFormat="1" ht="21" customHeight="1"/>
    <row r="1910" customFormat="1" ht="21" customHeight="1"/>
    <row r="1911" customFormat="1" ht="21" customHeight="1"/>
    <row r="1912" customFormat="1" ht="21" customHeight="1"/>
    <row r="1913" customFormat="1" ht="21" customHeight="1"/>
    <row r="1914" customFormat="1" ht="21" customHeight="1"/>
    <row r="1915" customFormat="1" ht="21" customHeight="1"/>
    <row r="1916" customFormat="1" ht="21" customHeight="1"/>
    <row r="1917" customFormat="1" ht="21" customHeight="1"/>
    <row r="1918" customFormat="1" ht="21" customHeight="1"/>
    <row r="1919" customFormat="1" ht="21" customHeight="1"/>
    <row r="1920" customFormat="1" ht="21" customHeight="1"/>
    <row r="1921" customFormat="1" ht="21" customHeight="1"/>
    <row r="1922" customFormat="1" ht="21" customHeight="1"/>
    <row r="1923" customFormat="1" ht="21" customHeight="1"/>
    <row r="1924" customFormat="1" ht="21" customHeight="1"/>
    <row r="1925" customFormat="1" ht="21" customHeight="1"/>
    <row r="1926" customFormat="1" ht="21" customHeight="1"/>
    <row r="1927" customFormat="1" ht="21" customHeight="1"/>
    <row r="1928" customFormat="1" ht="21" customHeight="1"/>
    <row r="1929" customFormat="1" ht="21" customHeight="1"/>
    <row r="1930" customFormat="1" ht="21" customHeight="1"/>
    <row r="1931" customFormat="1" ht="21" customHeight="1"/>
    <row r="1932" customFormat="1" ht="21" customHeight="1"/>
    <row r="1933" customFormat="1" ht="21" customHeight="1"/>
    <row r="1934" customFormat="1" ht="21" customHeight="1"/>
    <row r="1935" customFormat="1" ht="21" customHeight="1"/>
    <row r="1936" customFormat="1" ht="21" customHeight="1"/>
    <row r="1937" customFormat="1" ht="21" customHeight="1"/>
    <row r="1938" customFormat="1" ht="21" customHeight="1"/>
    <row r="1939" customFormat="1" ht="21" customHeight="1"/>
    <row r="1940" customFormat="1" ht="21" customHeight="1"/>
    <row r="1941" customFormat="1" ht="21" customHeight="1"/>
    <row r="1942" customFormat="1" ht="21" customHeight="1"/>
    <row r="1943" customFormat="1" ht="21" customHeight="1"/>
    <row r="1944" customFormat="1" ht="21" customHeight="1"/>
    <row r="1945" customFormat="1" ht="21" customHeight="1"/>
    <row r="1946" customFormat="1" ht="21" customHeight="1"/>
    <row r="1947" customFormat="1" ht="21" customHeight="1"/>
    <row r="1948" customFormat="1" ht="21" customHeight="1"/>
    <row r="1949" customFormat="1" ht="21" customHeight="1"/>
    <row r="1950" customFormat="1" ht="21" customHeight="1"/>
    <row r="1951" customFormat="1" ht="21" customHeight="1"/>
    <row r="1952" customFormat="1" ht="21" customHeight="1"/>
    <row r="1953" customFormat="1" ht="21" customHeight="1"/>
    <row r="1954" customFormat="1" ht="21" customHeight="1"/>
    <row r="1955" customFormat="1" ht="21" customHeight="1"/>
    <row r="1956" customFormat="1" ht="21" customHeight="1"/>
    <row r="1957" customFormat="1" ht="21" customHeight="1"/>
    <row r="1958" customFormat="1" ht="21" customHeight="1"/>
    <row r="1959" customFormat="1" ht="21" customHeight="1"/>
    <row r="1960" customFormat="1" ht="21" customHeight="1"/>
    <row r="1961" customFormat="1" ht="21" customHeight="1"/>
    <row r="1962" customFormat="1" ht="21" customHeight="1"/>
    <row r="1963" customFormat="1" ht="21" customHeight="1"/>
    <row r="1964" customFormat="1" ht="21" customHeight="1"/>
    <row r="1965" customFormat="1" ht="21" customHeight="1"/>
    <row r="1966" customFormat="1" ht="21" customHeight="1"/>
    <row r="1967" customFormat="1" ht="21" customHeight="1"/>
    <row r="1968" customFormat="1" ht="21" customHeight="1"/>
    <row r="1969" customFormat="1" ht="21" customHeight="1"/>
    <row r="1970" customFormat="1" ht="21" customHeight="1"/>
    <row r="1971" customFormat="1" ht="21" customHeight="1"/>
    <row r="1972" customFormat="1" ht="21" customHeight="1"/>
    <row r="1973" customFormat="1" ht="21" customHeight="1"/>
    <row r="1974" customFormat="1" ht="21" customHeight="1"/>
    <row r="1975" customFormat="1" ht="21" customHeight="1"/>
    <row r="1976" customFormat="1" ht="21" customHeight="1"/>
    <row r="1977" customFormat="1" ht="21" customHeight="1"/>
    <row r="1978" customFormat="1" ht="21" customHeight="1"/>
    <row r="1979" customFormat="1" ht="21" customHeight="1"/>
    <row r="1980" customFormat="1" ht="21" customHeight="1"/>
    <row r="1981" customFormat="1" ht="21" customHeight="1"/>
    <row r="1982" customFormat="1" ht="21" customHeight="1"/>
    <row r="1983" customFormat="1" ht="21" customHeight="1"/>
    <row r="1984" customFormat="1" ht="21" customHeight="1"/>
    <row r="1985" customFormat="1" ht="21" customHeight="1"/>
    <row r="1986" customFormat="1" ht="21" customHeight="1"/>
    <row r="1987" customFormat="1" ht="21" customHeight="1"/>
    <row r="1988" customFormat="1" ht="21" customHeight="1"/>
    <row r="1989" customFormat="1" ht="21" customHeight="1"/>
    <row r="1990" customFormat="1" ht="21" customHeight="1"/>
    <row r="1991" customFormat="1" ht="21" customHeight="1"/>
    <row r="1992" customFormat="1" ht="21" customHeight="1"/>
    <row r="1993" customFormat="1" ht="21" customHeight="1"/>
    <row r="1994" customFormat="1" ht="21" customHeight="1"/>
    <row r="1995" customFormat="1" ht="21" customHeight="1"/>
    <row r="1996" customFormat="1" ht="21" customHeight="1"/>
    <row r="1997" customFormat="1" ht="21" customHeight="1"/>
    <row r="1998" customFormat="1" ht="21" customHeight="1"/>
    <row r="1999" customFormat="1" ht="21" customHeight="1"/>
    <row r="2000" customFormat="1" ht="21" customHeight="1"/>
    <row r="2001" customFormat="1" ht="21" customHeight="1"/>
    <row r="2002" customFormat="1" ht="21" customHeight="1"/>
    <row r="2003" customFormat="1" ht="21" customHeight="1"/>
    <row r="2004" customFormat="1" ht="21" customHeight="1"/>
    <row r="2005" customFormat="1" ht="21" customHeight="1"/>
    <row r="2006" customFormat="1" ht="21" customHeight="1"/>
    <row r="2007" customFormat="1" ht="21" customHeight="1"/>
    <row r="2008" customFormat="1" ht="21" customHeight="1"/>
    <row r="2009" customFormat="1" ht="21" customHeight="1"/>
    <row r="2010" customFormat="1" ht="21" customHeight="1"/>
    <row r="2011" customFormat="1" ht="21" customHeight="1"/>
    <row r="2012" customFormat="1" ht="21" customHeight="1"/>
    <row r="2013" customFormat="1" ht="21" customHeight="1"/>
    <row r="2014" customFormat="1" ht="21" customHeight="1"/>
    <row r="2015" customFormat="1" ht="21" customHeight="1"/>
    <row r="2016" customFormat="1" ht="21" customHeight="1"/>
    <row r="2017" customFormat="1" ht="21" customHeight="1"/>
    <row r="2018" customFormat="1" ht="21" customHeight="1"/>
    <row r="2019" customFormat="1" ht="21" customHeight="1"/>
    <row r="2020" customFormat="1" ht="21" customHeight="1"/>
    <row r="2021" customFormat="1" ht="21" customHeight="1"/>
    <row r="2022" customFormat="1" ht="21" customHeight="1"/>
    <row r="2023" customFormat="1" ht="21" customHeight="1"/>
    <row r="2024" customFormat="1" ht="21" customHeight="1"/>
    <row r="2025" customFormat="1" ht="21" customHeight="1"/>
    <row r="2026" customFormat="1" ht="21" customHeight="1"/>
    <row r="2027" customFormat="1" ht="21" customHeight="1"/>
    <row r="2028" customFormat="1" ht="21" customHeight="1"/>
    <row r="2029" customFormat="1" ht="21" customHeight="1"/>
    <row r="2030" customFormat="1" ht="21" customHeight="1"/>
    <row r="2031" customFormat="1" ht="21" customHeight="1"/>
    <row r="2032" customFormat="1" ht="21" customHeight="1"/>
    <row r="2033" customFormat="1" ht="21" customHeight="1"/>
    <row r="2034" customFormat="1" ht="21" customHeight="1"/>
    <row r="2035" customFormat="1" ht="21" customHeight="1"/>
    <row r="2036" customFormat="1" ht="21" customHeight="1"/>
    <row r="2037" customFormat="1" ht="21" customHeight="1"/>
    <row r="2038" customFormat="1" ht="21" customHeight="1"/>
    <row r="2039" customFormat="1" ht="21" customHeight="1"/>
    <row r="2040" customFormat="1" ht="21" customHeight="1"/>
    <row r="2041" customFormat="1" ht="21" customHeight="1"/>
    <row r="2042" customFormat="1" ht="21" customHeight="1"/>
    <row r="2043" customFormat="1" ht="21" customHeight="1"/>
    <row r="2044" customFormat="1" ht="21" customHeight="1"/>
    <row r="2045" customFormat="1" ht="21" customHeight="1"/>
    <row r="2046" customFormat="1" ht="21" customHeight="1"/>
    <row r="2047" customFormat="1" ht="21" customHeight="1"/>
    <row r="2048" customFormat="1" ht="21" customHeight="1"/>
    <row r="2049" customFormat="1" ht="21" customHeight="1"/>
    <row r="2050" customFormat="1" ht="21" customHeight="1"/>
    <row r="2051" customFormat="1" ht="21" customHeight="1"/>
    <row r="2052" customFormat="1" ht="21" customHeight="1"/>
    <row r="2053" customFormat="1" ht="21" customHeight="1"/>
    <row r="2054" customFormat="1" ht="21" customHeight="1"/>
    <row r="2055" customFormat="1" ht="21" customHeight="1"/>
    <row r="2056" customFormat="1" ht="21" customHeight="1"/>
    <row r="2057" customFormat="1" ht="21" customHeight="1"/>
    <row r="2058" customFormat="1" ht="21" customHeight="1"/>
    <row r="2059" customFormat="1" ht="21" customHeight="1"/>
    <row r="2060" customFormat="1" ht="21" customHeight="1"/>
    <row r="2061" customFormat="1" ht="21" customHeight="1"/>
    <row r="2062" customFormat="1" ht="21" customHeight="1"/>
    <row r="2063" customFormat="1" ht="21" customHeight="1"/>
    <row r="2064" customFormat="1" ht="21" customHeight="1"/>
    <row r="2065" customFormat="1" ht="21" customHeight="1"/>
    <row r="2066" customFormat="1" ht="21" customHeight="1"/>
    <row r="2067" customFormat="1" ht="21" customHeight="1"/>
    <row r="2068" customFormat="1" ht="21" customHeight="1"/>
    <row r="2069" customFormat="1" ht="21" customHeight="1"/>
    <row r="2070" customFormat="1" ht="21" customHeight="1"/>
    <row r="2071" customFormat="1" ht="21" customHeight="1"/>
    <row r="2072" customFormat="1" ht="21" customHeight="1"/>
    <row r="2073" customFormat="1" ht="21" customHeight="1"/>
    <row r="2074" customFormat="1" ht="21" customHeight="1"/>
    <row r="2075" customFormat="1" ht="21" customHeight="1"/>
    <row r="2076" customFormat="1" ht="21" customHeight="1"/>
    <row r="2077" customFormat="1" ht="21" customHeight="1"/>
    <row r="2078" customFormat="1" ht="21" customHeight="1"/>
    <row r="2079" customFormat="1" ht="21" customHeight="1"/>
    <row r="2080" customFormat="1" ht="21" customHeight="1"/>
    <row r="2081" customFormat="1" ht="21" customHeight="1"/>
    <row r="2082" customFormat="1" ht="21" customHeight="1"/>
    <row r="2083" customFormat="1" ht="21" customHeight="1"/>
    <row r="2084" customFormat="1" ht="21" customHeight="1"/>
    <row r="2085" customFormat="1" ht="21" customHeight="1"/>
    <row r="2086" customFormat="1" ht="21" customHeight="1"/>
    <row r="2087" customFormat="1" ht="21" customHeight="1"/>
    <row r="2088" customFormat="1" ht="21" customHeight="1"/>
    <row r="2089" customFormat="1" ht="21" customHeight="1"/>
    <row r="2090" customFormat="1" ht="21" customHeight="1"/>
    <row r="2091" customFormat="1" ht="21" customHeight="1"/>
    <row r="2092" customFormat="1" ht="21" customHeight="1"/>
    <row r="2093" customFormat="1" ht="21" customHeight="1"/>
    <row r="2094" customFormat="1" ht="21" customHeight="1"/>
    <row r="2095" customFormat="1" ht="21" customHeight="1"/>
    <row r="2096" customFormat="1" ht="21" customHeight="1"/>
    <row r="2097" customFormat="1" ht="21" customHeight="1"/>
    <row r="2098" customFormat="1" ht="21" customHeight="1"/>
    <row r="2099" customFormat="1" ht="21" customHeight="1"/>
    <row r="2100" customFormat="1" ht="21" customHeight="1"/>
    <row r="2101" customFormat="1" ht="21" customHeight="1"/>
    <row r="2102" customFormat="1" ht="21" customHeight="1"/>
    <row r="2103" customFormat="1" ht="21" customHeight="1"/>
    <row r="2104" customFormat="1" ht="21" customHeight="1"/>
    <row r="2105" customFormat="1" ht="21" customHeight="1"/>
    <row r="2106" customFormat="1" ht="21" customHeight="1"/>
    <row r="2107" customFormat="1" ht="21" customHeight="1"/>
    <row r="2108" customFormat="1" ht="21" customHeight="1"/>
    <row r="2109" customFormat="1" ht="21" customHeight="1"/>
    <row r="2110" customFormat="1" ht="21" customHeight="1"/>
    <row r="2111" customFormat="1" ht="21" customHeight="1"/>
    <row r="2112" customFormat="1" ht="21" customHeight="1"/>
    <row r="2113" customFormat="1" ht="21" customHeight="1"/>
    <row r="2114" customFormat="1" ht="21" customHeight="1"/>
    <row r="2115" customFormat="1" ht="21" customHeight="1"/>
    <row r="2116" customFormat="1" ht="21" customHeight="1"/>
    <row r="2117" customFormat="1" ht="21" customHeight="1"/>
    <row r="2118" customFormat="1" ht="21" customHeight="1"/>
    <row r="2119" customFormat="1" ht="21" customHeight="1"/>
    <row r="2120" customFormat="1" ht="21" customHeight="1"/>
    <row r="2121" customFormat="1" ht="21" customHeight="1"/>
    <row r="2122" customFormat="1" ht="21" customHeight="1"/>
    <row r="2123" customFormat="1" ht="21" customHeight="1"/>
    <row r="2124" customFormat="1" ht="21" customHeight="1"/>
    <row r="2125" customFormat="1" ht="21" customHeight="1"/>
    <row r="2126" customFormat="1" ht="21" customHeight="1"/>
    <row r="2127" customFormat="1" ht="21" customHeight="1"/>
    <row r="2128" customFormat="1" ht="21" customHeight="1"/>
    <row r="2129" customFormat="1" ht="21" customHeight="1"/>
    <row r="2130" customFormat="1" ht="21" customHeight="1"/>
    <row r="2131" customFormat="1" ht="21" customHeight="1"/>
    <row r="2132" customFormat="1" ht="21" customHeight="1"/>
    <row r="2133" customFormat="1" ht="21" customHeight="1"/>
    <row r="2134" customFormat="1" ht="21" customHeight="1"/>
    <row r="2135" customFormat="1" ht="21" customHeight="1"/>
    <row r="2136" customFormat="1" ht="21" customHeight="1"/>
    <row r="2137" customFormat="1" ht="21" customHeight="1"/>
    <row r="2138" customFormat="1" ht="21" customHeight="1"/>
    <row r="2139" customFormat="1" ht="21" customHeight="1"/>
    <row r="2140" customFormat="1" ht="21" customHeight="1"/>
    <row r="2141" customFormat="1" ht="21" customHeight="1"/>
    <row r="2142" customFormat="1" ht="21" customHeight="1"/>
    <row r="2143" customFormat="1" ht="21" customHeight="1"/>
    <row r="2144" customFormat="1" ht="21" customHeight="1"/>
    <row r="2145" customFormat="1" ht="21" customHeight="1"/>
    <row r="2146" customFormat="1" ht="21" customHeight="1"/>
    <row r="2147" customFormat="1" ht="21" customHeight="1"/>
    <row r="2148" customFormat="1" ht="21" customHeight="1"/>
    <row r="2149" customFormat="1" ht="21" customHeight="1"/>
    <row r="2150" customFormat="1" ht="21" customHeight="1"/>
    <row r="2151" customFormat="1" ht="21" customHeight="1"/>
    <row r="2152" customFormat="1" ht="21" customHeight="1"/>
    <row r="2153" customFormat="1" ht="21" customHeight="1"/>
    <row r="2154" customFormat="1" ht="21" customHeight="1"/>
    <row r="2155" customFormat="1" ht="21" customHeight="1"/>
    <row r="2156" customFormat="1" ht="21" customHeight="1"/>
    <row r="2157" customFormat="1" ht="21" customHeight="1"/>
    <row r="2158" customFormat="1" ht="21" customHeight="1"/>
    <row r="2159" customFormat="1" ht="21" customHeight="1"/>
    <row r="2160" customFormat="1" ht="21" customHeight="1"/>
    <row r="2161" customFormat="1" ht="21" customHeight="1"/>
    <row r="2162" customFormat="1" ht="21" customHeight="1"/>
    <row r="2163" customFormat="1" ht="21" customHeight="1"/>
    <row r="2164" customFormat="1" ht="21" customHeight="1"/>
    <row r="2165" customFormat="1" ht="21" customHeight="1"/>
    <row r="2166" customFormat="1" ht="21" customHeight="1"/>
    <row r="2167" customFormat="1" ht="21" customHeight="1"/>
    <row r="2168" customFormat="1" ht="21" customHeight="1"/>
    <row r="2169" customFormat="1" ht="21" customHeight="1"/>
    <row r="2170" customFormat="1" ht="21" customHeight="1"/>
    <row r="2171" customFormat="1" ht="21" customHeight="1"/>
    <row r="2172" customFormat="1" ht="21" customHeight="1"/>
    <row r="2173" customFormat="1" ht="21" customHeight="1"/>
    <row r="2174" customFormat="1" ht="21" customHeight="1"/>
    <row r="2175" customFormat="1" ht="21" customHeight="1"/>
    <row r="2176" customFormat="1" ht="21" customHeight="1"/>
    <row r="2177" customFormat="1" ht="21" customHeight="1"/>
    <row r="2178" customFormat="1" ht="21" customHeight="1"/>
    <row r="2179" customFormat="1" ht="21" customHeight="1"/>
    <row r="2180" customFormat="1" ht="21" customHeight="1"/>
    <row r="2181" customFormat="1" ht="21" customHeight="1"/>
    <row r="2182" customFormat="1" ht="21" customHeight="1"/>
    <row r="2183" customFormat="1" ht="21" customHeight="1"/>
    <row r="2184" customFormat="1" ht="21" customHeight="1"/>
    <row r="2185" customFormat="1" ht="21" customHeight="1"/>
    <row r="2186" customFormat="1" ht="21" customHeight="1"/>
    <row r="2187" customFormat="1" ht="21" customHeight="1"/>
    <row r="2188" customFormat="1" ht="21" customHeight="1"/>
    <row r="2189" customFormat="1" ht="21" customHeight="1"/>
    <row r="2190" customFormat="1" ht="21" customHeight="1"/>
    <row r="2191" customFormat="1" ht="21" customHeight="1"/>
    <row r="2192" customFormat="1" ht="21" customHeight="1"/>
    <row r="2193" customFormat="1" ht="21" customHeight="1"/>
    <row r="2194" customFormat="1" ht="21" customHeight="1"/>
    <row r="2195" customFormat="1" ht="21" customHeight="1"/>
    <row r="2196" customFormat="1" ht="21" customHeight="1"/>
    <row r="2197" customFormat="1" ht="21" customHeight="1"/>
    <row r="2198" customFormat="1" ht="21" customHeight="1"/>
    <row r="2199" customFormat="1" ht="21" customHeight="1"/>
    <row r="2200" customFormat="1" ht="21" customHeight="1"/>
    <row r="2201" customFormat="1" ht="21" customHeight="1"/>
    <row r="2202" customFormat="1" ht="21" customHeight="1"/>
    <row r="2203" customFormat="1" ht="21" customHeight="1"/>
    <row r="2204" customFormat="1" ht="21" customHeight="1"/>
    <row r="2205" customFormat="1" ht="21" customHeight="1"/>
    <row r="2206" customFormat="1" ht="21" customHeight="1"/>
    <row r="2207" customFormat="1" ht="21" customHeight="1"/>
    <row r="2208" customFormat="1" ht="21" customHeight="1"/>
    <row r="2209" customFormat="1" ht="21" customHeight="1"/>
    <row r="2210" customFormat="1" ht="21" customHeight="1"/>
    <row r="2211" customFormat="1" ht="21" customHeight="1"/>
    <row r="2212" customFormat="1" ht="21" customHeight="1"/>
    <row r="2213" customFormat="1" ht="21" customHeight="1"/>
    <row r="2214" customFormat="1" ht="21" customHeight="1"/>
    <row r="2215" customFormat="1" ht="21" customHeight="1"/>
    <row r="2216" customFormat="1" ht="21" customHeight="1"/>
    <row r="2217" customFormat="1" ht="21" customHeight="1"/>
    <row r="2218" customFormat="1" ht="21" customHeight="1"/>
    <row r="2219" customFormat="1" ht="21" customHeight="1"/>
    <row r="2220" customFormat="1" ht="21" customHeight="1"/>
    <row r="2221" customFormat="1" ht="21" customHeight="1"/>
    <row r="2222" customFormat="1" ht="21" customHeight="1"/>
    <row r="2223" customFormat="1" ht="21" customHeight="1"/>
    <row r="2224" customFormat="1" ht="21" customHeight="1"/>
    <row r="2225" customFormat="1" ht="21" customHeight="1"/>
    <row r="2226" customFormat="1" ht="21" customHeight="1"/>
    <row r="2227" customFormat="1" ht="21" customHeight="1"/>
    <row r="2228" customFormat="1" ht="21" customHeight="1"/>
    <row r="2229" customFormat="1" ht="21" customHeight="1"/>
    <row r="2230" customFormat="1" ht="21" customHeight="1"/>
    <row r="2231" customFormat="1" ht="21" customHeight="1"/>
    <row r="2232" customFormat="1" ht="21" customHeight="1"/>
    <row r="2233" customFormat="1" ht="21" customHeight="1"/>
    <row r="2234" customFormat="1" ht="21" customHeight="1"/>
    <row r="2235" customFormat="1" ht="21" customHeight="1"/>
    <row r="2236" customFormat="1" ht="21" customHeight="1"/>
    <row r="2237" customFormat="1" ht="21" customHeight="1"/>
    <row r="2238" customFormat="1" ht="21" customHeight="1"/>
    <row r="2239" customFormat="1" ht="21" customHeight="1"/>
    <row r="2240" customFormat="1" ht="21" customHeight="1"/>
    <row r="2241" customFormat="1" ht="21" customHeight="1"/>
    <row r="2242" customFormat="1" ht="21" customHeight="1"/>
    <row r="2243" customFormat="1" ht="21" customHeight="1"/>
    <row r="2244" customFormat="1" ht="21" customHeight="1"/>
    <row r="2245" customFormat="1" ht="21" customHeight="1"/>
    <row r="2246" customFormat="1" ht="21" customHeight="1"/>
    <row r="2247" customFormat="1" ht="21" customHeight="1"/>
    <row r="2248" customFormat="1" ht="21" customHeight="1"/>
    <row r="2249" customFormat="1" ht="21" customHeight="1"/>
    <row r="2250" customFormat="1" ht="21" customHeight="1"/>
    <row r="2251" customFormat="1" ht="21" customHeight="1"/>
    <row r="2252" customFormat="1" ht="21" customHeight="1"/>
    <row r="2253" customFormat="1" ht="21" customHeight="1"/>
    <row r="2254" customFormat="1" ht="21" customHeight="1"/>
    <row r="2255" customFormat="1" ht="21" customHeight="1"/>
    <row r="2256" customFormat="1" ht="21" customHeight="1"/>
    <row r="2257" customFormat="1" ht="21" customHeight="1"/>
    <row r="2258" customFormat="1" ht="21" customHeight="1"/>
    <row r="2259" customFormat="1" ht="21" customHeight="1"/>
    <row r="2260" customFormat="1" ht="21" customHeight="1"/>
    <row r="2261" customFormat="1" ht="21" customHeight="1"/>
    <row r="2262" customFormat="1" ht="21" customHeight="1"/>
    <row r="2263" customFormat="1" ht="21" customHeight="1"/>
    <row r="2264" customFormat="1" ht="21" customHeight="1"/>
    <row r="2265" customFormat="1" ht="21" customHeight="1"/>
    <row r="2266" customFormat="1" ht="21" customHeight="1"/>
    <row r="2267" customFormat="1" ht="21" customHeight="1"/>
    <row r="2268" customFormat="1" ht="21" customHeight="1"/>
    <row r="2269" customFormat="1" ht="21" customHeight="1"/>
    <row r="2270" customFormat="1" ht="21" customHeight="1"/>
    <row r="2271" customFormat="1" ht="21" customHeight="1"/>
    <row r="2272" customFormat="1" ht="21" customHeight="1"/>
    <row r="2273" customFormat="1" ht="21" customHeight="1"/>
    <row r="2274" customFormat="1" ht="21" customHeight="1"/>
    <row r="2275" customFormat="1" ht="21" customHeight="1"/>
    <row r="2276" customFormat="1" ht="21" customHeight="1"/>
    <row r="2277" customFormat="1" ht="21" customHeight="1"/>
    <row r="2278" customFormat="1" ht="21" customHeight="1"/>
    <row r="2279" customFormat="1" ht="21" customHeight="1"/>
    <row r="2280" customFormat="1" ht="21" customHeight="1"/>
    <row r="2281" customFormat="1" ht="21" customHeight="1"/>
    <row r="2282" customFormat="1" ht="21" customHeight="1"/>
    <row r="2283" customFormat="1" ht="21" customHeight="1"/>
    <row r="2284" customFormat="1" ht="21" customHeight="1"/>
    <row r="2285" customFormat="1" ht="21" customHeight="1"/>
    <row r="2286" customFormat="1" ht="21" customHeight="1"/>
    <row r="2287" customFormat="1" ht="21" customHeight="1"/>
    <row r="2288" customFormat="1" ht="21" customHeight="1"/>
    <row r="2289" customFormat="1" ht="21" customHeight="1"/>
    <row r="2290" customFormat="1" ht="21" customHeight="1"/>
    <row r="2291" customFormat="1" ht="21" customHeight="1"/>
    <row r="2292" customFormat="1" ht="21" customHeight="1"/>
    <row r="2293" customFormat="1" ht="21" customHeight="1"/>
    <row r="2294" customFormat="1" ht="21" customHeight="1"/>
    <row r="2295" customFormat="1" ht="21" customHeight="1"/>
    <row r="2296" customFormat="1" ht="21" customHeight="1"/>
    <row r="2297" customFormat="1" ht="21" customHeight="1"/>
    <row r="2298" customFormat="1" ht="21" customHeight="1"/>
    <row r="2299" customFormat="1" ht="21" customHeight="1"/>
    <row r="2300" customFormat="1" ht="21" customHeight="1"/>
    <row r="2301" customFormat="1" ht="21" customHeight="1"/>
    <row r="2302" customFormat="1" ht="21" customHeight="1"/>
    <row r="2303" customFormat="1" ht="21" customHeight="1"/>
    <row r="2304" customFormat="1" ht="21" customHeight="1"/>
    <row r="2305" customFormat="1" ht="21" customHeight="1"/>
    <row r="2306" customFormat="1" ht="21" customHeight="1"/>
    <row r="2307" customFormat="1" ht="21" customHeight="1"/>
    <row r="2308" customFormat="1" ht="21" customHeight="1"/>
    <row r="2309" customFormat="1" ht="21" customHeight="1"/>
    <row r="2310" customFormat="1" ht="21" customHeight="1"/>
    <row r="2311" customFormat="1" ht="21" customHeight="1"/>
    <row r="2312" customFormat="1" ht="21" customHeight="1"/>
    <row r="2313" customFormat="1" ht="21" customHeight="1"/>
    <row r="2314" customFormat="1" ht="21" customHeight="1"/>
    <row r="2315" customFormat="1" ht="21" customHeight="1"/>
    <row r="2316" customFormat="1" ht="21" customHeight="1"/>
    <row r="2317" customFormat="1" ht="21" customHeight="1"/>
    <row r="2318" customFormat="1" ht="21" customHeight="1"/>
    <row r="2319" customFormat="1" ht="21" customHeight="1"/>
    <row r="2320" customFormat="1" ht="21" customHeight="1"/>
    <row r="2321" customFormat="1" ht="21" customHeight="1"/>
    <row r="2322" customFormat="1" ht="21" customHeight="1"/>
    <row r="2323" customFormat="1" ht="21" customHeight="1"/>
    <row r="2324" customFormat="1" ht="21" customHeight="1"/>
    <row r="2325" customFormat="1" ht="21" customHeight="1"/>
    <row r="2326" customFormat="1" ht="21" customHeight="1"/>
    <row r="2327" customFormat="1" ht="21" customHeight="1"/>
    <row r="2328" customFormat="1" ht="21" customHeight="1"/>
    <row r="2329" customFormat="1" ht="21" customHeight="1"/>
    <row r="2330" customFormat="1" ht="21" customHeight="1"/>
    <row r="2331" customFormat="1" ht="21" customHeight="1"/>
    <row r="2332" customFormat="1" ht="21" customHeight="1"/>
    <row r="2333" customFormat="1" ht="21" customHeight="1"/>
    <row r="2334" customFormat="1" ht="21" customHeight="1"/>
    <row r="2335" customFormat="1" ht="21" customHeight="1"/>
    <row r="2336" customFormat="1" ht="21" customHeight="1"/>
    <row r="2337" customFormat="1" ht="21" customHeight="1"/>
    <row r="2338" customFormat="1" ht="21" customHeight="1"/>
    <row r="2339" customFormat="1" ht="21" customHeight="1"/>
    <row r="2340" customFormat="1" ht="21" customHeight="1"/>
    <row r="2341" customFormat="1" ht="21" customHeight="1"/>
    <row r="2342" customFormat="1" ht="21" customHeight="1"/>
    <row r="2343" customFormat="1" ht="21" customHeight="1"/>
    <row r="2344" customFormat="1" ht="21" customHeight="1"/>
    <row r="2345" customFormat="1" ht="21" customHeight="1"/>
    <row r="2346" customFormat="1" ht="21" customHeight="1"/>
    <row r="2347" customFormat="1" ht="21" customHeight="1"/>
    <row r="2348" customFormat="1" ht="21" customHeight="1"/>
    <row r="2349" customFormat="1" ht="21" customHeight="1"/>
    <row r="2350" customFormat="1" ht="21" customHeight="1"/>
    <row r="2351" customFormat="1" ht="21" customHeight="1"/>
    <row r="2352" customFormat="1" ht="21" customHeight="1"/>
    <row r="2353" customFormat="1" ht="21" customHeight="1"/>
    <row r="2354" customFormat="1" ht="21" customHeight="1"/>
    <row r="2355" customFormat="1" ht="21" customHeight="1"/>
    <row r="2356" customFormat="1" ht="21" customHeight="1"/>
    <row r="2357" customFormat="1" ht="21" customHeight="1"/>
    <row r="2358" customFormat="1" ht="21" customHeight="1"/>
    <row r="2359" customFormat="1" ht="21" customHeight="1"/>
    <row r="2360" customFormat="1" ht="21" customHeight="1"/>
    <row r="2361" customFormat="1" ht="21" customHeight="1"/>
    <row r="2362" customFormat="1" ht="21" customHeight="1"/>
    <row r="2363" customFormat="1" ht="21" customHeight="1"/>
    <row r="2364" customFormat="1" ht="21" customHeight="1"/>
    <row r="2365" customFormat="1" ht="21" customHeight="1"/>
    <row r="2366" customFormat="1" ht="21" customHeight="1"/>
    <row r="2367" customFormat="1" ht="21" customHeight="1"/>
    <row r="2368" customFormat="1" ht="21" customHeight="1"/>
    <row r="2369" customFormat="1" ht="21" customHeight="1"/>
    <row r="2370" customFormat="1" ht="21" customHeight="1"/>
    <row r="2371" customFormat="1" ht="21" customHeight="1"/>
    <row r="2372" customFormat="1" ht="21" customHeight="1"/>
    <row r="2373" customFormat="1" ht="21" customHeight="1"/>
    <row r="2374" customFormat="1" ht="21" customHeight="1"/>
    <row r="2375" customFormat="1" ht="21" customHeight="1"/>
    <row r="2376" customFormat="1" ht="21" customHeight="1"/>
    <row r="2377" customFormat="1" ht="21" customHeight="1"/>
    <row r="2378" customFormat="1" ht="21" customHeight="1"/>
    <row r="2379" customFormat="1" ht="21" customHeight="1"/>
    <row r="2380" customFormat="1" ht="21" customHeight="1"/>
    <row r="2381" customFormat="1" ht="21" customHeight="1"/>
    <row r="2382" customFormat="1" ht="21" customHeight="1"/>
    <row r="2383" customFormat="1" ht="21" customHeight="1"/>
    <row r="2384" customFormat="1" ht="21" customHeight="1"/>
    <row r="2385" customFormat="1" ht="21" customHeight="1"/>
    <row r="2386" customFormat="1" ht="21" customHeight="1"/>
    <row r="2387" customFormat="1" ht="21" customHeight="1"/>
    <row r="2388" customFormat="1" ht="21" customHeight="1"/>
    <row r="2389" customFormat="1" ht="21" customHeight="1"/>
    <row r="2390" customFormat="1" ht="21" customHeight="1"/>
    <row r="2391" customFormat="1" ht="21" customHeight="1"/>
    <row r="2392" customFormat="1" ht="21" customHeight="1"/>
    <row r="2393" customFormat="1" ht="21" customHeight="1"/>
    <row r="2394" customFormat="1" ht="21" customHeight="1"/>
    <row r="2395" customFormat="1" ht="21" customHeight="1"/>
    <row r="2396" customFormat="1" ht="21" customHeight="1"/>
    <row r="2397" customFormat="1" ht="21" customHeight="1"/>
    <row r="2398" customFormat="1" ht="21" customHeight="1"/>
    <row r="2399" customFormat="1" ht="21" customHeight="1"/>
    <row r="2400" customFormat="1" ht="21" customHeight="1"/>
    <row r="2401" customFormat="1" ht="21" customHeight="1"/>
    <row r="2402" customFormat="1" ht="21" customHeight="1"/>
    <row r="2403" customFormat="1" ht="21" customHeight="1"/>
    <row r="2404" customFormat="1" ht="21" customHeight="1"/>
    <row r="2405" customFormat="1" ht="21" customHeight="1"/>
    <row r="2406" customFormat="1" ht="21" customHeight="1"/>
    <row r="2407" customFormat="1" ht="21" customHeight="1"/>
    <row r="2408" customFormat="1" ht="21" customHeight="1"/>
    <row r="2409" customFormat="1" ht="21" customHeight="1"/>
    <row r="2410" customFormat="1" ht="21" customHeight="1"/>
    <row r="2411" customFormat="1" ht="21" customHeight="1"/>
    <row r="2412" customFormat="1" ht="21" customHeight="1"/>
    <row r="2413" customFormat="1" ht="21" customHeight="1"/>
    <row r="2414" customFormat="1" ht="21" customHeight="1"/>
    <row r="2415" customFormat="1" ht="21" customHeight="1"/>
    <row r="2416" customFormat="1" ht="21" customHeight="1"/>
    <row r="2417" customFormat="1" ht="21" customHeight="1"/>
    <row r="2418" customFormat="1" ht="21" customHeight="1"/>
    <row r="2419" customFormat="1" ht="21" customHeight="1"/>
    <row r="2420" customFormat="1" ht="21" customHeight="1"/>
    <row r="2421" customFormat="1" ht="21" customHeight="1"/>
    <row r="2422" customFormat="1" ht="21" customHeight="1"/>
    <row r="2423" customFormat="1" ht="21" customHeight="1"/>
    <row r="2424" customFormat="1" ht="21" customHeight="1"/>
    <row r="2425" customFormat="1" ht="21" customHeight="1"/>
    <row r="2426" customFormat="1" ht="21" customHeight="1"/>
    <row r="2427" customFormat="1" ht="21" customHeight="1"/>
    <row r="2428" customFormat="1" ht="21" customHeight="1"/>
    <row r="2429" customFormat="1" ht="21" customHeight="1"/>
    <row r="2430" customFormat="1" ht="21" customHeight="1"/>
    <row r="2431" customFormat="1" ht="21" customHeight="1"/>
    <row r="2432" customFormat="1" ht="21" customHeight="1"/>
    <row r="2433" customFormat="1" ht="21" customHeight="1"/>
    <row r="2434" customFormat="1" ht="21" customHeight="1"/>
    <row r="2435" customFormat="1" ht="21" customHeight="1"/>
    <row r="2436" customFormat="1" ht="21" customHeight="1"/>
    <row r="2437" customFormat="1" ht="21" customHeight="1"/>
    <row r="2438" customFormat="1" ht="21" customHeight="1"/>
    <row r="2439" customFormat="1" ht="21" customHeight="1"/>
    <row r="2440" customFormat="1" ht="21" customHeight="1"/>
    <row r="2441" customFormat="1" ht="21" customHeight="1"/>
    <row r="2442" customFormat="1" ht="21" customHeight="1"/>
    <row r="2443" customFormat="1" ht="21" customHeight="1"/>
    <row r="2444" customFormat="1" ht="21" customHeight="1"/>
    <row r="2445" customFormat="1" ht="21" customHeight="1"/>
    <row r="2446" customFormat="1" ht="21" customHeight="1"/>
    <row r="2447" customFormat="1" ht="21" customHeight="1"/>
    <row r="2448" customFormat="1" ht="21" customHeight="1"/>
    <row r="2449" customFormat="1" ht="21" customHeight="1"/>
    <row r="2450" customFormat="1" ht="21" customHeight="1"/>
    <row r="2451" customFormat="1" ht="21" customHeight="1"/>
    <row r="2452" customFormat="1" ht="21" customHeight="1"/>
    <row r="2453" customFormat="1" ht="21" customHeight="1"/>
    <row r="2454" customFormat="1" ht="21" customHeight="1"/>
    <row r="2455" customFormat="1" ht="21" customHeight="1"/>
    <row r="2456" customFormat="1" ht="21" customHeight="1"/>
    <row r="2457" customFormat="1" ht="21" customHeight="1"/>
    <row r="2458" customFormat="1" ht="21" customHeight="1"/>
    <row r="2459" customFormat="1" ht="21" customHeight="1"/>
    <row r="2460" customFormat="1" ht="21" customHeight="1"/>
    <row r="2461" customFormat="1" ht="21" customHeight="1"/>
    <row r="2462" customFormat="1" ht="21" customHeight="1"/>
    <row r="2463" customFormat="1" ht="21" customHeight="1"/>
    <row r="2464" customFormat="1" ht="21" customHeight="1"/>
    <row r="2465" customFormat="1" ht="21" customHeight="1"/>
    <row r="2466" customFormat="1" ht="21" customHeight="1"/>
    <row r="2467" customFormat="1" ht="21" customHeight="1"/>
    <row r="2468" customFormat="1" ht="21" customHeight="1"/>
    <row r="2469" customFormat="1" ht="21" customHeight="1"/>
    <row r="2470" customFormat="1" ht="21" customHeight="1"/>
    <row r="2471" customFormat="1" ht="21" customHeight="1"/>
    <row r="2472" customFormat="1" ht="21" customHeight="1"/>
    <row r="2473" customFormat="1" ht="21" customHeight="1"/>
    <row r="2474" customFormat="1" ht="21" customHeight="1"/>
    <row r="2475" customFormat="1" ht="21" customHeight="1"/>
    <row r="2476" customFormat="1" ht="21" customHeight="1"/>
    <row r="2477" customFormat="1" ht="21" customHeight="1"/>
    <row r="2478" customFormat="1" ht="21" customHeight="1"/>
    <row r="2479" customFormat="1" ht="21" customHeight="1"/>
    <row r="2480" customFormat="1" ht="21" customHeight="1"/>
    <row r="2481" customFormat="1" ht="21" customHeight="1"/>
    <row r="2482" customFormat="1" ht="21" customHeight="1"/>
    <row r="2483" customFormat="1" ht="21" customHeight="1"/>
    <row r="2484" customFormat="1" ht="21" customHeight="1"/>
    <row r="2485" customFormat="1" ht="21" customHeight="1"/>
    <row r="2486" customFormat="1" ht="21" customHeight="1"/>
    <row r="2487" customFormat="1" ht="21" customHeight="1"/>
    <row r="2488" customFormat="1" ht="21" customHeight="1"/>
    <row r="2489" customFormat="1" ht="21" customHeight="1"/>
    <row r="2490" customFormat="1" ht="21" customHeight="1"/>
    <row r="2491" customFormat="1" ht="21" customHeight="1"/>
    <row r="2492" customFormat="1" ht="21" customHeight="1"/>
    <row r="2493" customFormat="1" ht="21" customHeight="1"/>
    <row r="2494" customFormat="1" ht="21" customHeight="1"/>
    <row r="2495" customFormat="1" ht="21" customHeight="1"/>
    <row r="2496" customFormat="1" ht="21" customHeight="1"/>
    <row r="2497" customFormat="1" ht="21" customHeight="1"/>
    <row r="2498" customFormat="1" ht="21" customHeight="1"/>
    <row r="2499" customFormat="1" ht="21" customHeight="1"/>
    <row r="2500" customFormat="1" ht="21" customHeight="1"/>
    <row r="2501" customFormat="1" ht="21" customHeight="1"/>
    <row r="2502" customFormat="1" ht="21" customHeight="1"/>
    <row r="2503" customFormat="1" ht="21" customHeight="1"/>
    <row r="2504" customFormat="1" ht="21" customHeight="1"/>
    <row r="2505" customFormat="1" ht="21" customHeight="1"/>
    <row r="2506" customFormat="1" ht="21" customHeight="1"/>
    <row r="2507" customFormat="1" ht="21" customHeight="1"/>
    <row r="2508" customFormat="1" ht="21" customHeight="1"/>
    <row r="2509" customFormat="1" ht="21" customHeight="1"/>
    <row r="2510" customFormat="1" ht="21" customHeight="1"/>
    <row r="2511" customFormat="1" ht="21" customHeight="1"/>
    <row r="2512" customFormat="1" ht="21" customHeight="1"/>
    <row r="2513" customFormat="1" ht="21" customHeight="1"/>
    <row r="2514" customFormat="1" ht="21" customHeight="1"/>
    <row r="2515" customFormat="1" ht="21" customHeight="1"/>
    <row r="2516" customFormat="1" ht="21" customHeight="1"/>
    <row r="2517" customFormat="1" ht="21" customHeight="1"/>
    <row r="2518" customFormat="1" ht="21" customHeight="1"/>
    <row r="2519" customFormat="1" ht="21" customHeight="1"/>
    <row r="2520" customFormat="1" ht="21" customHeight="1"/>
    <row r="2521" customFormat="1" ht="21" customHeight="1"/>
    <row r="2522" customFormat="1" ht="21" customHeight="1"/>
    <row r="2523" customFormat="1" ht="21" customHeight="1"/>
    <row r="2524" customFormat="1" ht="21" customHeight="1"/>
    <row r="2525" customFormat="1" ht="21" customHeight="1"/>
    <row r="2526" customFormat="1" ht="21" customHeight="1"/>
    <row r="2527" customFormat="1" ht="21" customHeight="1"/>
    <row r="2528" customFormat="1" ht="21" customHeight="1"/>
    <row r="2529" customFormat="1" ht="21" customHeight="1"/>
    <row r="2530" customFormat="1" ht="21" customHeight="1"/>
    <row r="2531" customFormat="1" ht="21" customHeight="1"/>
    <row r="2532" customFormat="1" ht="21" customHeight="1"/>
    <row r="2533" customFormat="1" ht="21" customHeight="1"/>
    <row r="2534" customFormat="1" ht="21" customHeight="1"/>
    <row r="2535" customFormat="1" ht="21" customHeight="1"/>
    <row r="2536" customFormat="1" ht="21" customHeight="1"/>
    <row r="2537" customFormat="1" ht="21" customHeight="1"/>
    <row r="2538" customFormat="1" ht="21" customHeight="1"/>
    <row r="2539" customFormat="1" ht="21" customHeight="1"/>
    <row r="2540" customFormat="1" ht="21" customHeight="1"/>
    <row r="2541" customFormat="1" ht="21" customHeight="1"/>
    <row r="2542" customFormat="1" ht="21" customHeight="1"/>
    <row r="2543" customFormat="1" ht="21" customHeight="1"/>
    <row r="2544" customFormat="1" ht="21" customHeight="1"/>
    <row r="2545" customFormat="1" ht="21" customHeight="1"/>
    <row r="2546" customFormat="1" ht="21" customHeight="1"/>
    <row r="2547" customFormat="1" ht="21" customHeight="1"/>
    <row r="2548" customFormat="1" ht="21" customHeight="1"/>
    <row r="2549" customFormat="1" ht="21" customHeight="1"/>
    <row r="2550" customFormat="1" ht="21" customHeight="1"/>
    <row r="2551" customFormat="1" ht="21" customHeight="1"/>
    <row r="2552" customFormat="1" ht="21" customHeight="1"/>
    <row r="2553" customFormat="1" ht="21" customHeight="1"/>
    <row r="2554" customFormat="1" ht="21" customHeight="1"/>
    <row r="2555" customFormat="1" ht="21" customHeight="1"/>
    <row r="2556" customFormat="1" ht="21" customHeight="1"/>
    <row r="2557" customFormat="1" ht="21" customHeight="1"/>
    <row r="2558" customFormat="1" ht="21" customHeight="1"/>
    <row r="2559" customFormat="1" ht="21" customHeight="1"/>
    <row r="2560" customFormat="1" ht="21" customHeight="1"/>
    <row r="2561" customFormat="1" ht="21" customHeight="1"/>
    <row r="2562" customFormat="1" ht="21" customHeight="1"/>
    <row r="2563" customFormat="1" ht="21" customHeight="1"/>
    <row r="2564" customFormat="1" ht="21" customHeight="1"/>
    <row r="2565" customFormat="1" ht="21" customHeight="1"/>
    <row r="2566" customFormat="1" ht="21" customHeight="1"/>
    <row r="2567" customFormat="1" ht="21" customHeight="1"/>
    <row r="2568" customFormat="1" ht="21" customHeight="1"/>
    <row r="2569" customFormat="1" ht="21" customHeight="1"/>
    <row r="2570" customFormat="1" ht="21" customHeight="1"/>
    <row r="2571" customFormat="1" ht="21" customHeight="1"/>
    <row r="2572" customFormat="1" ht="21" customHeight="1"/>
    <row r="2573" customFormat="1" ht="21" customHeight="1"/>
    <row r="2574" customFormat="1" ht="21" customHeight="1"/>
    <row r="2575" customFormat="1" ht="21" customHeight="1"/>
    <row r="2576" customFormat="1" ht="21" customHeight="1"/>
    <row r="2577" customFormat="1" ht="21" customHeight="1"/>
    <row r="2578" customFormat="1" ht="21" customHeight="1"/>
    <row r="2579" customFormat="1" ht="21" customHeight="1"/>
    <row r="2580" customFormat="1" ht="21" customHeight="1"/>
    <row r="2581" customFormat="1" ht="21" customHeight="1"/>
    <row r="2582" customFormat="1" ht="21" customHeight="1"/>
    <row r="2583" customFormat="1" ht="21" customHeight="1"/>
    <row r="2584" customFormat="1" ht="21" customHeight="1"/>
    <row r="2585" customFormat="1" ht="21" customHeight="1"/>
    <row r="2586" customFormat="1" ht="21" customHeight="1"/>
    <row r="2587" customFormat="1" ht="21" customHeight="1"/>
    <row r="2588" customFormat="1" ht="21" customHeight="1"/>
    <row r="2589" customFormat="1" ht="21" customHeight="1"/>
    <row r="2590" customFormat="1" ht="21" customHeight="1"/>
    <row r="2591" customFormat="1" ht="21" customHeight="1"/>
    <row r="2592" customFormat="1" ht="21" customHeight="1"/>
    <row r="2593" customFormat="1" ht="21" customHeight="1"/>
    <row r="2594" customFormat="1" ht="21" customHeight="1"/>
    <row r="2595" customFormat="1" ht="21" customHeight="1"/>
    <row r="2596" customFormat="1" ht="21" customHeight="1"/>
    <row r="2597" customFormat="1" ht="21" customHeight="1"/>
    <row r="2598" customFormat="1" ht="21" customHeight="1"/>
    <row r="2599" customFormat="1" ht="21" customHeight="1"/>
    <row r="2600" customFormat="1" ht="21" customHeight="1"/>
    <row r="2601" customFormat="1" ht="21" customHeight="1"/>
    <row r="2602" customFormat="1" ht="21" customHeight="1"/>
    <row r="2603" customFormat="1" ht="21" customHeight="1"/>
    <row r="2604" customFormat="1" ht="21" customHeight="1"/>
    <row r="2605" customFormat="1" ht="21" customHeight="1"/>
    <row r="2606" customFormat="1" ht="21" customHeight="1"/>
    <row r="2607" customFormat="1" ht="21" customHeight="1"/>
    <row r="2608" customFormat="1" ht="21" customHeight="1"/>
    <row r="2609" customFormat="1" ht="21" customHeight="1"/>
    <row r="2610" customFormat="1" ht="21" customHeight="1"/>
    <row r="2611" customFormat="1" ht="21" customHeight="1"/>
    <row r="2612" customFormat="1" ht="21" customHeight="1"/>
    <row r="2613" customFormat="1" ht="21" customHeight="1"/>
    <row r="2614" customFormat="1" ht="21" customHeight="1"/>
    <row r="2615" customFormat="1" ht="21" customHeight="1"/>
    <row r="2616" customFormat="1" ht="21" customHeight="1"/>
    <row r="2617" customFormat="1" ht="21" customHeight="1"/>
    <row r="2618" customFormat="1" ht="21" customHeight="1"/>
    <row r="2619" customFormat="1" ht="21" customHeight="1"/>
    <row r="2620" customFormat="1" ht="21" customHeight="1"/>
    <row r="2621" customFormat="1" ht="21" customHeight="1"/>
    <row r="2622" customFormat="1" ht="21" customHeight="1"/>
    <row r="2623" customFormat="1" ht="21" customHeight="1"/>
    <row r="2624" customFormat="1" ht="21" customHeight="1"/>
    <row r="2625" customFormat="1" ht="21" customHeight="1"/>
    <row r="2626" customFormat="1" ht="21" customHeight="1"/>
    <row r="2627" customFormat="1" ht="21" customHeight="1"/>
    <row r="2628" customFormat="1" ht="21" customHeight="1"/>
    <row r="2629" customFormat="1" ht="21" customHeight="1"/>
    <row r="2630" customFormat="1" ht="21" customHeight="1"/>
    <row r="2631" customFormat="1" ht="21" customHeight="1"/>
    <row r="2632" customFormat="1" ht="21" customHeight="1"/>
    <row r="2633" customFormat="1" ht="21" customHeight="1"/>
    <row r="2634" customFormat="1" ht="21" customHeight="1"/>
    <row r="2635" customFormat="1" ht="21" customHeight="1"/>
    <row r="2636" customFormat="1" ht="21" customHeight="1"/>
    <row r="2637" customFormat="1" ht="21" customHeight="1"/>
    <row r="2638" customFormat="1" ht="21" customHeight="1"/>
    <row r="2639" customFormat="1" ht="21" customHeight="1"/>
    <row r="2640" customFormat="1" ht="21" customHeight="1"/>
    <row r="2641" customFormat="1" ht="21" customHeight="1"/>
    <row r="2642" customFormat="1" ht="21" customHeight="1"/>
    <row r="2643" customFormat="1" ht="21" customHeight="1"/>
    <row r="2644" customFormat="1" ht="21" customHeight="1"/>
    <row r="2645" customFormat="1" ht="21" customHeight="1"/>
    <row r="2646" customFormat="1" ht="21" customHeight="1"/>
    <row r="2647" customFormat="1" ht="21" customHeight="1"/>
    <row r="2648" customFormat="1" ht="21" customHeight="1"/>
    <row r="2649" customFormat="1" ht="21" customHeight="1"/>
    <row r="2650" customFormat="1" ht="21" customHeight="1"/>
    <row r="2651" customFormat="1" ht="21" customHeight="1"/>
    <row r="2652" customFormat="1" ht="21" customHeight="1"/>
    <row r="2653" customFormat="1" ht="21" customHeight="1"/>
    <row r="2654" customFormat="1" ht="21" customHeight="1"/>
    <row r="2655" customFormat="1" ht="21" customHeight="1"/>
    <row r="2656" customFormat="1" ht="21" customHeight="1"/>
    <row r="2657" customFormat="1" ht="21" customHeight="1"/>
    <row r="2658" customFormat="1" ht="21" customHeight="1"/>
    <row r="2659" customFormat="1" ht="21" customHeight="1"/>
    <row r="2660" customFormat="1" ht="21" customHeight="1"/>
    <row r="2661" customFormat="1" ht="21" customHeight="1"/>
    <row r="2662" customFormat="1" ht="21" customHeight="1"/>
    <row r="2663" customFormat="1" ht="21" customHeight="1"/>
    <row r="2664" customFormat="1" ht="21" customHeight="1"/>
    <row r="2665" customFormat="1" ht="21" customHeight="1"/>
    <row r="2666" customFormat="1" ht="21" customHeight="1"/>
    <row r="2667" customFormat="1" ht="21" customHeight="1"/>
    <row r="2668" customFormat="1" ht="21" customHeight="1"/>
    <row r="2669" customFormat="1" ht="21" customHeight="1"/>
    <row r="2670" customFormat="1" ht="21" customHeight="1"/>
    <row r="2671" customFormat="1" ht="21" customHeight="1"/>
    <row r="2672" customFormat="1" ht="21" customHeight="1"/>
    <row r="2673" customFormat="1" ht="21" customHeight="1"/>
    <row r="2674" customFormat="1" ht="21" customHeight="1"/>
    <row r="2675" customFormat="1" ht="21" customHeight="1"/>
    <row r="2676" customFormat="1" ht="21" customHeight="1"/>
    <row r="2677" customFormat="1" ht="21" customHeight="1"/>
    <row r="2678" customFormat="1" ht="21" customHeight="1"/>
    <row r="2679" customFormat="1" ht="21" customHeight="1"/>
    <row r="2680" customFormat="1" ht="21" customHeight="1"/>
    <row r="2681" customFormat="1" ht="21" customHeight="1"/>
    <row r="2682" customFormat="1" ht="21" customHeight="1"/>
    <row r="2683" customFormat="1" ht="21" customHeight="1"/>
    <row r="2684" customFormat="1" ht="21" customHeight="1"/>
    <row r="2685" customFormat="1" ht="21" customHeight="1"/>
    <row r="2686" customFormat="1" ht="21" customHeight="1"/>
    <row r="2687" customFormat="1" ht="21" customHeight="1"/>
    <row r="2688" customFormat="1" ht="21" customHeight="1"/>
    <row r="2689" customFormat="1" ht="21" customHeight="1"/>
    <row r="2690" customFormat="1" ht="21" customHeight="1"/>
    <row r="2691" customFormat="1" ht="21" customHeight="1"/>
    <row r="2692" customFormat="1" ht="21" customHeight="1"/>
    <row r="2693" customFormat="1" ht="21" customHeight="1"/>
    <row r="2694" customFormat="1" ht="21" customHeight="1"/>
    <row r="2695" customFormat="1" ht="21" customHeight="1"/>
    <row r="2696" customFormat="1" ht="21" customHeight="1"/>
    <row r="2697" customFormat="1" ht="21" customHeight="1"/>
    <row r="2698" customFormat="1" ht="21" customHeight="1"/>
    <row r="2699" customFormat="1" ht="21" customHeight="1"/>
    <row r="2700" customFormat="1" ht="21" customHeight="1"/>
    <row r="2701" customFormat="1" ht="21" customHeight="1"/>
    <row r="2702" customFormat="1" ht="21" customHeight="1"/>
    <row r="2703" customFormat="1" ht="21" customHeight="1"/>
    <row r="2704" customFormat="1" ht="21" customHeight="1"/>
    <row r="2705" customFormat="1" ht="21" customHeight="1"/>
    <row r="2706" customFormat="1" ht="21" customHeight="1"/>
    <row r="2707" customFormat="1" ht="21" customHeight="1"/>
    <row r="2708" customFormat="1" ht="21" customHeight="1"/>
    <row r="2709" customFormat="1" ht="21" customHeight="1"/>
    <row r="2710" customFormat="1" ht="21" customHeight="1"/>
    <row r="2711" customFormat="1" ht="21" customHeight="1"/>
    <row r="2712" customFormat="1" ht="21" customHeight="1"/>
    <row r="2713" customFormat="1" ht="21" customHeight="1"/>
    <row r="2714" customFormat="1" ht="21" customHeight="1"/>
    <row r="2715" customFormat="1" ht="21" customHeight="1"/>
    <row r="2716" customFormat="1" ht="21" customHeight="1"/>
    <row r="2717" customFormat="1" ht="21" customHeight="1"/>
    <row r="2718" customFormat="1" ht="21" customHeight="1"/>
    <row r="2719" customFormat="1" ht="21" customHeight="1"/>
    <row r="2720" customFormat="1" ht="21" customHeight="1"/>
    <row r="2721" customFormat="1" ht="21" customHeight="1"/>
    <row r="2722" customFormat="1" ht="21" customHeight="1"/>
    <row r="2723" customFormat="1" ht="21" customHeight="1"/>
    <row r="2724" customFormat="1" ht="21" customHeight="1"/>
    <row r="2725" customFormat="1" ht="21" customHeight="1"/>
    <row r="2726" customFormat="1" ht="21" customHeight="1"/>
    <row r="2727" customFormat="1" ht="21" customHeight="1"/>
    <row r="2728" customFormat="1" ht="21" customHeight="1"/>
    <row r="2729" customFormat="1" ht="21" customHeight="1"/>
    <row r="2730" customFormat="1" ht="21" customHeight="1"/>
    <row r="2731" customFormat="1" ht="21" customHeight="1"/>
    <row r="2732" customFormat="1" ht="21" customHeight="1"/>
    <row r="2733" customFormat="1" ht="21" customHeight="1"/>
    <row r="2734" customFormat="1" ht="21" customHeight="1"/>
    <row r="2735" customFormat="1" ht="21" customHeight="1"/>
    <row r="2736" customFormat="1" ht="21" customHeight="1"/>
    <row r="2737" customFormat="1" ht="21" customHeight="1"/>
    <row r="2738" customFormat="1" ht="21" customHeight="1"/>
    <row r="2739" customFormat="1" ht="21" customHeight="1"/>
    <row r="2740" customFormat="1" ht="21" customHeight="1"/>
    <row r="2741" customFormat="1" ht="21" customHeight="1"/>
    <row r="2742" customFormat="1" ht="21" customHeight="1"/>
    <row r="2743" customFormat="1" ht="21" customHeight="1"/>
    <row r="2744" customFormat="1" ht="21" customHeight="1"/>
    <row r="2745" customFormat="1" ht="21" customHeight="1"/>
    <row r="2746" customFormat="1" ht="21" customHeight="1"/>
    <row r="2747" customFormat="1" ht="21" customHeight="1"/>
    <row r="2748" customFormat="1" ht="21" customHeight="1"/>
    <row r="2749" customFormat="1" ht="21" customHeight="1"/>
    <row r="2750" customFormat="1" ht="21" customHeight="1"/>
    <row r="2751" customFormat="1" ht="21" customHeight="1"/>
    <row r="2752" customFormat="1" ht="21" customHeight="1"/>
    <row r="2753" customFormat="1" ht="21" customHeight="1"/>
    <row r="2754" customFormat="1" ht="21" customHeight="1"/>
    <row r="2755" customFormat="1" ht="21" customHeight="1"/>
    <row r="2756" customFormat="1" ht="21" customHeight="1"/>
    <row r="2757" customFormat="1" ht="21" customHeight="1"/>
    <row r="2758" customFormat="1" ht="21" customHeight="1"/>
    <row r="2759" customFormat="1" ht="21" customHeight="1"/>
    <row r="2760" customFormat="1" ht="21" customHeight="1"/>
    <row r="2761" customFormat="1" ht="21" customHeight="1"/>
    <row r="2762" customFormat="1" ht="21" customHeight="1"/>
    <row r="2763" customFormat="1" ht="21" customHeight="1"/>
    <row r="2764" customFormat="1" ht="21" customHeight="1"/>
    <row r="2765" customFormat="1" ht="21" customHeight="1"/>
    <row r="2766" customFormat="1" ht="21" customHeight="1"/>
    <row r="2767" customFormat="1" ht="21" customHeight="1"/>
    <row r="2768" customFormat="1" ht="21" customHeight="1"/>
    <row r="2769" customFormat="1" ht="21" customHeight="1"/>
    <row r="2770" customFormat="1" ht="21" customHeight="1"/>
    <row r="2771" customFormat="1" ht="21" customHeight="1"/>
    <row r="2772" customFormat="1" ht="21" customHeight="1"/>
    <row r="2773" customFormat="1" ht="21" customHeight="1"/>
    <row r="2774" customFormat="1" ht="21" customHeight="1"/>
    <row r="2775" customFormat="1" ht="21" customHeight="1"/>
    <row r="2776" customFormat="1" ht="21" customHeight="1"/>
    <row r="2777" customFormat="1" ht="21" customHeight="1"/>
    <row r="2778" customFormat="1" ht="21" customHeight="1"/>
    <row r="2779" customFormat="1" ht="21" customHeight="1"/>
    <row r="2780" customFormat="1" ht="21" customHeight="1"/>
    <row r="2781" customFormat="1" ht="21" customHeight="1"/>
    <row r="2782" customFormat="1" ht="21" customHeight="1"/>
    <row r="2783" customFormat="1" ht="21" customHeight="1"/>
    <row r="2784" customFormat="1" ht="21" customHeight="1"/>
    <row r="2785" customFormat="1" ht="21" customHeight="1"/>
    <row r="2786" customFormat="1" ht="21" customHeight="1"/>
    <row r="2787" customFormat="1" ht="21" customHeight="1"/>
    <row r="2788" customFormat="1" ht="21" customHeight="1"/>
    <row r="2789" customFormat="1" ht="21" customHeight="1"/>
    <row r="2790" customFormat="1" ht="21" customHeight="1"/>
    <row r="2791" customFormat="1" ht="21" customHeight="1"/>
    <row r="2792" customFormat="1" ht="21" customHeight="1"/>
    <row r="2793" customFormat="1" ht="21" customHeight="1"/>
    <row r="2794" customFormat="1" ht="21" customHeight="1"/>
    <row r="2795" customFormat="1" ht="21" customHeight="1"/>
    <row r="2796" customFormat="1" ht="21" customHeight="1"/>
    <row r="2797" customFormat="1" ht="21" customHeight="1"/>
    <row r="2798" customFormat="1" ht="21" customHeight="1"/>
    <row r="2799" customFormat="1" ht="21" customHeight="1"/>
    <row r="2800" customFormat="1" ht="21" customHeight="1"/>
    <row r="2801" customFormat="1" ht="21" customHeight="1"/>
    <row r="2802" customFormat="1" ht="21" customHeight="1"/>
    <row r="2803" customFormat="1" ht="21" customHeight="1"/>
    <row r="2804" customFormat="1" ht="21" customHeight="1"/>
    <row r="2805" customFormat="1" ht="21" customHeight="1"/>
    <row r="2806" customFormat="1" ht="21" customHeight="1"/>
    <row r="2807" customFormat="1" ht="21" customHeight="1"/>
    <row r="2808" customFormat="1" ht="21" customHeight="1"/>
    <row r="2809" customFormat="1" ht="21" customHeight="1"/>
    <row r="2810" customFormat="1" ht="21" customHeight="1"/>
    <row r="2811" customFormat="1" ht="21" customHeight="1"/>
    <row r="2812" customFormat="1" ht="21" customHeight="1"/>
    <row r="2813" customFormat="1" ht="21" customHeight="1"/>
    <row r="2814" customFormat="1" ht="21" customHeight="1"/>
    <row r="2815" customFormat="1" ht="21" customHeight="1"/>
    <row r="2816" customFormat="1" ht="21" customHeight="1"/>
    <row r="2817" customFormat="1" ht="21" customHeight="1"/>
    <row r="2818" customFormat="1" ht="21" customHeight="1"/>
    <row r="2819" customFormat="1" ht="21" customHeight="1"/>
    <row r="2820" customFormat="1" ht="21" customHeight="1"/>
    <row r="2821" customFormat="1" ht="21" customHeight="1"/>
    <row r="2822" customFormat="1" ht="21" customHeight="1"/>
    <row r="2823" customFormat="1" ht="21" customHeight="1"/>
    <row r="2824" customFormat="1" ht="21" customHeight="1"/>
    <row r="2825" customFormat="1" ht="21" customHeight="1"/>
    <row r="2826" customFormat="1" ht="21" customHeight="1"/>
    <row r="2827" customFormat="1" ht="21" customHeight="1"/>
    <row r="2828" customFormat="1" ht="21" customHeight="1"/>
    <row r="2829" customFormat="1" ht="21" customHeight="1"/>
    <row r="2830" customFormat="1" ht="21" customHeight="1"/>
    <row r="2831" customFormat="1" ht="21" customHeight="1"/>
    <row r="2832" customFormat="1" ht="21" customHeight="1"/>
    <row r="2833" customFormat="1" ht="21" customHeight="1"/>
    <row r="2834" customFormat="1" ht="21" customHeight="1"/>
    <row r="2835" customFormat="1" ht="21" customHeight="1"/>
    <row r="2836" customFormat="1" ht="21" customHeight="1"/>
    <row r="2837" customFormat="1" ht="21" customHeight="1"/>
    <row r="2838" customFormat="1" ht="21" customHeight="1"/>
    <row r="2839" customFormat="1" ht="21" customHeight="1"/>
    <row r="2840" customFormat="1" ht="21" customHeight="1"/>
    <row r="2841" customFormat="1" ht="21" customHeight="1"/>
    <row r="2842" customFormat="1" ht="21" customHeight="1"/>
    <row r="2843" customFormat="1" ht="21" customHeight="1"/>
    <row r="2844" customFormat="1" ht="21" customHeight="1"/>
    <row r="2845" customFormat="1" ht="21" customHeight="1"/>
    <row r="2846" customFormat="1" ht="21" customHeight="1"/>
    <row r="2847" customFormat="1" ht="21" customHeight="1"/>
    <row r="2848" customFormat="1" ht="21" customHeight="1"/>
    <row r="2849" customFormat="1" ht="21" customHeight="1"/>
    <row r="2850" customFormat="1" ht="21" customHeight="1"/>
    <row r="2851" customFormat="1" ht="21" customHeight="1"/>
    <row r="2852" customFormat="1" ht="21" customHeight="1"/>
    <row r="2853" customFormat="1" ht="21" customHeight="1"/>
    <row r="2854" customFormat="1" ht="21" customHeight="1"/>
    <row r="2855" customFormat="1" ht="21" customHeight="1"/>
    <row r="2856" customFormat="1" ht="21" customHeight="1"/>
    <row r="2857" customFormat="1" ht="21" customHeight="1"/>
    <row r="2858" customFormat="1" ht="21" customHeight="1"/>
    <row r="2859" customFormat="1" ht="21" customHeight="1"/>
    <row r="2860" customFormat="1" ht="21" customHeight="1"/>
    <row r="2861" customFormat="1" ht="21" customHeight="1"/>
    <row r="2862" customFormat="1" ht="21" customHeight="1"/>
    <row r="2863" customFormat="1" ht="21" customHeight="1"/>
    <row r="2864" customFormat="1" ht="21" customHeight="1"/>
    <row r="2865" customFormat="1" ht="21" customHeight="1"/>
    <row r="2866" customFormat="1" ht="21" customHeight="1"/>
    <row r="2867" customFormat="1" ht="21" customHeight="1"/>
    <row r="2868" customFormat="1" ht="21" customHeight="1"/>
    <row r="2869" customFormat="1" ht="21" customHeight="1"/>
    <row r="2870" customFormat="1" ht="21" customHeight="1"/>
    <row r="2871" customFormat="1" ht="21" customHeight="1"/>
    <row r="2872" customFormat="1" ht="21" customHeight="1"/>
    <row r="2873" customFormat="1" ht="21" customHeight="1"/>
    <row r="2874" customFormat="1" ht="21" customHeight="1"/>
    <row r="2875" customFormat="1" ht="21" customHeight="1"/>
    <row r="2876" customFormat="1" ht="21" customHeight="1"/>
    <row r="2877" customFormat="1" ht="21" customHeight="1"/>
    <row r="2878" customFormat="1" ht="21" customHeight="1"/>
    <row r="2879" customFormat="1" ht="21" customHeight="1"/>
    <row r="2880" customFormat="1" ht="21" customHeight="1"/>
    <row r="2881" customFormat="1" ht="21" customHeight="1"/>
    <row r="2882" customFormat="1" ht="21" customHeight="1"/>
    <row r="2883" customFormat="1" ht="21" customHeight="1"/>
    <row r="2884" customFormat="1" ht="21" customHeight="1"/>
    <row r="2885" customFormat="1" ht="21" customHeight="1"/>
    <row r="2886" customFormat="1" ht="21" customHeight="1"/>
    <row r="2887" customFormat="1" ht="21" customHeight="1"/>
    <row r="2888" customFormat="1" ht="21" customHeight="1"/>
    <row r="2889" customFormat="1" ht="21" customHeight="1"/>
    <row r="2890" customFormat="1" ht="21" customHeight="1"/>
    <row r="2891" customFormat="1" ht="21" customHeight="1"/>
    <row r="2892" customFormat="1" ht="21" customHeight="1"/>
    <row r="2893" customFormat="1" ht="21" customHeight="1"/>
    <row r="2894" customFormat="1" ht="21" customHeight="1"/>
    <row r="2895" customFormat="1" ht="21" customHeight="1"/>
    <row r="2896" customFormat="1" ht="21" customHeight="1"/>
    <row r="2897" customFormat="1" ht="21" customHeight="1"/>
    <row r="2898" customFormat="1" ht="21" customHeight="1"/>
    <row r="2899" customFormat="1" ht="21" customHeight="1"/>
    <row r="2900" customFormat="1" ht="21" customHeight="1"/>
    <row r="2901" customFormat="1" ht="21" customHeight="1"/>
    <row r="2902" customFormat="1" ht="21" customHeight="1"/>
    <row r="2903" customFormat="1" ht="21" customHeight="1"/>
    <row r="2904" customFormat="1" ht="21" customHeight="1"/>
    <row r="2905" customFormat="1" ht="21" customHeight="1"/>
    <row r="2906" customFormat="1" ht="21" customHeight="1"/>
    <row r="2907" customFormat="1" ht="21" customHeight="1"/>
    <row r="2908" customFormat="1" ht="21" customHeight="1"/>
    <row r="2909" customFormat="1" ht="21" customHeight="1"/>
    <row r="2910" customFormat="1" ht="21" customHeight="1"/>
    <row r="2911" customFormat="1" ht="21" customHeight="1"/>
    <row r="2912" customFormat="1" ht="21" customHeight="1"/>
    <row r="2913" customFormat="1" ht="21" customHeight="1"/>
    <row r="2914" customFormat="1" ht="21" customHeight="1"/>
    <row r="2915" customFormat="1" ht="21" customHeight="1"/>
    <row r="2916" customFormat="1" ht="21" customHeight="1"/>
    <row r="2917" customFormat="1" ht="21" customHeight="1"/>
    <row r="2918" customFormat="1" ht="21" customHeight="1"/>
    <row r="2919" customFormat="1" ht="21" customHeight="1"/>
    <row r="2920" customFormat="1" ht="21" customHeight="1"/>
    <row r="2921" customFormat="1" ht="21" customHeight="1"/>
    <row r="2922" customFormat="1" ht="21" customHeight="1"/>
    <row r="2923" customFormat="1" ht="21" customHeight="1"/>
    <row r="2924" customFormat="1" ht="21" customHeight="1"/>
    <row r="2925" customFormat="1" ht="21" customHeight="1"/>
    <row r="2926" customFormat="1" ht="21" customHeight="1"/>
    <row r="2927" customFormat="1" ht="21" customHeight="1"/>
    <row r="2928" customFormat="1" ht="21" customHeight="1"/>
    <row r="2929" customFormat="1" ht="21" customHeight="1"/>
    <row r="2930" customFormat="1" ht="21" customHeight="1"/>
    <row r="2931" customFormat="1" ht="21" customHeight="1"/>
    <row r="2932" customFormat="1" ht="21" customHeight="1"/>
    <row r="2933" customFormat="1" ht="21" customHeight="1"/>
    <row r="2934" customFormat="1" ht="21" customHeight="1"/>
    <row r="2935" customFormat="1" ht="21" customHeight="1"/>
    <row r="2936" customFormat="1" ht="21" customHeight="1"/>
    <row r="2937" customFormat="1" ht="21" customHeight="1"/>
    <row r="2938" customFormat="1" ht="21" customHeight="1"/>
    <row r="2939" customFormat="1" ht="21" customHeight="1"/>
    <row r="2940" customFormat="1" ht="21" customHeight="1"/>
    <row r="2941" customFormat="1" ht="21" customHeight="1"/>
    <row r="2942" customFormat="1" ht="21" customHeight="1"/>
    <row r="2943" customFormat="1" ht="21" customHeight="1"/>
    <row r="2944" customFormat="1" ht="21" customHeight="1"/>
    <row r="2945" customFormat="1" ht="21" customHeight="1"/>
    <row r="2946" customFormat="1" ht="21" customHeight="1"/>
    <row r="2947" customFormat="1" ht="21" customHeight="1"/>
    <row r="2948" customFormat="1" ht="21" customHeight="1"/>
    <row r="2949" customFormat="1" ht="21" customHeight="1"/>
    <row r="2950" customFormat="1" ht="21" customHeight="1"/>
    <row r="2951" customFormat="1" ht="21" customHeight="1"/>
    <row r="2952" customFormat="1" ht="21" customHeight="1"/>
    <row r="2953" customFormat="1" ht="21" customHeight="1"/>
    <row r="2954" customFormat="1" ht="21" customHeight="1"/>
    <row r="2955" customFormat="1" ht="21" customHeight="1"/>
    <row r="2956" customFormat="1" ht="21" customHeight="1"/>
    <row r="2957" customFormat="1" ht="21" customHeight="1"/>
    <row r="2958" customFormat="1" ht="21" customHeight="1"/>
    <row r="2959" customFormat="1" ht="21" customHeight="1"/>
    <row r="2960" customFormat="1" ht="21" customHeight="1"/>
    <row r="2961" customFormat="1" ht="21" customHeight="1"/>
    <row r="2962" customFormat="1" ht="21" customHeight="1"/>
    <row r="2963" customFormat="1" ht="21" customHeight="1"/>
    <row r="2964" customFormat="1" ht="21" customHeight="1"/>
    <row r="2965" customFormat="1" ht="21" customHeight="1"/>
    <row r="2966" customFormat="1" ht="21" customHeight="1"/>
    <row r="2967" customFormat="1" ht="21" customHeight="1"/>
    <row r="2968" customFormat="1" ht="21" customHeight="1"/>
    <row r="2969" customFormat="1" ht="21" customHeight="1"/>
    <row r="2970" customFormat="1" ht="21" customHeight="1"/>
    <row r="2971" customFormat="1" ht="21" customHeight="1"/>
    <row r="2972" customFormat="1" ht="21" customHeight="1"/>
    <row r="2973" customFormat="1" ht="21" customHeight="1"/>
    <row r="2974" customFormat="1" ht="21" customHeight="1"/>
    <row r="2975" customFormat="1" ht="21" customHeight="1"/>
    <row r="2976" customFormat="1" ht="21" customHeight="1"/>
    <row r="2977" customFormat="1" ht="21" customHeight="1"/>
    <row r="2978" customFormat="1" ht="21" customHeight="1"/>
    <row r="2979" customFormat="1" ht="21" customHeight="1"/>
    <row r="2980" customFormat="1" ht="21" customHeight="1"/>
    <row r="2981" customFormat="1" ht="21" customHeight="1"/>
    <row r="2982" customFormat="1" ht="21" customHeight="1"/>
    <row r="2983" customFormat="1" ht="21" customHeight="1"/>
    <row r="2984" customFormat="1" ht="21" customHeight="1"/>
    <row r="2985" customFormat="1" ht="21" customHeight="1"/>
    <row r="2986" customFormat="1" ht="21" customHeight="1"/>
    <row r="2987" customFormat="1" ht="21" customHeight="1"/>
    <row r="2988" customFormat="1" ht="21" customHeight="1"/>
    <row r="2989" customFormat="1" ht="21" customHeight="1"/>
    <row r="2990" customFormat="1" ht="21" customHeight="1"/>
    <row r="2991" customFormat="1" ht="21" customHeight="1"/>
    <row r="2992" customFormat="1" ht="21" customHeight="1"/>
    <row r="2993" customFormat="1" ht="21" customHeight="1"/>
    <row r="2994" customFormat="1" ht="21" customHeight="1"/>
    <row r="2995" customFormat="1" ht="21" customHeight="1"/>
    <row r="2996" customFormat="1" ht="21" customHeight="1"/>
    <row r="2997" customFormat="1" ht="21" customHeight="1"/>
    <row r="2998" customFormat="1" ht="21" customHeight="1"/>
    <row r="2999" customFormat="1" ht="21" customHeight="1"/>
    <row r="3000" customFormat="1" ht="21" customHeight="1"/>
    <row r="3001" customFormat="1" ht="21" customHeight="1"/>
    <row r="3002" customFormat="1" ht="21" customHeight="1"/>
    <row r="3003" customFormat="1" ht="21" customHeight="1"/>
    <row r="3004" customFormat="1" ht="21" customHeight="1"/>
    <row r="3005" customFormat="1" ht="21" customHeight="1"/>
    <row r="3006" customFormat="1" ht="21" customHeight="1"/>
    <row r="3007" customFormat="1" ht="21" customHeight="1"/>
    <row r="3008" customFormat="1" ht="21" customHeight="1"/>
    <row r="3009" customFormat="1" ht="21" customHeight="1"/>
    <row r="3010" customFormat="1" ht="21" customHeight="1"/>
    <row r="3011" customFormat="1" ht="21" customHeight="1"/>
    <row r="3012" customFormat="1" ht="21" customHeight="1"/>
    <row r="3013" customFormat="1" ht="21" customHeight="1"/>
    <row r="3014" customFormat="1" ht="21" customHeight="1"/>
    <row r="3015" customFormat="1" ht="21" customHeight="1"/>
    <row r="3016" customFormat="1" ht="21" customHeight="1"/>
    <row r="3017" customFormat="1" ht="21" customHeight="1"/>
    <row r="3018" customFormat="1" ht="21" customHeight="1"/>
    <row r="3019" customFormat="1" ht="21" customHeight="1"/>
    <row r="3020" customFormat="1" ht="21" customHeight="1"/>
    <row r="3021" customFormat="1" ht="21" customHeight="1"/>
    <row r="3022" customFormat="1" ht="21" customHeight="1"/>
    <row r="3023" customFormat="1" ht="21" customHeight="1"/>
    <row r="3024" customFormat="1" ht="21" customHeight="1"/>
    <row r="3025" customFormat="1" ht="21" customHeight="1"/>
    <row r="3026" customFormat="1" ht="21" customHeight="1"/>
    <row r="3027" customFormat="1" ht="21" customHeight="1"/>
    <row r="3028" customFormat="1" ht="21" customHeight="1"/>
    <row r="3029" customFormat="1" ht="21" customHeight="1"/>
    <row r="3030" customFormat="1" ht="21" customHeight="1"/>
    <row r="3031" customFormat="1" ht="21" customHeight="1"/>
    <row r="3032" customFormat="1" ht="21" customHeight="1"/>
    <row r="3033" customFormat="1" ht="21" customHeight="1"/>
    <row r="3034" customFormat="1" ht="21" customHeight="1"/>
    <row r="3035" customFormat="1" ht="21" customHeight="1"/>
    <row r="3036" customFormat="1" ht="21" customHeight="1"/>
    <row r="3037" customFormat="1" ht="21" customHeight="1"/>
    <row r="3038" customFormat="1" ht="21" customHeight="1"/>
    <row r="3039" customFormat="1" ht="21" customHeight="1"/>
    <row r="3040" customFormat="1" ht="21" customHeight="1"/>
    <row r="3041" customFormat="1" ht="21" customHeight="1"/>
    <row r="3042" customFormat="1" ht="21" customHeight="1"/>
    <row r="3043" customFormat="1" ht="21" customHeight="1"/>
    <row r="3044" customFormat="1" ht="21" customHeight="1"/>
    <row r="3045" customFormat="1" ht="21" customHeight="1"/>
    <row r="3046" customFormat="1" ht="21" customHeight="1"/>
    <row r="3047" customFormat="1" ht="21" customHeight="1"/>
    <row r="3048" customFormat="1" ht="21" customHeight="1"/>
    <row r="3049" customFormat="1" ht="21" customHeight="1"/>
    <row r="3050" customFormat="1" ht="21" customHeight="1"/>
    <row r="3051" customFormat="1" ht="21" customHeight="1"/>
    <row r="3052" customFormat="1" ht="21" customHeight="1"/>
    <row r="3053" customFormat="1" ht="21" customHeight="1"/>
    <row r="3054" customFormat="1" ht="21" customHeight="1"/>
    <row r="3055" customFormat="1" ht="21" customHeight="1"/>
    <row r="3056" customFormat="1" ht="21" customHeight="1"/>
    <row r="3057" customFormat="1" ht="21" customHeight="1"/>
    <row r="3058" customFormat="1" ht="21" customHeight="1"/>
    <row r="3059" customFormat="1" ht="21" customHeight="1"/>
    <row r="3060" customFormat="1" ht="21" customHeight="1"/>
    <row r="3061" customFormat="1" ht="21" customHeight="1"/>
    <row r="3062" customFormat="1" ht="21" customHeight="1"/>
    <row r="3063" customFormat="1" ht="21" customHeight="1"/>
    <row r="3064" customFormat="1" ht="21" customHeight="1"/>
    <row r="3065" customFormat="1" ht="21" customHeight="1"/>
    <row r="3066" customFormat="1" ht="21" customHeight="1"/>
    <row r="3067" customFormat="1" ht="21" customHeight="1"/>
    <row r="3068" customFormat="1" ht="21" customHeight="1"/>
    <row r="3069" customFormat="1" ht="21" customHeight="1"/>
    <row r="3070" customFormat="1" ht="21" customHeight="1"/>
    <row r="3071" customFormat="1" ht="21" customHeight="1"/>
    <row r="3072" customFormat="1" ht="21" customHeight="1"/>
    <row r="3073" customFormat="1" ht="21" customHeight="1"/>
    <row r="3074" customFormat="1" ht="21" customHeight="1"/>
    <row r="3075" customFormat="1" ht="21" customHeight="1"/>
    <row r="3076" customFormat="1" ht="21" customHeight="1"/>
    <row r="3077" customFormat="1" ht="21" customHeight="1"/>
    <row r="3078" customFormat="1" ht="21" customHeight="1"/>
    <row r="3079" customFormat="1" ht="21" customHeight="1"/>
    <row r="3080" customFormat="1" ht="21" customHeight="1"/>
    <row r="3081" customFormat="1" ht="21" customHeight="1"/>
    <row r="3082" customFormat="1" ht="21" customHeight="1"/>
    <row r="3083" customFormat="1" ht="21" customHeight="1"/>
    <row r="3084" customFormat="1" ht="21" customHeight="1"/>
    <row r="3085" customFormat="1" ht="21" customHeight="1"/>
    <row r="3086" customFormat="1" ht="21" customHeight="1"/>
    <row r="3087" customFormat="1" ht="21" customHeight="1"/>
    <row r="3088" customFormat="1" ht="21" customHeight="1"/>
    <row r="3089" customFormat="1" ht="21" customHeight="1"/>
    <row r="3090" customFormat="1" ht="21" customHeight="1"/>
    <row r="3091" customFormat="1" ht="21" customHeight="1"/>
    <row r="3092" customFormat="1" ht="21" customHeight="1"/>
    <row r="3093" customFormat="1" ht="21" customHeight="1"/>
    <row r="3094" customFormat="1" ht="21" customHeight="1"/>
    <row r="3095" customFormat="1" ht="21" customHeight="1"/>
    <row r="3096" customFormat="1" ht="21" customHeight="1"/>
    <row r="3097" customFormat="1" ht="21" customHeight="1"/>
    <row r="3098" customFormat="1" ht="21" customHeight="1"/>
    <row r="3099" customFormat="1" ht="21" customHeight="1"/>
    <row r="3100" customFormat="1" ht="21" customHeight="1"/>
    <row r="3101" customFormat="1" ht="21" customHeight="1"/>
    <row r="3102" customFormat="1" ht="21" customHeight="1"/>
    <row r="3103" customFormat="1" ht="21" customHeight="1"/>
    <row r="3104" customFormat="1" ht="21" customHeight="1"/>
    <row r="3105" customFormat="1" ht="21" customHeight="1"/>
    <row r="3106" customFormat="1" ht="21" customHeight="1"/>
    <row r="3107" customFormat="1" ht="21" customHeight="1"/>
    <row r="3108" customFormat="1" ht="21" customHeight="1"/>
    <row r="3109" customFormat="1" ht="21" customHeight="1"/>
    <row r="3110" customFormat="1" ht="21" customHeight="1"/>
    <row r="3111" customFormat="1" ht="21" customHeight="1"/>
    <row r="3112" customFormat="1" ht="21" customHeight="1"/>
    <row r="3113" customFormat="1" ht="21" customHeight="1"/>
    <row r="3114" customFormat="1" ht="21" customHeight="1"/>
    <row r="3115" customFormat="1" ht="21" customHeight="1"/>
    <row r="3116" customFormat="1" ht="21" customHeight="1"/>
    <row r="3117" customFormat="1" ht="21" customHeight="1"/>
    <row r="3118" customFormat="1" ht="21" customHeight="1"/>
    <row r="3119" customFormat="1" ht="21" customHeight="1"/>
    <row r="3120" customFormat="1" ht="21" customHeight="1"/>
    <row r="3121" customFormat="1" ht="21" customHeight="1"/>
    <row r="3122" customFormat="1" ht="21" customHeight="1"/>
    <row r="3123" customFormat="1" ht="21" customHeight="1"/>
    <row r="3124" customFormat="1" ht="21" customHeight="1"/>
    <row r="3125" customFormat="1" ht="21" customHeight="1"/>
    <row r="3126" customFormat="1" ht="21" customHeight="1"/>
    <row r="3127" customFormat="1" ht="21" customHeight="1"/>
    <row r="3128" customFormat="1" ht="21" customHeight="1"/>
    <row r="3129" customFormat="1" ht="21" customHeight="1"/>
    <row r="3130" customFormat="1" ht="21" customHeight="1"/>
    <row r="3131" customFormat="1" ht="21" customHeight="1"/>
    <row r="3132" customFormat="1" ht="21" customHeight="1"/>
    <row r="3133" customFormat="1" ht="21" customHeight="1"/>
    <row r="3134" customFormat="1" ht="21" customHeight="1"/>
    <row r="3135" customFormat="1" ht="21" customHeight="1"/>
    <row r="3136" customFormat="1" ht="21" customHeight="1"/>
    <row r="3137" customFormat="1" ht="21" customHeight="1"/>
    <row r="3138" customFormat="1" ht="21" customHeight="1"/>
    <row r="3139" customFormat="1" ht="21" customHeight="1"/>
    <row r="3140" customFormat="1" ht="21" customHeight="1"/>
    <row r="3141" customFormat="1" ht="21" customHeight="1"/>
    <row r="3142" customFormat="1" ht="21" customHeight="1"/>
    <row r="3143" customFormat="1" ht="21" customHeight="1"/>
    <row r="3144" customFormat="1" ht="21" customHeight="1"/>
    <row r="3145" customFormat="1" ht="21" customHeight="1"/>
    <row r="3146" customFormat="1" ht="21" customHeight="1"/>
    <row r="3147" customFormat="1" ht="21" customHeight="1"/>
    <row r="3148" customFormat="1" ht="21" customHeight="1"/>
    <row r="3149" customFormat="1" ht="21" customHeight="1"/>
    <row r="3150" customFormat="1" ht="21" customHeight="1"/>
    <row r="3151" customFormat="1" ht="21" customHeight="1"/>
    <row r="3152" customFormat="1" ht="21" customHeight="1"/>
    <row r="3153" customFormat="1" ht="21" customHeight="1"/>
    <row r="3154" customFormat="1" ht="21" customHeight="1"/>
    <row r="3155" customFormat="1" ht="21" customHeight="1"/>
    <row r="3156" customFormat="1" ht="21" customHeight="1"/>
    <row r="3157" customFormat="1" ht="21" customHeight="1"/>
    <row r="3158" customFormat="1" ht="21" customHeight="1"/>
    <row r="3159" customFormat="1" ht="21" customHeight="1"/>
    <row r="3160" customFormat="1" ht="21" customHeight="1"/>
    <row r="3161" customFormat="1" ht="21" customHeight="1"/>
    <row r="3162" customFormat="1" ht="21" customHeight="1"/>
    <row r="3163" customFormat="1" ht="21" customHeight="1"/>
    <row r="3164" customFormat="1" ht="21" customHeight="1"/>
    <row r="3165" customFormat="1" ht="21" customHeight="1"/>
    <row r="3166" customFormat="1" ht="21" customHeight="1"/>
    <row r="3167" customFormat="1" ht="21" customHeight="1"/>
    <row r="3168" customFormat="1" ht="21" customHeight="1"/>
    <row r="3169" customFormat="1" ht="21" customHeight="1"/>
    <row r="3170" customFormat="1" ht="21" customHeight="1"/>
    <row r="3171" customFormat="1" ht="21" customHeight="1"/>
    <row r="3172" customFormat="1" ht="21" customHeight="1"/>
    <row r="3173" customFormat="1" ht="21" customHeight="1"/>
    <row r="3174" customFormat="1" ht="21" customHeight="1"/>
    <row r="3175" customFormat="1" ht="21" customHeight="1"/>
    <row r="3176" customFormat="1" ht="21" customHeight="1"/>
    <row r="3177" customFormat="1" ht="21" customHeight="1"/>
    <row r="3178" customFormat="1" ht="21" customHeight="1"/>
    <row r="3179" customFormat="1" ht="21" customHeight="1"/>
    <row r="3180" customFormat="1" ht="21" customHeight="1"/>
    <row r="3181" customFormat="1" ht="21" customHeight="1"/>
    <row r="3182" customFormat="1" ht="21" customHeight="1"/>
    <row r="3183" customFormat="1" ht="21" customHeight="1"/>
    <row r="3184" customFormat="1" ht="21" customHeight="1"/>
    <row r="3185" customFormat="1" ht="21" customHeight="1"/>
    <row r="3186" customFormat="1" ht="21" customHeight="1"/>
    <row r="3187" customFormat="1" ht="21" customHeight="1"/>
    <row r="3188" customFormat="1" ht="21" customHeight="1"/>
    <row r="3189" customFormat="1" ht="21" customHeight="1"/>
    <row r="3190" customFormat="1" ht="21" customHeight="1"/>
    <row r="3191" customFormat="1" ht="21" customHeight="1"/>
    <row r="3192" customFormat="1" ht="21" customHeight="1"/>
    <row r="3193" customFormat="1" ht="21" customHeight="1"/>
    <row r="3194" customFormat="1" ht="21" customHeight="1"/>
    <row r="3195" customFormat="1" ht="21" customHeight="1"/>
    <row r="3196" customFormat="1" ht="21" customHeight="1"/>
    <row r="3197" customFormat="1" ht="21" customHeight="1"/>
    <row r="3198" customFormat="1" ht="21" customHeight="1"/>
    <row r="3199" customFormat="1" ht="21" customHeight="1"/>
    <row r="3200" customFormat="1" ht="21" customHeight="1"/>
    <row r="3201" customFormat="1" ht="21" customHeight="1"/>
    <row r="3202" customFormat="1" ht="21" customHeight="1"/>
    <row r="3203" customFormat="1" ht="21" customHeight="1"/>
    <row r="3204" customFormat="1" ht="21" customHeight="1"/>
    <row r="3205" customFormat="1" ht="21" customHeight="1"/>
    <row r="3206" customFormat="1" ht="21" customHeight="1"/>
    <row r="3207" customFormat="1" ht="21" customHeight="1"/>
    <row r="3208" customFormat="1" ht="21" customHeight="1"/>
    <row r="3209" customFormat="1" ht="21" customHeight="1"/>
    <row r="3210" customFormat="1" ht="21" customHeight="1"/>
    <row r="3211" customFormat="1" ht="21" customHeight="1"/>
    <row r="3212" customFormat="1" ht="21" customHeight="1"/>
    <row r="3213" customFormat="1" ht="21" customHeight="1"/>
    <row r="3214" customFormat="1" ht="21" customHeight="1"/>
    <row r="3215" customFormat="1" ht="21" customHeight="1"/>
    <row r="3216" customFormat="1" ht="21" customHeight="1"/>
    <row r="3217" customFormat="1" ht="21" customHeight="1"/>
    <row r="3218" customFormat="1" ht="21" customHeight="1"/>
    <row r="3219" customFormat="1" ht="21" customHeight="1"/>
    <row r="3220" customFormat="1" ht="21" customHeight="1"/>
    <row r="3221" customFormat="1" ht="21" customHeight="1"/>
    <row r="3222" customFormat="1" ht="21" customHeight="1"/>
    <row r="3223" customFormat="1" ht="21" customHeight="1"/>
    <row r="3224" customFormat="1" ht="21" customHeight="1"/>
    <row r="3225" customFormat="1" ht="21" customHeight="1"/>
    <row r="3226" customFormat="1" ht="21" customHeight="1"/>
    <row r="3227" customFormat="1" ht="21" customHeight="1"/>
    <row r="3228" customFormat="1" ht="21" customHeight="1"/>
    <row r="3229" customFormat="1" ht="21" customHeight="1"/>
    <row r="3230" customFormat="1" ht="21" customHeight="1"/>
    <row r="3231" customFormat="1" ht="21" customHeight="1"/>
    <row r="3232" customFormat="1" ht="21" customHeight="1"/>
    <row r="3233" customFormat="1" ht="21" customHeight="1"/>
    <row r="3234" customFormat="1" ht="21" customHeight="1"/>
    <row r="3235" customFormat="1" ht="21" customHeight="1"/>
    <row r="3236" customFormat="1" ht="21" customHeight="1"/>
    <row r="3237" customFormat="1" ht="21" customHeight="1"/>
    <row r="3238" customFormat="1" ht="21" customHeight="1"/>
    <row r="3239" customFormat="1" ht="21" customHeight="1"/>
    <row r="3240" customFormat="1" ht="21" customHeight="1"/>
    <row r="3241" customFormat="1" ht="21" customHeight="1"/>
    <row r="3242" customFormat="1" ht="21" customHeight="1"/>
    <row r="3243" customFormat="1" ht="21" customHeight="1"/>
    <row r="3244" customFormat="1" ht="21" customHeight="1"/>
    <row r="3245" customFormat="1" ht="21" customHeight="1"/>
    <row r="3246" customFormat="1" ht="21" customHeight="1"/>
    <row r="3247" customFormat="1" ht="21" customHeight="1"/>
    <row r="3248" customFormat="1" ht="21" customHeight="1"/>
    <row r="3249" customFormat="1" ht="21" customHeight="1"/>
    <row r="3250" customFormat="1" ht="21" customHeight="1"/>
    <row r="3251" customFormat="1" ht="21" customHeight="1"/>
    <row r="3252" customFormat="1" ht="21" customHeight="1"/>
    <row r="3253" customFormat="1" ht="21" customHeight="1"/>
    <row r="3254" customFormat="1" ht="21" customHeight="1"/>
    <row r="3255" customFormat="1" ht="21" customHeight="1"/>
    <row r="3256" customFormat="1" ht="21" customHeight="1"/>
    <row r="3257" customFormat="1" ht="21" customHeight="1"/>
    <row r="3258" customFormat="1" ht="21" customHeight="1"/>
    <row r="3259" customFormat="1" ht="21" customHeight="1"/>
    <row r="3260" customFormat="1" ht="21" customHeight="1"/>
    <row r="3261" customFormat="1" ht="21" customHeight="1"/>
    <row r="3262" customFormat="1" ht="21" customHeight="1"/>
    <row r="3263" customFormat="1" ht="21" customHeight="1"/>
    <row r="3264" customFormat="1" ht="21" customHeight="1"/>
    <row r="3265" customFormat="1" ht="21" customHeight="1"/>
    <row r="3266" customFormat="1" ht="21" customHeight="1"/>
    <row r="3267" customFormat="1" ht="21" customHeight="1"/>
    <row r="3268" customFormat="1" ht="21" customHeight="1"/>
    <row r="3269" customFormat="1" ht="21" customHeight="1"/>
    <row r="3270" customFormat="1" ht="21" customHeight="1"/>
    <row r="3271" customFormat="1" ht="21" customHeight="1"/>
    <row r="3272" customFormat="1" ht="21" customHeight="1"/>
    <row r="3273" customFormat="1" ht="21" customHeight="1"/>
    <row r="3274" customFormat="1" ht="21" customHeight="1"/>
    <row r="3275" customFormat="1" ht="21" customHeight="1"/>
    <row r="3276" customFormat="1" ht="21" customHeight="1"/>
    <row r="3277" customFormat="1" ht="21" customHeight="1"/>
    <row r="3278" customFormat="1" ht="21" customHeight="1"/>
    <row r="3279" customFormat="1" ht="21" customHeight="1"/>
    <row r="3280" customFormat="1" ht="21" customHeight="1"/>
    <row r="3281" customFormat="1" ht="21" customHeight="1"/>
    <row r="3282" customFormat="1" ht="21" customHeight="1"/>
    <row r="3283" customFormat="1" ht="21" customHeight="1"/>
    <row r="3284" customFormat="1" ht="21" customHeight="1"/>
    <row r="3285" customFormat="1" ht="21" customHeight="1"/>
    <row r="3286" customFormat="1" ht="21" customHeight="1"/>
    <row r="3287" customFormat="1" ht="21" customHeight="1"/>
    <row r="3288" customFormat="1" ht="21" customHeight="1"/>
    <row r="3289" customFormat="1" ht="21" customHeight="1"/>
    <row r="3290" customFormat="1" ht="21" customHeight="1"/>
    <row r="3291" customFormat="1" ht="21" customHeight="1"/>
    <row r="3292" customFormat="1" ht="21" customHeight="1"/>
    <row r="3293" customFormat="1" ht="21" customHeight="1"/>
    <row r="3294" customFormat="1" ht="21" customHeight="1"/>
    <row r="3295" customFormat="1" ht="21" customHeight="1"/>
    <row r="3296" customFormat="1" ht="21" customHeight="1"/>
    <row r="3297" customFormat="1" ht="21" customHeight="1"/>
    <row r="3298" customFormat="1" ht="21" customHeight="1"/>
    <row r="3299" customFormat="1" ht="21" customHeight="1"/>
    <row r="3300" customFormat="1" ht="21" customHeight="1"/>
    <row r="3301" customFormat="1" ht="21" customHeight="1"/>
    <row r="3302" customFormat="1" ht="21" customHeight="1"/>
    <row r="3303" customFormat="1" ht="21" customHeight="1"/>
    <row r="3304" customFormat="1" ht="21" customHeight="1"/>
    <row r="3305" customFormat="1" ht="21" customHeight="1"/>
    <row r="3306" customFormat="1" ht="21" customHeight="1"/>
    <row r="3307" customFormat="1" ht="21" customHeight="1"/>
    <row r="3308" customFormat="1" ht="21" customHeight="1"/>
    <row r="3309" customFormat="1" ht="21" customHeight="1"/>
    <row r="3310" customFormat="1" ht="21" customHeight="1"/>
    <row r="3311" customFormat="1" ht="21" customHeight="1"/>
    <row r="3312" customFormat="1" ht="21" customHeight="1"/>
    <row r="3313" customFormat="1" ht="21" customHeight="1"/>
    <row r="3314" customFormat="1" ht="21" customHeight="1"/>
    <row r="3315" customFormat="1" ht="21" customHeight="1"/>
    <row r="3316" customFormat="1" ht="21" customHeight="1"/>
    <row r="3317" customFormat="1" ht="21" customHeight="1"/>
    <row r="3318" customFormat="1" ht="21" customHeight="1"/>
    <row r="3319" customFormat="1" ht="21" customHeight="1"/>
    <row r="3320" customFormat="1" ht="21" customHeight="1"/>
    <row r="3321" customFormat="1" ht="21" customHeight="1"/>
    <row r="3322" customFormat="1" ht="21" customHeight="1"/>
    <row r="3323" customFormat="1" ht="21" customHeight="1"/>
    <row r="3324" customFormat="1" ht="21" customHeight="1"/>
    <row r="3325" customFormat="1" ht="21" customHeight="1"/>
    <row r="3326" customFormat="1" ht="21" customHeight="1"/>
    <row r="3327" customFormat="1" ht="21" customHeight="1"/>
    <row r="3328" customFormat="1" ht="21" customHeight="1"/>
    <row r="3329" customFormat="1" ht="21" customHeight="1"/>
    <row r="3330" customFormat="1" ht="21" customHeight="1"/>
    <row r="3331" customFormat="1" ht="21" customHeight="1"/>
    <row r="3332" customFormat="1" ht="21" customHeight="1"/>
    <row r="3333" customFormat="1" ht="21" customHeight="1"/>
    <row r="3334" customFormat="1" ht="21" customHeight="1"/>
    <row r="3335" customFormat="1" ht="21" customHeight="1"/>
    <row r="3336" customFormat="1" ht="21" customHeight="1"/>
    <row r="3337" customFormat="1" ht="21" customHeight="1"/>
    <row r="3338" customFormat="1" ht="21" customHeight="1"/>
    <row r="3339" customFormat="1" ht="21" customHeight="1"/>
    <row r="3340" customFormat="1" ht="21" customHeight="1"/>
    <row r="3341" customFormat="1" ht="21" customHeight="1"/>
    <row r="3342" customFormat="1" ht="21" customHeight="1"/>
    <row r="3343" customFormat="1" ht="21" customHeight="1"/>
    <row r="3344" customFormat="1" ht="21" customHeight="1"/>
    <row r="3345" customFormat="1" ht="21" customHeight="1"/>
    <row r="3346" customFormat="1" ht="21" customHeight="1"/>
    <row r="3347" customFormat="1" ht="21" customHeight="1"/>
    <row r="3348" customFormat="1" ht="21" customHeight="1"/>
    <row r="3349" customFormat="1" ht="21" customHeight="1"/>
    <row r="3350" customFormat="1" ht="21" customHeight="1"/>
    <row r="3351" customFormat="1" ht="21" customHeight="1"/>
    <row r="3352" customFormat="1" ht="21" customHeight="1"/>
    <row r="3353" customFormat="1" ht="21" customHeight="1"/>
    <row r="3354" customFormat="1" ht="21" customHeight="1"/>
    <row r="3355" customFormat="1" ht="21" customHeight="1"/>
    <row r="3356" customFormat="1" ht="21" customHeight="1"/>
    <row r="3357" customFormat="1" ht="21" customHeight="1"/>
    <row r="3358" customFormat="1" ht="21" customHeight="1"/>
    <row r="3359" customFormat="1" ht="21" customHeight="1"/>
    <row r="3360" customFormat="1" ht="21" customHeight="1"/>
    <row r="3361" customFormat="1" ht="21" customHeight="1"/>
    <row r="3362" customFormat="1" ht="21" customHeight="1"/>
    <row r="3363" customFormat="1" ht="21" customHeight="1"/>
    <row r="3364" customFormat="1" ht="21" customHeight="1"/>
    <row r="3365" customFormat="1" ht="21" customHeight="1"/>
    <row r="3366" customFormat="1" ht="21" customHeight="1"/>
    <row r="3367" customFormat="1" ht="21" customHeight="1"/>
    <row r="3368" customFormat="1" ht="21" customHeight="1"/>
    <row r="3369" customFormat="1" ht="21" customHeight="1"/>
    <row r="3370" customFormat="1" ht="21" customHeight="1"/>
    <row r="3371" customFormat="1" ht="21" customHeight="1"/>
    <row r="3372" customFormat="1" ht="21" customHeight="1"/>
    <row r="3373" customFormat="1" ht="21" customHeight="1"/>
    <row r="3374" customFormat="1" ht="21" customHeight="1"/>
    <row r="3375" customFormat="1" ht="21" customHeight="1"/>
    <row r="3376" customFormat="1" ht="21" customHeight="1"/>
    <row r="3377" customFormat="1" ht="21" customHeight="1"/>
    <row r="3378" customFormat="1" ht="21" customHeight="1"/>
    <row r="3379" customFormat="1" ht="21" customHeight="1"/>
    <row r="3380" customFormat="1" ht="21" customHeight="1"/>
    <row r="3381" customFormat="1" ht="21" customHeight="1"/>
    <row r="3382" customFormat="1" ht="21" customHeight="1"/>
    <row r="3383" customFormat="1" ht="21" customHeight="1"/>
    <row r="3384" customFormat="1" ht="21" customHeight="1"/>
    <row r="3385" customFormat="1" ht="21" customHeight="1"/>
    <row r="3386" customFormat="1" ht="21" customHeight="1"/>
    <row r="3387" customFormat="1" ht="21" customHeight="1"/>
    <row r="3388" customFormat="1" ht="21" customHeight="1"/>
    <row r="3389" customFormat="1" ht="21" customHeight="1"/>
    <row r="3390" customFormat="1" ht="21" customHeight="1"/>
    <row r="3391" customFormat="1" ht="21" customHeight="1"/>
    <row r="3392" customFormat="1" ht="21" customHeight="1"/>
    <row r="3393" customFormat="1" ht="21" customHeight="1"/>
    <row r="3394" customFormat="1" ht="21" customHeight="1"/>
    <row r="3395" customFormat="1" ht="21" customHeight="1"/>
    <row r="3396" customFormat="1" ht="21" customHeight="1"/>
    <row r="3397" customFormat="1" ht="21" customHeight="1"/>
    <row r="3398" customFormat="1" ht="21" customHeight="1"/>
    <row r="3399" customFormat="1" ht="21" customHeight="1"/>
    <row r="3400" customFormat="1" ht="21" customHeight="1"/>
    <row r="3401" customFormat="1" ht="21" customHeight="1"/>
    <row r="3402" customFormat="1" ht="21" customHeight="1"/>
    <row r="3403" customFormat="1" ht="21" customHeight="1"/>
    <row r="3404" customFormat="1" ht="21" customHeight="1"/>
    <row r="3405" customFormat="1" ht="21" customHeight="1"/>
    <row r="3406" customFormat="1" ht="21" customHeight="1"/>
    <row r="3407" customFormat="1" ht="21" customHeight="1"/>
    <row r="3408" customFormat="1" ht="21" customHeight="1"/>
    <row r="3409" customFormat="1" ht="21" customHeight="1"/>
    <row r="3410" customFormat="1" ht="21" customHeight="1"/>
    <row r="3411" customFormat="1" ht="21" customHeight="1"/>
    <row r="3412" customFormat="1" ht="21" customHeight="1"/>
    <row r="3413" customFormat="1" ht="21" customHeight="1"/>
    <row r="3414" customFormat="1" ht="21" customHeight="1"/>
    <row r="3415" customFormat="1" ht="21" customHeight="1"/>
    <row r="3416" customFormat="1" ht="21" customHeight="1"/>
    <row r="3417" customFormat="1" ht="21" customHeight="1"/>
    <row r="3418" customFormat="1" ht="21" customHeight="1"/>
    <row r="3419" customFormat="1" ht="21" customHeight="1"/>
    <row r="3420" customFormat="1" ht="21" customHeight="1"/>
    <row r="3421" customFormat="1" ht="21" customHeight="1"/>
    <row r="3422" customFormat="1" ht="21" customHeight="1"/>
    <row r="3423" customFormat="1" ht="21" customHeight="1"/>
    <row r="3424" customFormat="1" ht="21" customHeight="1"/>
    <row r="3425" customFormat="1" ht="21" customHeight="1"/>
    <row r="3426" customFormat="1" ht="21" customHeight="1"/>
    <row r="3427" customFormat="1" ht="21" customHeight="1"/>
    <row r="3428" customFormat="1" ht="21" customHeight="1"/>
    <row r="3429" customFormat="1" ht="21" customHeight="1"/>
    <row r="3430" customFormat="1" ht="21" customHeight="1"/>
    <row r="3431" customFormat="1" ht="21" customHeight="1"/>
    <row r="3432" customFormat="1" ht="21" customHeight="1"/>
    <row r="3433" customFormat="1" ht="21" customHeight="1"/>
    <row r="3434" customFormat="1" ht="21" customHeight="1"/>
    <row r="3435" customFormat="1" ht="21" customHeight="1"/>
    <row r="3436" customFormat="1" ht="21" customHeight="1"/>
    <row r="3437" customFormat="1" ht="21" customHeight="1"/>
    <row r="3438" customFormat="1" ht="21" customHeight="1"/>
    <row r="3439" customFormat="1" ht="21" customHeight="1"/>
    <row r="3440" customFormat="1" ht="21" customHeight="1"/>
    <row r="3441" customFormat="1" ht="21" customHeight="1"/>
    <row r="3442" customFormat="1" ht="21" customHeight="1"/>
    <row r="3443" customFormat="1" ht="21" customHeight="1"/>
    <row r="3444" customFormat="1" ht="21" customHeight="1"/>
    <row r="3445" customFormat="1" ht="21" customHeight="1"/>
    <row r="3446" customFormat="1" ht="21" customHeight="1"/>
    <row r="3447" customFormat="1" ht="21" customHeight="1"/>
    <row r="3448" customFormat="1" ht="21" customHeight="1"/>
    <row r="3449" customFormat="1" ht="21" customHeight="1"/>
    <row r="3450" customFormat="1" ht="21" customHeight="1"/>
    <row r="3451" customFormat="1" ht="21" customHeight="1"/>
    <row r="3452" customFormat="1" ht="21" customHeight="1"/>
    <row r="3453" customFormat="1" ht="21" customHeight="1"/>
    <row r="3454" customFormat="1" ht="21" customHeight="1"/>
    <row r="3455" customFormat="1" ht="21" customHeight="1"/>
    <row r="3456" customFormat="1" ht="21" customHeight="1"/>
    <row r="3457" customFormat="1" ht="21" customHeight="1"/>
    <row r="3458" customFormat="1" ht="21" customHeight="1"/>
    <row r="3459" customFormat="1" ht="21" customHeight="1"/>
    <row r="3460" customFormat="1" ht="21" customHeight="1"/>
    <row r="3461" customFormat="1" ht="21" customHeight="1"/>
    <row r="3462" customFormat="1" ht="21" customHeight="1"/>
    <row r="3463" customFormat="1" ht="21" customHeight="1"/>
    <row r="3464" customFormat="1" ht="21" customHeight="1"/>
    <row r="3465" customFormat="1" ht="21" customHeight="1"/>
    <row r="3466" customFormat="1" ht="21" customHeight="1"/>
    <row r="3467" customFormat="1" ht="21" customHeight="1"/>
    <row r="3468" customFormat="1" ht="21" customHeight="1"/>
    <row r="3469" customFormat="1" ht="21" customHeight="1"/>
    <row r="3470" customFormat="1" ht="21" customHeight="1"/>
    <row r="3471" customFormat="1" ht="21" customHeight="1"/>
    <row r="3472" customFormat="1" ht="21" customHeight="1"/>
    <row r="3473" customFormat="1" ht="21" customHeight="1"/>
    <row r="3474" customFormat="1" ht="21" customHeight="1"/>
    <row r="3475" customFormat="1" ht="21" customHeight="1"/>
    <row r="3476" customFormat="1" ht="21" customHeight="1"/>
    <row r="3477" customFormat="1" ht="21" customHeight="1"/>
    <row r="3478" customFormat="1" ht="21" customHeight="1"/>
    <row r="3479" customFormat="1" ht="21" customHeight="1"/>
    <row r="3480" customFormat="1" ht="21" customHeight="1"/>
    <row r="3481" customFormat="1" ht="21" customHeight="1"/>
    <row r="3482" customFormat="1" ht="21" customHeight="1"/>
    <row r="3483" customFormat="1" ht="21" customHeight="1"/>
    <row r="3484" customFormat="1" ht="21" customHeight="1"/>
    <row r="3485" customFormat="1" ht="21" customHeight="1"/>
    <row r="3486" customFormat="1" ht="21" customHeight="1"/>
    <row r="3487" customFormat="1" ht="21" customHeight="1"/>
    <row r="3488" customFormat="1" ht="21" customHeight="1"/>
    <row r="3489" customFormat="1" ht="21" customHeight="1"/>
    <row r="3490" customFormat="1" ht="21" customHeight="1"/>
    <row r="3491" customFormat="1" ht="21" customHeight="1"/>
    <row r="3492" customFormat="1" ht="21" customHeight="1"/>
    <row r="3493" customFormat="1" ht="21" customHeight="1"/>
    <row r="3494" customFormat="1" ht="21" customHeight="1"/>
    <row r="3495" customFormat="1" ht="21" customHeight="1"/>
    <row r="3496" customFormat="1" ht="21" customHeight="1"/>
    <row r="3497" customFormat="1" ht="21" customHeight="1"/>
    <row r="3498" customFormat="1" ht="21" customHeight="1"/>
    <row r="3499" customFormat="1" ht="21" customHeight="1"/>
    <row r="3500" customFormat="1" ht="21" customHeight="1"/>
    <row r="3501" customFormat="1" ht="21" customHeight="1"/>
    <row r="3502" customFormat="1" ht="21" customHeight="1"/>
    <row r="3503" customFormat="1" ht="21" customHeight="1"/>
    <row r="3504" customFormat="1" ht="21" customHeight="1"/>
    <row r="3505" customFormat="1" ht="21" customHeight="1"/>
    <row r="3506" customFormat="1" ht="21" customHeight="1"/>
    <row r="3507" customFormat="1" ht="21" customHeight="1"/>
    <row r="3508" customFormat="1" ht="21" customHeight="1"/>
    <row r="3509" customFormat="1" ht="21" customHeight="1"/>
    <row r="3510" customFormat="1" ht="21" customHeight="1"/>
    <row r="3511" customFormat="1" ht="21" customHeight="1"/>
    <row r="3512" customFormat="1" ht="21" customHeight="1"/>
    <row r="3513" customFormat="1" ht="21" customHeight="1"/>
    <row r="3514" customFormat="1" ht="21" customHeight="1"/>
    <row r="3515" customFormat="1" ht="21" customHeight="1"/>
    <row r="3516" customFormat="1" ht="21" customHeight="1"/>
    <row r="3517" customFormat="1" ht="21" customHeight="1"/>
    <row r="3518" customFormat="1" ht="21" customHeight="1"/>
    <row r="3519" customFormat="1" ht="21" customHeight="1"/>
    <row r="3520" customFormat="1" ht="21" customHeight="1"/>
    <row r="3521" customFormat="1" ht="21" customHeight="1"/>
    <row r="3522" customFormat="1" ht="21" customHeight="1"/>
    <row r="3523" customFormat="1" ht="21" customHeight="1"/>
    <row r="3524" customFormat="1" ht="21" customHeight="1"/>
    <row r="3525" customFormat="1" ht="21" customHeight="1"/>
    <row r="3526" customFormat="1" ht="21" customHeight="1"/>
    <row r="3527" customFormat="1" ht="21" customHeight="1"/>
    <row r="3528" customFormat="1" ht="21" customHeight="1"/>
    <row r="3529" customFormat="1" ht="21" customHeight="1"/>
    <row r="3530" customFormat="1" ht="21" customHeight="1"/>
    <row r="3531" customFormat="1" ht="21" customHeight="1"/>
    <row r="3532" customFormat="1" ht="21" customHeight="1"/>
    <row r="3533" customFormat="1" ht="21" customHeight="1"/>
    <row r="3534" customFormat="1" ht="21" customHeight="1"/>
    <row r="3535" customFormat="1" ht="21" customHeight="1"/>
    <row r="3536" customFormat="1" ht="21" customHeight="1"/>
    <row r="3537" customFormat="1" ht="21" customHeight="1"/>
    <row r="3538" customFormat="1" ht="21" customHeight="1"/>
    <row r="3539" customFormat="1" ht="21" customHeight="1"/>
    <row r="3540" customFormat="1" ht="21" customHeight="1"/>
    <row r="3541" customFormat="1" ht="21" customHeight="1"/>
    <row r="3542" customFormat="1" ht="21" customHeight="1"/>
    <row r="3543" customFormat="1" ht="21" customHeight="1"/>
    <row r="3544" customFormat="1" ht="21" customHeight="1"/>
    <row r="3545" customFormat="1" ht="21" customHeight="1"/>
    <row r="3546" customFormat="1" ht="21" customHeight="1"/>
    <row r="3547" customFormat="1" ht="21" customHeight="1"/>
    <row r="3548" customFormat="1" ht="21" customHeight="1"/>
    <row r="3549" customFormat="1" ht="21" customHeight="1"/>
    <row r="3550" customFormat="1" ht="21" customHeight="1"/>
    <row r="3551" customFormat="1" ht="21" customHeight="1"/>
    <row r="3552" customFormat="1" ht="21" customHeight="1"/>
    <row r="3553" customFormat="1" ht="21" customHeight="1"/>
    <row r="3554" customFormat="1" ht="21" customHeight="1"/>
    <row r="3555" customFormat="1" ht="21" customHeight="1"/>
    <row r="3556" customFormat="1" ht="21" customHeight="1"/>
    <row r="3557" customFormat="1" ht="21" customHeight="1"/>
    <row r="3558" customFormat="1" ht="21" customHeight="1"/>
    <row r="3559" customFormat="1" ht="21" customHeight="1"/>
    <row r="3560" customFormat="1" ht="21" customHeight="1"/>
    <row r="3561" customFormat="1" ht="21" customHeight="1"/>
    <row r="3562" customFormat="1" ht="21" customHeight="1"/>
    <row r="3563" customFormat="1" ht="21" customHeight="1"/>
    <row r="3564" customFormat="1" ht="21" customHeight="1"/>
    <row r="3565" customFormat="1" ht="21" customHeight="1"/>
    <row r="3566" customFormat="1" ht="21" customHeight="1"/>
    <row r="3567" customFormat="1" ht="21" customHeight="1"/>
    <row r="3568" customFormat="1" ht="21" customHeight="1"/>
    <row r="3569" customFormat="1" ht="21" customHeight="1"/>
    <row r="3570" customFormat="1" ht="21" customHeight="1"/>
    <row r="3571" customFormat="1" ht="21" customHeight="1"/>
    <row r="3572" customFormat="1" ht="21" customHeight="1"/>
    <row r="3573" customFormat="1" ht="21" customHeight="1"/>
    <row r="3574" customFormat="1" ht="21" customHeight="1"/>
    <row r="3575" customFormat="1" ht="21" customHeight="1"/>
    <row r="3576" customFormat="1" ht="21" customHeight="1"/>
    <row r="3577" customFormat="1" ht="21" customHeight="1"/>
    <row r="3578" customFormat="1" ht="21" customHeight="1"/>
    <row r="3579" customFormat="1" ht="21" customHeight="1"/>
    <row r="3580" customFormat="1" ht="21" customHeight="1"/>
    <row r="3581" customFormat="1" ht="21" customHeight="1"/>
    <row r="3582" customFormat="1" ht="21" customHeight="1"/>
    <row r="3583" customFormat="1" ht="21" customHeight="1"/>
    <row r="3584" customFormat="1" ht="21" customHeight="1"/>
    <row r="3585" customFormat="1" ht="21" customHeight="1"/>
    <row r="3586" customFormat="1" ht="21" customHeight="1"/>
    <row r="3587" customFormat="1" ht="21" customHeight="1"/>
    <row r="3588" customFormat="1" ht="21" customHeight="1"/>
    <row r="3589" customFormat="1" ht="21" customHeight="1"/>
    <row r="3590" customFormat="1" ht="21" customHeight="1"/>
    <row r="3591" customFormat="1" ht="21" customHeight="1"/>
    <row r="3592" customFormat="1" ht="21" customHeight="1"/>
    <row r="3593" customFormat="1" ht="21" customHeight="1"/>
    <row r="3594" customFormat="1" ht="21" customHeight="1"/>
    <row r="3595" customFormat="1" ht="21" customHeight="1"/>
    <row r="3596" customFormat="1" ht="21" customHeight="1"/>
    <row r="3597" customFormat="1" ht="21" customHeight="1"/>
    <row r="3598" customFormat="1" ht="21" customHeight="1"/>
    <row r="3599" customFormat="1" ht="21" customHeight="1"/>
    <row r="3600" customFormat="1" ht="21" customHeight="1"/>
    <row r="3601" customFormat="1" ht="21" customHeight="1"/>
    <row r="3602" customFormat="1" ht="21" customHeight="1"/>
    <row r="3603" customFormat="1" ht="21" customHeight="1"/>
    <row r="3604" customFormat="1" ht="21" customHeight="1"/>
    <row r="3605" customFormat="1" ht="21" customHeight="1"/>
    <row r="3606" customFormat="1" ht="21" customHeight="1"/>
    <row r="3607" customFormat="1" ht="21" customHeight="1"/>
    <row r="3608" customFormat="1" ht="21" customHeight="1"/>
    <row r="3609" customFormat="1" ht="21" customHeight="1"/>
    <row r="3610" customFormat="1" ht="21" customHeight="1"/>
    <row r="3611" customFormat="1" ht="21" customHeight="1"/>
    <row r="3612" customFormat="1" ht="21" customHeight="1"/>
    <row r="3613" customFormat="1" ht="21" customHeight="1"/>
    <row r="3614" customFormat="1" ht="21" customHeight="1"/>
    <row r="3615" customFormat="1" ht="21" customHeight="1"/>
    <row r="3616" customFormat="1" ht="21" customHeight="1"/>
    <row r="3617" customFormat="1" ht="21" customHeight="1"/>
    <row r="3618" customFormat="1" ht="21" customHeight="1"/>
    <row r="3619" customFormat="1" ht="21" customHeight="1"/>
    <row r="3620" customFormat="1" ht="21" customHeight="1"/>
    <row r="3621" customFormat="1" ht="21" customHeight="1"/>
    <row r="3622" customFormat="1" ht="21" customHeight="1"/>
    <row r="3623" customFormat="1" ht="21" customHeight="1"/>
    <row r="3624" customFormat="1" ht="21" customHeight="1"/>
    <row r="3625" customFormat="1" ht="21" customHeight="1"/>
    <row r="3626" customFormat="1" ht="21" customHeight="1"/>
    <row r="3627" customFormat="1" ht="21" customHeight="1"/>
    <row r="3628" customFormat="1" ht="21" customHeight="1"/>
    <row r="3629" customFormat="1" ht="21" customHeight="1"/>
    <row r="3630" customFormat="1" ht="21" customHeight="1"/>
    <row r="3631" customFormat="1" ht="21" customHeight="1"/>
    <row r="3632" customFormat="1" ht="21" customHeight="1"/>
    <row r="3633" customFormat="1" ht="21" customHeight="1"/>
    <row r="3634" customFormat="1" ht="21" customHeight="1"/>
    <row r="3635" customFormat="1" ht="21" customHeight="1"/>
    <row r="3636" customFormat="1" ht="21" customHeight="1"/>
    <row r="3637" customFormat="1" ht="21" customHeight="1"/>
    <row r="3638" customFormat="1" ht="21" customHeight="1"/>
    <row r="3639" customFormat="1" ht="21" customHeight="1"/>
    <row r="3640" customFormat="1" ht="21" customHeight="1"/>
    <row r="3641" customFormat="1" ht="21" customHeight="1"/>
    <row r="3642" customFormat="1" ht="21" customHeight="1"/>
    <row r="3643" customFormat="1" ht="21" customHeight="1"/>
    <row r="3644" customFormat="1" ht="21" customHeight="1"/>
    <row r="3645" customFormat="1" ht="21" customHeight="1"/>
    <row r="3646" customFormat="1" ht="21" customHeight="1"/>
    <row r="3647" customFormat="1" ht="21" customHeight="1"/>
    <row r="3648" customFormat="1" ht="21" customHeight="1"/>
    <row r="3649" customFormat="1" ht="21" customHeight="1"/>
    <row r="3650" customFormat="1" ht="21" customHeight="1"/>
    <row r="3651" customFormat="1" ht="21" customHeight="1"/>
    <row r="3652" customFormat="1" ht="21" customHeight="1"/>
    <row r="3653" customFormat="1" ht="21" customHeight="1"/>
    <row r="3654" customFormat="1" ht="21" customHeight="1"/>
    <row r="3655" customFormat="1" ht="21" customHeight="1"/>
    <row r="3656" customFormat="1" ht="21" customHeight="1"/>
    <row r="3657" customFormat="1" ht="21" customHeight="1"/>
    <row r="3658" customFormat="1" ht="21" customHeight="1"/>
    <row r="3659" customFormat="1" ht="21" customHeight="1"/>
    <row r="3660" customFormat="1" ht="21" customHeight="1"/>
    <row r="3661" customFormat="1" ht="21" customHeight="1"/>
    <row r="3662" customFormat="1" ht="21" customHeight="1"/>
    <row r="3663" customFormat="1" ht="21" customHeight="1"/>
    <row r="3664" customFormat="1" ht="21" customHeight="1"/>
    <row r="3665" customFormat="1" ht="21" customHeight="1"/>
    <row r="3666" customFormat="1" ht="21" customHeight="1"/>
    <row r="3667" customFormat="1" ht="21" customHeight="1"/>
    <row r="3668" customFormat="1" ht="21" customHeight="1"/>
    <row r="3669" customFormat="1" ht="21" customHeight="1"/>
    <row r="3670" customFormat="1" ht="21" customHeight="1"/>
    <row r="3671" customFormat="1" ht="21" customHeight="1"/>
    <row r="3672" customFormat="1" ht="21" customHeight="1"/>
    <row r="3673" customFormat="1" ht="21" customHeight="1"/>
    <row r="3674" customFormat="1" ht="21" customHeight="1"/>
    <row r="3675" customFormat="1" ht="21" customHeight="1"/>
    <row r="3676" customFormat="1" ht="21" customHeight="1"/>
    <row r="3677" customFormat="1" ht="21" customHeight="1"/>
    <row r="3678" customFormat="1" ht="21" customHeight="1"/>
    <row r="3679" customFormat="1" ht="21" customHeight="1"/>
    <row r="3680" customFormat="1" ht="21" customHeight="1"/>
    <row r="3681" customFormat="1" ht="21" customHeight="1"/>
    <row r="3682" customFormat="1" ht="21" customHeight="1"/>
    <row r="3683" customFormat="1" ht="21" customHeight="1"/>
    <row r="3684" customFormat="1" ht="21" customHeight="1"/>
    <row r="3685" customFormat="1" ht="21" customHeight="1"/>
    <row r="3686" customFormat="1" ht="21" customHeight="1"/>
    <row r="3687" customFormat="1" ht="21" customHeight="1"/>
    <row r="3688" customFormat="1" ht="21" customHeight="1"/>
    <row r="3689" customFormat="1" ht="21" customHeight="1"/>
    <row r="3690" customFormat="1" ht="21" customHeight="1"/>
    <row r="3691" customFormat="1" ht="21" customHeight="1"/>
    <row r="3692" customFormat="1" ht="21" customHeight="1"/>
    <row r="3693" customFormat="1" ht="21" customHeight="1"/>
    <row r="3694" customFormat="1" ht="21" customHeight="1"/>
    <row r="3695" customFormat="1" ht="21" customHeight="1"/>
    <row r="3696" customFormat="1" ht="21" customHeight="1"/>
    <row r="3697" customFormat="1" ht="21" customHeight="1"/>
    <row r="3698" customFormat="1" ht="21" customHeight="1"/>
    <row r="3699" customFormat="1" ht="21" customHeight="1"/>
    <row r="3700" customFormat="1" ht="21" customHeight="1"/>
    <row r="3701" customFormat="1" ht="21" customHeight="1"/>
    <row r="3702" customFormat="1" ht="21" customHeight="1"/>
    <row r="3703" customFormat="1" ht="21" customHeight="1"/>
    <row r="3704" customFormat="1" ht="21" customHeight="1"/>
    <row r="3705" customFormat="1" ht="21" customHeight="1"/>
    <row r="3706" customFormat="1" ht="21" customHeight="1"/>
    <row r="3707" customFormat="1" ht="21" customHeight="1"/>
    <row r="3708" customFormat="1" ht="21" customHeight="1"/>
    <row r="3709" customFormat="1" ht="21" customHeight="1"/>
    <row r="3710" customFormat="1" ht="21" customHeight="1"/>
    <row r="3711" customFormat="1" ht="21" customHeight="1"/>
    <row r="3712" customFormat="1" ht="21" customHeight="1"/>
    <row r="3713" customFormat="1" ht="21" customHeight="1"/>
    <row r="3714" customFormat="1" ht="21" customHeight="1"/>
    <row r="3715" customFormat="1" ht="21" customHeight="1"/>
    <row r="3716" customFormat="1" ht="21" customHeight="1"/>
    <row r="3717" customFormat="1" ht="21" customHeight="1"/>
    <row r="3718" customFormat="1" ht="21" customHeight="1"/>
    <row r="3719" customFormat="1" ht="21" customHeight="1"/>
    <row r="3720" customFormat="1" ht="21" customHeight="1"/>
    <row r="3721" customFormat="1" ht="21" customHeight="1"/>
    <row r="3722" customFormat="1" ht="21" customHeight="1"/>
    <row r="3723" customFormat="1" ht="21" customHeight="1"/>
    <row r="3724" customFormat="1" ht="21" customHeight="1"/>
    <row r="3725" customFormat="1" ht="21" customHeight="1"/>
    <row r="3726" customFormat="1" ht="21" customHeight="1"/>
    <row r="3727" customFormat="1" ht="21" customHeight="1"/>
    <row r="3728" customFormat="1" ht="21" customHeight="1"/>
    <row r="3729" customFormat="1" ht="21" customHeight="1"/>
    <row r="3730" customFormat="1" ht="21" customHeight="1"/>
    <row r="3731" customFormat="1" ht="21" customHeight="1"/>
    <row r="3732" customFormat="1" ht="21" customHeight="1"/>
    <row r="3733" customFormat="1" ht="21" customHeight="1"/>
    <row r="3734" customFormat="1" ht="21" customHeight="1"/>
    <row r="3735" customFormat="1" ht="21" customHeight="1"/>
    <row r="3736" customFormat="1" ht="21" customHeight="1"/>
    <row r="3737" customFormat="1" ht="21" customHeight="1"/>
    <row r="3738" customFormat="1" ht="21" customHeight="1"/>
    <row r="3739" customFormat="1" ht="21" customHeight="1"/>
    <row r="3740" customFormat="1" ht="21" customHeight="1"/>
    <row r="3741" customFormat="1" ht="21" customHeight="1"/>
    <row r="3742" customFormat="1" ht="21" customHeight="1"/>
    <row r="3743" customFormat="1" ht="21" customHeight="1"/>
    <row r="3744" customFormat="1" ht="21" customHeight="1"/>
    <row r="3745" customFormat="1" ht="21" customHeight="1"/>
    <row r="3746" customFormat="1" ht="21" customHeight="1"/>
    <row r="3747" customFormat="1" ht="21" customHeight="1"/>
    <row r="3748" customFormat="1" ht="21" customHeight="1"/>
    <row r="3749" customFormat="1" ht="21" customHeight="1"/>
    <row r="3750" customFormat="1" ht="21" customHeight="1"/>
    <row r="3751" customFormat="1" ht="21" customHeight="1"/>
    <row r="3752" customFormat="1" ht="21" customHeight="1"/>
    <row r="3753" customFormat="1" ht="21" customHeight="1"/>
    <row r="3754" customFormat="1" ht="21" customHeight="1"/>
    <row r="3755" customFormat="1" ht="21" customHeight="1"/>
    <row r="3756" customFormat="1" ht="21" customHeight="1"/>
    <row r="3757" customFormat="1" ht="21" customHeight="1"/>
    <row r="3758" customFormat="1" ht="21" customHeight="1"/>
    <row r="3759" customFormat="1" ht="21" customHeight="1"/>
    <row r="3760" customFormat="1" ht="21" customHeight="1"/>
    <row r="3761" customFormat="1" ht="21" customHeight="1"/>
    <row r="3762" customFormat="1" ht="21" customHeight="1"/>
    <row r="3763" customFormat="1" ht="21" customHeight="1"/>
    <row r="3764" customFormat="1" ht="21" customHeight="1"/>
    <row r="3765" customFormat="1" ht="21" customHeight="1"/>
    <row r="3766" customFormat="1" ht="21" customHeight="1"/>
    <row r="3767" customFormat="1" ht="21" customHeight="1"/>
    <row r="3768" customFormat="1" ht="21" customHeight="1"/>
    <row r="3769" customFormat="1" ht="21" customHeight="1"/>
    <row r="3770" customFormat="1" ht="21" customHeight="1"/>
    <row r="3771" customFormat="1" ht="21" customHeight="1"/>
    <row r="3772" customFormat="1" ht="21" customHeight="1"/>
    <row r="3773" customFormat="1" ht="21" customHeight="1"/>
    <row r="3774" customFormat="1" ht="21" customHeight="1"/>
    <row r="3775" customFormat="1" ht="21" customHeight="1"/>
    <row r="3776" customFormat="1" ht="21" customHeight="1"/>
    <row r="3777" customFormat="1" ht="21" customHeight="1"/>
    <row r="3778" customFormat="1" ht="21" customHeight="1"/>
    <row r="3779" customFormat="1" ht="21" customHeight="1"/>
    <row r="3780" customFormat="1" ht="21" customHeight="1"/>
    <row r="3781" customFormat="1" ht="21" customHeight="1"/>
    <row r="3782" customFormat="1" ht="21" customHeight="1"/>
    <row r="3783" customFormat="1" ht="21" customHeight="1"/>
    <row r="3784" customFormat="1" ht="21" customHeight="1"/>
    <row r="3785" customFormat="1" ht="21" customHeight="1"/>
    <row r="3786" customFormat="1" ht="21" customHeight="1"/>
    <row r="3787" customFormat="1" ht="21" customHeight="1"/>
    <row r="3788" customFormat="1" ht="21" customHeight="1"/>
    <row r="3789" customFormat="1" ht="21" customHeight="1"/>
    <row r="3790" customFormat="1" ht="21" customHeight="1"/>
    <row r="3791" customFormat="1" ht="21" customHeight="1"/>
    <row r="3792" customFormat="1" ht="21" customHeight="1"/>
    <row r="3793" customFormat="1" ht="21" customHeight="1"/>
    <row r="3794" customFormat="1" ht="21" customHeight="1"/>
    <row r="3795" customFormat="1" ht="21" customHeight="1"/>
    <row r="3796" customFormat="1" ht="21" customHeight="1"/>
    <row r="3797" customFormat="1" ht="21" customHeight="1"/>
    <row r="3798" customFormat="1" ht="21" customHeight="1"/>
    <row r="3799" customFormat="1" ht="21" customHeight="1"/>
    <row r="3800" customFormat="1" ht="21" customHeight="1"/>
    <row r="3801" customFormat="1" ht="21" customHeight="1"/>
    <row r="3802" customFormat="1" ht="21" customHeight="1"/>
    <row r="3803" customFormat="1" ht="21" customHeight="1"/>
    <row r="3804" customFormat="1" ht="21" customHeight="1"/>
    <row r="3805" customFormat="1" ht="21" customHeight="1"/>
    <row r="3806" customFormat="1" ht="21" customHeight="1"/>
    <row r="3807" customFormat="1" ht="21" customHeight="1"/>
    <row r="3808" customFormat="1" ht="21" customHeight="1"/>
    <row r="3809" customFormat="1" ht="21" customHeight="1"/>
    <row r="3810" customFormat="1" ht="21" customHeight="1"/>
    <row r="3811" customFormat="1" ht="21" customHeight="1"/>
    <row r="3812" customFormat="1" ht="21" customHeight="1"/>
    <row r="3813" customFormat="1" ht="21" customHeight="1"/>
    <row r="3814" customFormat="1" ht="21" customHeight="1"/>
    <row r="3815" customFormat="1" ht="21" customHeight="1"/>
    <row r="3816" customFormat="1" ht="21" customHeight="1"/>
    <row r="3817" customFormat="1" ht="21" customHeight="1"/>
    <row r="3818" customFormat="1" ht="21" customHeight="1"/>
    <row r="3819" customFormat="1" ht="21" customHeight="1"/>
    <row r="3820" customFormat="1" ht="21" customHeight="1"/>
    <row r="3821" customFormat="1" ht="21" customHeight="1"/>
    <row r="3822" customFormat="1" ht="21" customHeight="1"/>
    <row r="3823" customFormat="1" ht="21" customHeight="1"/>
    <row r="3824" customFormat="1" ht="21" customHeight="1"/>
    <row r="3825" customFormat="1" ht="21" customHeight="1"/>
    <row r="3826" customFormat="1" ht="21" customHeight="1"/>
    <row r="3827" customFormat="1" ht="21" customHeight="1"/>
    <row r="3828" customFormat="1" ht="21" customHeight="1"/>
    <row r="3829" customFormat="1" ht="21" customHeight="1"/>
    <row r="3830" customFormat="1" ht="21" customHeight="1"/>
    <row r="3831" customFormat="1" ht="21" customHeight="1"/>
    <row r="3832" customFormat="1" ht="21" customHeight="1"/>
    <row r="3833" customFormat="1" ht="21" customHeight="1"/>
    <row r="3834" customFormat="1" ht="21" customHeight="1"/>
    <row r="3835" customFormat="1" ht="21" customHeight="1"/>
    <row r="3836" customFormat="1" ht="21" customHeight="1"/>
    <row r="3837" customFormat="1" ht="21" customHeight="1"/>
    <row r="3838" customFormat="1" ht="21" customHeight="1"/>
    <row r="3839" customFormat="1" ht="21" customHeight="1"/>
    <row r="3840" customFormat="1" ht="21" customHeight="1"/>
    <row r="3841" customFormat="1" ht="21" customHeight="1"/>
    <row r="3842" customFormat="1" ht="21" customHeight="1"/>
    <row r="3843" customFormat="1" ht="21" customHeight="1"/>
    <row r="3844" customFormat="1" ht="21" customHeight="1"/>
    <row r="3845" customFormat="1" ht="21" customHeight="1"/>
    <row r="3846" customFormat="1" ht="21" customHeight="1"/>
    <row r="3847" customFormat="1" ht="21" customHeight="1"/>
    <row r="3848" customFormat="1" ht="21" customHeight="1"/>
    <row r="3849" customFormat="1" ht="21" customHeight="1"/>
    <row r="3850" customFormat="1" ht="21" customHeight="1"/>
    <row r="3851" customFormat="1" ht="21" customHeight="1"/>
    <row r="3852" customFormat="1" ht="21" customHeight="1"/>
    <row r="3853" customFormat="1" ht="21" customHeight="1"/>
    <row r="3854" customFormat="1" ht="21" customHeight="1"/>
    <row r="3855" customFormat="1" ht="21" customHeight="1"/>
    <row r="3856" customFormat="1" ht="21" customHeight="1"/>
    <row r="3857" customFormat="1" ht="21" customHeight="1"/>
    <row r="3858" customFormat="1" ht="21" customHeight="1"/>
    <row r="3859" customFormat="1" ht="21" customHeight="1"/>
    <row r="3860" customFormat="1" ht="21" customHeight="1"/>
    <row r="3861" customFormat="1" ht="21" customHeight="1"/>
    <row r="3862" customFormat="1" ht="21" customHeight="1"/>
    <row r="3863" customFormat="1" ht="21" customHeight="1"/>
    <row r="3864" customFormat="1" ht="21" customHeight="1"/>
    <row r="3865" customFormat="1" ht="21" customHeight="1"/>
    <row r="3866" customFormat="1" ht="21" customHeight="1"/>
    <row r="3867" customFormat="1" ht="21" customHeight="1"/>
    <row r="3868" customFormat="1" ht="21" customHeight="1"/>
    <row r="3869" customFormat="1" ht="21" customHeight="1"/>
    <row r="3870" customFormat="1" ht="21" customHeight="1"/>
    <row r="3871" customFormat="1" ht="21" customHeight="1"/>
    <row r="3872" customFormat="1" ht="21" customHeight="1"/>
    <row r="3873" customFormat="1" ht="21" customHeight="1"/>
    <row r="3874" customFormat="1" ht="21" customHeight="1"/>
    <row r="3875" customFormat="1" ht="21" customHeight="1"/>
    <row r="3876" customFormat="1" ht="21" customHeight="1"/>
    <row r="3877" customFormat="1" ht="21" customHeight="1"/>
    <row r="3878" customFormat="1" ht="21" customHeight="1"/>
    <row r="3879" customFormat="1" ht="21" customHeight="1"/>
    <row r="3880" customFormat="1" ht="21" customHeight="1"/>
    <row r="3881" customFormat="1" ht="21" customHeight="1"/>
    <row r="3882" customFormat="1" ht="21" customHeight="1"/>
    <row r="3883" customFormat="1" ht="21" customHeight="1"/>
    <row r="3884" customFormat="1" ht="21" customHeight="1"/>
    <row r="3885" customFormat="1" ht="21" customHeight="1"/>
    <row r="3886" customFormat="1" ht="21" customHeight="1"/>
    <row r="3887" customFormat="1" ht="21" customHeight="1"/>
    <row r="3888" customFormat="1" ht="21" customHeight="1"/>
    <row r="3889" customFormat="1" ht="21" customHeight="1"/>
    <row r="3890" customFormat="1" ht="21" customHeight="1"/>
    <row r="3891" customFormat="1" ht="21" customHeight="1"/>
    <row r="3892" customFormat="1" ht="21" customHeight="1"/>
    <row r="3893" customFormat="1" ht="21" customHeight="1"/>
    <row r="3894" customFormat="1" ht="21" customHeight="1"/>
    <row r="3895" customFormat="1" ht="21" customHeight="1"/>
    <row r="3896" customFormat="1" ht="21" customHeight="1"/>
    <row r="3897" customFormat="1" ht="21" customHeight="1"/>
    <row r="3898" customFormat="1" ht="21" customHeight="1"/>
    <row r="3899" customFormat="1" ht="21" customHeight="1"/>
    <row r="3900" customFormat="1" ht="21" customHeight="1"/>
    <row r="3901" customFormat="1" ht="21" customHeight="1"/>
    <row r="3902" customFormat="1" ht="21" customHeight="1"/>
    <row r="3903" customFormat="1" ht="21" customHeight="1"/>
    <row r="3904" customFormat="1" ht="21" customHeight="1"/>
    <row r="3905" customFormat="1" ht="21" customHeight="1"/>
    <row r="3906" customFormat="1" ht="21" customHeight="1"/>
    <row r="3907" customFormat="1" ht="21" customHeight="1"/>
    <row r="3908" customFormat="1" ht="21" customHeight="1"/>
    <row r="3909" customFormat="1" ht="21" customHeight="1"/>
    <row r="3910" customFormat="1" ht="21" customHeight="1"/>
    <row r="3911" customFormat="1" ht="21" customHeight="1"/>
    <row r="3912" customFormat="1" ht="21" customHeight="1"/>
    <row r="3913" customFormat="1" ht="21" customHeight="1"/>
    <row r="3914" customFormat="1" ht="21" customHeight="1"/>
    <row r="3915" customFormat="1" ht="21" customHeight="1"/>
    <row r="3916" customFormat="1" ht="21" customHeight="1"/>
    <row r="3917" customFormat="1" ht="21" customHeight="1"/>
    <row r="3918" customFormat="1" ht="21" customHeight="1"/>
    <row r="3919" customFormat="1" ht="21" customHeight="1"/>
    <row r="3920" customFormat="1" ht="21" customHeight="1"/>
    <row r="3921" customFormat="1" ht="21" customHeight="1"/>
    <row r="3922" customFormat="1" ht="21" customHeight="1"/>
    <row r="3923" customFormat="1" ht="21" customHeight="1"/>
    <row r="3924" customFormat="1" ht="21" customHeight="1"/>
    <row r="3925" customFormat="1" ht="21" customHeight="1"/>
    <row r="3926" customFormat="1" ht="21" customHeight="1"/>
    <row r="3927" customFormat="1" ht="21" customHeight="1"/>
    <row r="3928" customFormat="1" ht="21" customHeight="1"/>
    <row r="3929" customFormat="1" ht="21" customHeight="1"/>
    <row r="3930" customFormat="1" ht="21" customHeight="1"/>
    <row r="3931" customFormat="1" ht="21" customHeight="1"/>
    <row r="3932" customFormat="1" ht="21" customHeight="1"/>
    <row r="3933" customFormat="1" ht="21" customHeight="1"/>
    <row r="3934" customFormat="1" ht="21" customHeight="1"/>
    <row r="3935" customFormat="1" ht="21" customHeight="1"/>
    <row r="3936" customFormat="1" ht="21" customHeight="1"/>
    <row r="3937" customFormat="1" ht="21" customHeight="1"/>
    <row r="3938" customFormat="1" ht="21" customHeight="1"/>
    <row r="3939" customFormat="1" ht="21" customHeight="1"/>
    <row r="3940" customFormat="1" ht="21" customHeight="1"/>
    <row r="3941" customFormat="1" ht="21" customHeight="1"/>
    <row r="3942" customFormat="1" ht="21" customHeight="1"/>
    <row r="3943" customFormat="1" ht="21" customHeight="1"/>
    <row r="3944" customFormat="1" ht="21" customHeight="1"/>
    <row r="3945" customFormat="1" ht="21" customHeight="1"/>
    <row r="3946" customFormat="1" ht="21" customHeight="1"/>
    <row r="3947" customFormat="1" ht="21" customHeight="1"/>
    <row r="3948" customFormat="1" ht="21" customHeight="1"/>
    <row r="3949" customFormat="1" ht="21" customHeight="1"/>
    <row r="3950" customFormat="1" ht="21" customHeight="1"/>
    <row r="3951" customFormat="1" ht="21" customHeight="1"/>
    <row r="3952" customFormat="1" ht="21" customHeight="1"/>
    <row r="3953" customFormat="1" ht="21" customHeight="1"/>
    <row r="3954" customFormat="1" ht="21" customHeight="1"/>
    <row r="3955" customFormat="1" ht="21" customHeight="1"/>
    <row r="3956" customFormat="1" ht="21" customHeight="1"/>
    <row r="3957" customFormat="1" ht="21" customHeight="1"/>
    <row r="3958" customFormat="1" ht="21" customHeight="1"/>
    <row r="3959" customFormat="1" ht="21" customHeight="1"/>
    <row r="3960" customFormat="1" ht="21" customHeight="1"/>
    <row r="3961" customFormat="1" ht="21" customHeight="1"/>
    <row r="3962" customFormat="1" ht="21" customHeight="1"/>
    <row r="3963" customFormat="1" ht="21" customHeight="1"/>
    <row r="3964" customFormat="1" ht="21" customHeight="1"/>
    <row r="3965" customFormat="1" ht="21" customHeight="1"/>
    <row r="3966" customFormat="1" ht="21" customHeight="1"/>
    <row r="3967" customFormat="1" ht="21" customHeight="1"/>
    <row r="3968" customFormat="1" ht="21" customHeight="1"/>
    <row r="3969" customFormat="1" ht="21" customHeight="1"/>
    <row r="3970" customFormat="1" ht="21" customHeight="1"/>
    <row r="3971" customFormat="1" ht="21" customHeight="1"/>
    <row r="3972" customFormat="1" ht="21" customHeight="1"/>
    <row r="3973" customFormat="1" ht="21" customHeight="1"/>
    <row r="3974" customFormat="1" ht="21" customHeight="1"/>
    <row r="3975" customFormat="1" ht="21" customHeight="1"/>
    <row r="3976" customFormat="1" ht="21" customHeight="1"/>
    <row r="3977" customFormat="1" ht="21" customHeight="1"/>
    <row r="3978" customFormat="1" ht="21" customHeight="1"/>
    <row r="3979" customFormat="1" ht="21" customHeight="1"/>
    <row r="3980" customFormat="1" ht="21" customHeight="1"/>
    <row r="3981" customFormat="1" ht="21" customHeight="1"/>
    <row r="3982" customFormat="1" ht="21" customHeight="1"/>
    <row r="3983" customFormat="1" ht="21" customHeight="1"/>
    <row r="3984" customFormat="1" ht="21" customHeight="1"/>
    <row r="3985" customFormat="1" ht="21" customHeight="1"/>
    <row r="3986" customFormat="1" ht="21" customHeight="1"/>
    <row r="3987" customFormat="1" ht="21" customHeight="1"/>
    <row r="3988" customFormat="1" ht="21" customHeight="1"/>
    <row r="3989" customFormat="1" ht="21" customHeight="1"/>
    <row r="3990" customFormat="1" ht="21" customHeight="1"/>
    <row r="3991" customFormat="1" ht="21" customHeight="1"/>
    <row r="3992" customFormat="1" ht="21" customHeight="1"/>
    <row r="3993" customFormat="1" ht="21" customHeight="1"/>
    <row r="3994" customFormat="1" ht="21" customHeight="1"/>
    <row r="3995" customFormat="1" ht="21" customHeight="1"/>
    <row r="3996" customFormat="1" ht="21" customHeight="1"/>
    <row r="3997" customFormat="1" ht="21" customHeight="1"/>
    <row r="3998" customFormat="1" ht="21" customHeight="1"/>
    <row r="3999" customFormat="1" ht="21" customHeight="1"/>
    <row r="4000" customFormat="1" ht="21" customHeight="1"/>
    <row r="4001" customFormat="1" ht="21" customHeight="1"/>
    <row r="4002" customFormat="1" ht="21" customHeight="1"/>
    <row r="4003" customFormat="1" ht="21" customHeight="1"/>
    <row r="4004" customFormat="1" ht="21" customHeight="1"/>
    <row r="4005" customFormat="1" ht="21" customHeight="1"/>
    <row r="4006" customFormat="1" ht="21" customHeight="1"/>
    <row r="4007" customFormat="1" ht="21" customHeight="1"/>
    <row r="4008" customFormat="1" ht="21" customHeight="1"/>
    <row r="4009" customFormat="1" ht="21" customHeight="1"/>
    <row r="4010" customFormat="1" ht="21" customHeight="1"/>
    <row r="4011" customFormat="1" ht="21" customHeight="1"/>
    <row r="4012" customFormat="1" ht="21" customHeight="1"/>
    <row r="4013" customFormat="1" ht="21" customHeight="1"/>
    <row r="4014" customFormat="1" ht="21" customHeight="1"/>
    <row r="4015" customFormat="1" ht="21" customHeight="1"/>
    <row r="4016" customFormat="1" ht="21" customHeight="1"/>
    <row r="4017" customFormat="1" ht="21" customHeight="1"/>
    <row r="4018" customFormat="1" ht="21" customHeight="1"/>
    <row r="4019" customFormat="1" ht="21" customHeight="1"/>
    <row r="4020" customFormat="1" ht="21" customHeight="1"/>
    <row r="4021" customFormat="1" ht="21" customHeight="1"/>
    <row r="4022" customFormat="1" ht="21" customHeight="1"/>
    <row r="4023" customFormat="1" ht="21" customHeight="1"/>
    <row r="4024" customFormat="1" ht="21" customHeight="1"/>
    <row r="4025" customFormat="1" ht="21" customHeight="1"/>
    <row r="4026" customFormat="1" ht="21" customHeight="1"/>
    <row r="4027" customFormat="1" ht="21" customHeight="1"/>
    <row r="4028" customFormat="1" ht="21" customHeight="1"/>
    <row r="4029" customFormat="1" ht="21" customHeight="1"/>
    <row r="4030" customFormat="1" ht="21" customHeight="1"/>
    <row r="4031" customFormat="1" ht="21" customHeight="1"/>
    <row r="4032" customFormat="1" ht="21" customHeight="1"/>
    <row r="4033" customFormat="1" ht="21" customHeight="1"/>
    <row r="4034" customFormat="1" ht="21" customHeight="1"/>
    <row r="4035" customFormat="1" ht="21" customHeight="1"/>
    <row r="4036" customFormat="1" ht="21" customHeight="1"/>
    <row r="4037" customFormat="1" ht="21" customHeight="1"/>
    <row r="4038" customFormat="1" ht="21" customHeight="1"/>
    <row r="4039" customFormat="1" ht="21" customHeight="1"/>
    <row r="4040" customFormat="1" ht="21" customHeight="1"/>
    <row r="4041" customFormat="1" ht="21" customHeight="1"/>
    <row r="4042" customFormat="1" ht="21" customHeight="1"/>
    <row r="4043" customFormat="1" ht="21" customHeight="1"/>
    <row r="4044" customFormat="1" ht="21" customHeight="1"/>
    <row r="4045" customFormat="1" ht="21" customHeight="1"/>
    <row r="4046" customFormat="1" ht="21" customHeight="1"/>
    <row r="4047" customFormat="1" ht="21" customHeight="1"/>
    <row r="4048" customFormat="1" ht="21" customHeight="1"/>
    <row r="4049" customFormat="1" ht="21" customHeight="1"/>
    <row r="4050" customFormat="1" ht="21" customHeight="1"/>
    <row r="4051" customFormat="1" ht="21" customHeight="1"/>
    <row r="4052" customFormat="1" ht="21" customHeight="1"/>
    <row r="4053" customFormat="1" ht="21" customHeight="1"/>
    <row r="4054" customFormat="1" ht="21" customHeight="1"/>
    <row r="4055" customFormat="1" ht="21" customHeight="1"/>
    <row r="4056" customFormat="1" ht="21" customHeight="1"/>
    <row r="4057" customFormat="1" ht="21" customHeight="1"/>
    <row r="4058" customFormat="1" ht="21" customHeight="1"/>
    <row r="4059" customFormat="1" ht="21" customHeight="1"/>
    <row r="4060" customFormat="1" ht="21" customHeight="1"/>
    <row r="4061" customFormat="1" ht="21" customHeight="1"/>
    <row r="4062" customFormat="1" ht="21" customHeight="1"/>
    <row r="4063" customFormat="1" ht="21" customHeight="1"/>
    <row r="4064" customFormat="1" ht="21" customHeight="1"/>
    <row r="4065" customFormat="1" ht="21" customHeight="1"/>
    <row r="4066" customFormat="1" ht="21" customHeight="1"/>
    <row r="4067" customFormat="1" ht="21" customHeight="1"/>
    <row r="4068" customFormat="1" ht="21" customHeight="1"/>
    <row r="4069" customFormat="1" ht="21" customHeight="1"/>
    <row r="4070" customFormat="1" ht="21" customHeight="1"/>
    <row r="4071" customFormat="1" ht="21" customHeight="1"/>
    <row r="4072" customFormat="1" ht="21" customHeight="1"/>
    <row r="4073" customFormat="1" ht="21" customHeight="1"/>
    <row r="4074" customFormat="1" ht="21" customHeight="1"/>
    <row r="4075" customFormat="1" ht="21" customHeight="1"/>
    <row r="4076" customFormat="1" ht="21" customHeight="1"/>
    <row r="4077" customFormat="1" ht="21" customHeight="1"/>
    <row r="4078" customFormat="1" ht="21" customHeight="1"/>
    <row r="4079" customFormat="1" ht="21" customHeight="1"/>
    <row r="4080" customFormat="1" ht="21" customHeight="1"/>
    <row r="4081" customFormat="1" ht="21" customHeight="1"/>
    <row r="4082" customFormat="1" ht="21" customHeight="1"/>
    <row r="4083" customFormat="1" ht="21" customHeight="1"/>
    <row r="4084" customFormat="1" ht="21" customHeight="1"/>
    <row r="4085" customFormat="1" ht="21" customHeight="1"/>
    <row r="4086" customFormat="1" ht="21" customHeight="1"/>
    <row r="4087" customFormat="1" ht="21" customHeight="1"/>
    <row r="4088" customFormat="1" ht="21" customHeight="1"/>
    <row r="4089" customFormat="1" ht="21" customHeight="1"/>
    <row r="4090" customFormat="1" ht="21" customHeight="1"/>
    <row r="4091" customFormat="1" ht="21" customHeight="1"/>
    <row r="4092" customFormat="1" ht="21" customHeight="1"/>
    <row r="4093" customFormat="1" ht="21" customHeight="1"/>
    <row r="4094" customFormat="1" ht="21" customHeight="1"/>
    <row r="4095" customFormat="1" ht="21" customHeight="1"/>
    <row r="4096" customFormat="1" ht="21" customHeight="1"/>
    <row r="4097" customFormat="1" ht="21" customHeight="1"/>
    <row r="4098" customFormat="1" ht="21" customHeight="1"/>
    <row r="4099" customFormat="1" ht="21" customHeight="1"/>
    <row r="4100" customFormat="1" ht="21" customHeight="1"/>
    <row r="4101" customFormat="1" ht="21" customHeight="1"/>
    <row r="4102" customFormat="1" ht="21" customHeight="1"/>
    <row r="4103" customFormat="1" ht="21" customHeight="1"/>
    <row r="4104" customFormat="1" ht="21" customHeight="1"/>
    <row r="4105" customFormat="1" ht="21" customHeight="1"/>
    <row r="4106" customFormat="1" ht="21" customHeight="1"/>
    <row r="4107" customFormat="1" ht="21" customHeight="1"/>
    <row r="4108" customFormat="1" ht="21" customHeight="1"/>
    <row r="4109" customFormat="1" ht="21" customHeight="1"/>
    <row r="4110" customFormat="1" ht="21" customHeight="1"/>
    <row r="4111" customFormat="1" ht="21" customHeight="1"/>
    <row r="4112" customFormat="1" ht="21" customHeight="1"/>
    <row r="4113" customFormat="1" ht="21" customHeight="1"/>
    <row r="4114" customFormat="1" ht="21" customHeight="1"/>
    <row r="4115" customFormat="1" ht="21" customHeight="1"/>
    <row r="4116" customFormat="1" ht="21" customHeight="1"/>
    <row r="4117" customFormat="1" ht="21" customHeight="1"/>
    <row r="4118" customFormat="1" ht="21" customHeight="1"/>
    <row r="4119" customFormat="1" ht="21" customHeight="1"/>
    <row r="4120" customFormat="1" ht="21" customHeight="1"/>
    <row r="4121" customFormat="1" ht="21" customHeight="1"/>
    <row r="4122" customFormat="1" ht="21" customHeight="1"/>
    <row r="4123" customFormat="1" ht="21" customHeight="1"/>
    <row r="4124" customFormat="1" ht="21" customHeight="1"/>
    <row r="4125" customFormat="1" ht="21" customHeight="1"/>
    <row r="4126" customFormat="1" ht="21" customHeight="1"/>
    <row r="4127" customFormat="1" ht="21" customHeight="1"/>
    <row r="4128" customFormat="1" ht="21" customHeight="1"/>
    <row r="4129" customFormat="1" ht="21" customHeight="1"/>
    <row r="4130" customFormat="1" ht="21" customHeight="1"/>
    <row r="4131" customFormat="1" ht="21" customHeight="1"/>
    <row r="4132" customFormat="1" ht="21" customHeight="1"/>
    <row r="4133" customFormat="1" ht="21" customHeight="1"/>
    <row r="4134" customFormat="1" ht="21" customHeight="1"/>
    <row r="4135" customFormat="1" ht="21" customHeight="1"/>
    <row r="4136" customFormat="1" ht="21" customHeight="1"/>
    <row r="4137" customFormat="1" ht="21" customHeight="1"/>
    <row r="4138" customFormat="1" ht="21" customHeight="1"/>
    <row r="4139" customFormat="1" ht="21" customHeight="1"/>
    <row r="4140" customFormat="1" ht="21" customHeight="1"/>
    <row r="4141" customFormat="1" ht="21" customHeight="1"/>
    <row r="4142" customFormat="1" ht="21" customHeight="1"/>
    <row r="4143" customFormat="1" ht="21" customHeight="1"/>
    <row r="4144" customFormat="1" ht="21" customHeight="1"/>
    <row r="4145" customFormat="1" ht="21" customHeight="1"/>
    <row r="4146" customFormat="1" ht="21" customHeight="1"/>
    <row r="4147" customFormat="1" ht="21" customHeight="1"/>
    <row r="4148" customFormat="1" ht="21" customHeight="1"/>
    <row r="4149" customFormat="1" ht="21" customHeight="1"/>
    <row r="4150" customFormat="1" ht="21" customHeight="1"/>
    <row r="4151" customFormat="1" ht="21" customHeight="1"/>
    <row r="4152" customFormat="1" ht="21" customHeight="1"/>
    <row r="4153" customFormat="1" ht="21" customHeight="1"/>
    <row r="4154" customFormat="1" ht="21" customHeight="1"/>
    <row r="4155" customFormat="1" ht="21" customHeight="1"/>
    <row r="4156" customFormat="1" ht="21" customHeight="1"/>
    <row r="4157" customFormat="1" ht="21" customHeight="1"/>
    <row r="4158" customFormat="1" ht="21" customHeight="1"/>
    <row r="4159" customFormat="1" ht="21" customHeight="1"/>
    <row r="4160" customFormat="1" ht="21" customHeight="1"/>
    <row r="4161" customFormat="1" ht="21" customHeight="1"/>
    <row r="4162" customFormat="1" ht="21" customHeight="1"/>
    <row r="4163" customFormat="1" ht="21" customHeight="1"/>
    <row r="4164" customFormat="1" ht="21" customHeight="1"/>
    <row r="4165" customFormat="1" ht="21" customHeight="1"/>
    <row r="4166" customFormat="1" ht="21" customHeight="1"/>
    <row r="4167" customFormat="1" ht="21" customHeight="1"/>
    <row r="4168" customFormat="1" ht="21" customHeight="1"/>
    <row r="4169" customFormat="1" ht="21" customHeight="1"/>
    <row r="4170" customFormat="1" ht="21" customHeight="1"/>
    <row r="4171" customFormat="1" ht="21" customHeight="1"/>
    <row r="4172" customFormat="1" ht="21" customHeight="1"/>
    <row r="4173" customFormat="1" ht="21" customHeight="1"/>
    <row r="4174" customFormat="1" ht="21" customHeight="1"/>
    <row r="4175" customFormat="1" ht="21" customHeight="1"/>
    <row r="4176" customFormat="1" ht="21" customHeight="1"/>
    <row r="4177" customFormat="1" ht="21" customHeight="1"/>
    <row r="4178" customFormat="1" ht="21" customHeight="1"/>
    <row r="4179" customFormat="1" ht="21" customHeight="1"/>
    <row r="4180" customFormat="1" ht="21" customHeight="1"/>
    <row r="4181" customFormat="1" ht="21" customHeight="1"/>
    <row r="4182" customFormat="1" ht="21" customHeight="1"/>
    <row r="4183" customFormat="1" ht="21" customHeight="1"/>
    <row r="4184" customFormat="1" ht="21" customHeight="1"/>
    <row r="4185" customFormat="1" ht="21" customHeight="1"/>
    <row r="4186" customFormat="1" ht="21" customHeight="1"/>
    <row r="4187" customFormat="1" ht="21" customHeight="1"/>
    <row r="4188" customFormat="1" ht="21" customHeight="1"/>
    <row r="4189" customFormat="1" ht="21" customHeight="1"/>
    <row r="4190" customFormat="1" ht="21" customHeight="1"/>
    <row r="4191" customFormat="1" ht="21" customHeight="1"/>
    <row r="4192" customFormat="1" ht="21" customHeight="1"/>
    <row r="4193" customFormat="1" ht="21" customHeight="1"/>
    <row r="4194" customFormat="1" ht="21" customHeight="1"/>
    <row r="4195" customFormat="1" ht="21" customHeight="1"/>
    <row r="4196" customFormat="1" ht="21" customHeight="1"/>
    <row r="4197" customFormat="1" ht="21" customHeight="1"/>
    <row r="4198" customFormat="1" ht="21" customHeight="1"/>
    <row r="4199" customFormat="1" ht="21" customHeight="1"/>
    <row r="4200" customFormat="1" ht="21" customHeight="1"/>
    <row r="4201" customFormat="1" ht="21" customHeight="1"/>
    <row r="4202" customFormat="1" ht="21" customHeight="1"/>
    <row r="4203" customFormat="1" ht="21" customHeight="1"/>
    <row r="4204" customFormat="1" ht="21" customHeight="1"/>
    <row r="4205" customFormat="1" ht="21" customHeight="1"/>
    <row r="4206" customFormat="1" ht="21" customHeight="1"/>
    <row r="4207" customFormat="1" ht="21" customHeight="1"/>
    <row r="4208" customFormat="1" ht="21" customHeight="1"/>
    <row r="4209" customFormat="1" ht="21" customHeight="1"/>
    <row r="4210" customFormat="1" ht="21" customHeight="1"/>
    <row r="4211" customFormat="1" ht="21" customHeight="1"/>
    <row r="4212" customFormat="1" ht="21" customHeight="1"/>
    <row r="4213" customFormat="1" ht="21" customHeight="1"/>
    <row r="4214" customFormat="1" ht="21" customHeight="1"/>
    <row r="4215" customFormat="1" ht="21" customHeight="1"/>
    <row r="4216" customFormat="1" ht="21" customHeight="1"/>
    <row r="4217" customFormat="1" ht="21" customHeight="1"/>
    <row r="4218" customFormat="1" ht="21" customHeight="1"/>
    <row r="4219" customFormat="1" ht="21" customHeight="1"/>
    <row r="4220" customFormat="1" ht="21" customHeight="1"/>
    <row r="4221" customFormat="1" ht="21" customHeight="1"/>
    <row r="4222" customFormat="1" ht="21" customHeight="1"/>
    <row r="4223" customFormat="1" ht="21" customHeight="1"/>
    <row r="4224" customFormat="1" ht="21" customHeight="1"/>
    <row r="4225" customFormat="1" ht="21" customHeight="1"/>
    <row r="4226" customFormat="1" ht="21" customHeight="1"/>
    <row r="4227" customFormat="1" ht="21" customHeight="1"/>
    <row r="4228" customFormat="1" ht="21" customHeight="1"/>
    <row r="4229" customFormat="1" ht="21" customHeight="1"/>
    <row r="4230" customFormat="1" ht="21" customHeight="1"/>
    <row r="4231" customFormat="1" ht="21" customHeight="1"/>
    <row r="4232" customFormat="1" ht="21" customHeight="1"/>
    <row r="4233" customFormat="1" ht="21" customHeight="1"/>
    <row r="4234" customFormat="1" ht="21" customHeight="1"/>
    <row r="4235" customFormat="1" ht="21" customHeight="1"/>
    <row r="4236" customFormat="1" ht="21" customHeight="1"/>
    <row r="4237" customFormat="1" ht="21" customHeight="1"/>
    <row r="4238" customFormat="1" ht="21" customHeight="1"/>
    <row r="4239" customFormat="1" ht="21" customHeight="1"/>
    <row r="4240" customFormat="1" ht="21" customHeight="1"/>
    <row r="4241" customFormat="1" ht="21" customHeight="1"/>
    <row r="4242" customFormat="1" ht="21" customHeight="1"/>
    <row r="4243" customFormat="1" ht="21" customHeight="1"/>
    <row r="4244" customFormat="1" ht="21" customHeight="1"/>
    <row r="4245" customFormat="1" ht="21" customHeight="1"/>
    <row r="4246" customFormat="1" ht="21" customHeight="1"/>
    <row r="4247" customFormat="1" ht="21" customHeight="1"/>
    <row r="4248" customFormat="1" ht="21" customHeight="1"/>
    <row r="4249" customFormat="1" ht="21" customHeight="1"/>
    <row r="4250" customFormat="1" ht="21" customHeight="1"/>
    <row r="4251" customFormat="1" ht="21" customHeight="1"/>
    <row r="4252" customFormat="1" ht="21" customHeight="1"/>
    <row r="4253" customFormat="1" ht="21" customHeight="1"/>
    <row r="4254" customFormat="1" ht="21" customHeight="1"/>
    <row r="4255" customFormat="1" ht="21" customHeight="1"/>
    <row r="4256" customFormat="1" ht="21" customHeight="1"/>
    <row r="4257" customFormat="1" ht="21" customHeight="1"/>
    <row r="4258" customFormat="1" ht="21" customHeight="1"/>
    <row r="4259" customFormat="1" ht="21" customHeight="1"/>
    <row r="4260" customFormat="1" ht="21" customHeight="1"/>
    <row r="4261" customFormat="1" ht="21" customHeight="1"/>
    <row r="4262" customFormat="1" ht="21" customHeight="1"/>
    <row r="4263" customFormat="1" ht="21" customHeight="1"/>
    <row r="4264" customFormat="1" ht="21" customHeight="1"/>
    <row r="4265" customFormat="1" ht="21" customHeight="1"/>
    <row r="4266" customFormat="1" ht="21" customHeight="1"/>
    <row r="4267" customFormat="1" ht="21" customHeight="1"/>
    <row r="4268" customFormat="1" ht="21" customHeight="1"/>
    <row r="4269" customFormat="1" ht="21" customHeight="1"/>
    <row r="4270" customFormat="1" ht="21" customHeight="1"/>
    <row r="4271" customFormat="1" ht="21" customHeight="1"/>
    <row r="4272" customFormat="1" ht="21" customHeight="1"/>
    <row r="4273" customFormat="1" ht="21" customHeight="1"/>
    <row r="4274" customFormat="1" ht="21" customHeight="1"/>
    <row r="4275" customFormat="1" ht="21" customHeight="1"/>
    <row r="4276" customFormat="1" ht="21" customHeight="1"/>
    <row r="4277" customFormat="1" ht="21" customHeight="1"/>
    <row r="4278" customFormat="1" ht="21" customHeight="1"/>
    <row r="4279" customFormat="1" ht="21" customHeight="1"/>
    <row r="4280" customFormat="1" ht="21" customHeight="1"/>
    <row r="4281" customFormat="1" ht="21" customHeight="1"/>
    <row r="4282" customFormat="1" ht="21" customHeight="1"/>
    <row r="4283" customFormat="1" ht="21" customHeight="1"/>
    <row r="4284" customFormat="1" ht="21" customHeight="1"/>
    <row r="4285" customFormat="1" ht="21" customHeight="1"/>
    <row r="4286" customFormat="1" ht="21" customHeight="1"/>
    <row r="4287" customFormat="1" ht="21" customHeight="1"/>
    <row r="4288" customFormat="1" ht="21" customHeight="1"/>
    <row r="4289" customFormat="1" ht="21" customHeight="1"/>
    <row r="4290" customFormat="1" ht="21" customHeight="1"/>
    <row r="4291" customFormat="1" ht="21" customHeight="1"/>
    <row r="4292" customFormat="1" ht="21" customHeight="1"/>
    <row r="4293" customFormat="1" ht="21" customHeight="1"/>
    <row r="4294" customFormat="1" ht="21" customHeight="1"/>
    <row r="4295" customFormat="1" ht="21" customHeight="1"/>
    <row r="4296" customFormat="1" ht="21" customHeight="1"/>
    <row r="4297" customFormat="1" ht="21" customHeight="1"/>
    <row r="4298" customFormat="1" ht="21" customHeight="1"/>
    <row r="4299" customFormat="1" ht="21" customHeight="1"/>
    <row r="4300" customFormat="1" ht="21" customHeight="1"/>
    <row r="4301" customFormat="1" ht="21" customHeight="1"/>
    <row r="4302" customFormat="1" ht="21" customHeight="1"/>
    <row r="4303" customFormat="1" ht="21" customHeight="1"/>
    <row r="4304" customFormat="1" ht="21" customHeight="1"/>
    <row r="4305" customFormat="1" ht="21" customHeight="1"/>
    <row r="4306" customFormat="1" ht="21" customHeight="1"/>
    <row r="4307" customFormat="1" ht="21" customHeight="1"/>
    <row r="4308" customFormat="1" ht="21" customHeight="1"/>
    <row r="4309" customFormat="1" ht="21" customHeight="1"/>
    <row r="4310" customFormat="1" ht="21" customHeight="1"/>
    <row r="4311" customFormat="1" ht="21" customHeight="1"/>
    <row r="4312" customFormat="1" ht="21" customHeight="1"/>
    <row r="4313" customFormat="1" ht="21" customHeight="1"/>
    <row r="4314" customFormat="1" ht="21" customHeight="1"/>
    <row r="4315" customFormat="1" ht="21" customHeight="1"/>
    <row r="4316" customFormat="1" ht="21" customHeight="1"/>
    <row r="4317" customFormat="1" ht="21" customHeight="1"/>
    <row r="4318" customFormat="1" ht="21" customHeight="1"/>
    <row r="4319" customFormat="1" ht="21" customHeight="1"/>
    <row r="4320" customFormat="1" ht="21" customHeight="1"/>
    <row r="4321" customFormat="1" ht="21" customHeight="1"/>
    <row r="4322" customFormat="1" ht="21" customHeight="1"/>
    <row r="4323" customFormat="1" ht="21" customHeight="1"/>
    <row r="4324" customFormat="1" ht="21" customHeight="1"/>
    <row r="4325" customFormat="1" ht="21" customHeight="1"/>
    <row r="4326" customFormat="1" ht="21" customHeight="1"/>
    <row r="4327" customFormat="1" ht="21" customHeight="1"/>
    <row r="4328" customFormat="1" ht="21" customHeight="1"/>
    <row r="4329" customFormat="1" ht="21" customHeight="1"/>
    <row r="4330" customFormat="1" ht="21" customHeight="1"/>
    <row r="4331" customFormat="1" ht="21" customHeight="1"/>
    <row r="4332" customFormat="1" ht="21" customHeight="1"/>
    <row r="4333" customFormat="1" ht="21" customHeight="1"/>
    <row r="4334" customFormat="1" ht="21" customHeight="1"/>
    <row r="4335" customFormat="1" ht="21" customHeight="1"/>
    <row r="4336" customFormat="1" ht="21" customHeight="1"/>
    <row r="4337" customFormat="1" ht="21" customHeight="1"/>
    <row r="4338" customFormat="1" ht="21" customHeight="1"/>
    <row r="4339" customFormat="1" ht="21" customHeight="1"/>
    <row r="4340" customFormat="1" ht="21" customHeight="1"/>
    <row r="4341" customFormat="1" ht="21" customHeight="1"/>
    <row r="4342" customFormat="1" ht="21" customHeight="1"/>
    <row r="4343" customFormat="1" ht="21" customHeight="1"/>
    <row r="4344" customFormat="1" ht="21" customHeight="1"/>
    <row r="4345" customFormat="1" ht="21" customHeight="1"/>
    <row r="4346" customFormat="1" ht="21" customHeight="1"/>
    <row r="4347" customFormat="1" ht="21" customHeight="1"/>
    <row r="4348" customFormat="1" ht="21" customHeight="1"/>
    <row r="4349" customFormat="1" ht="21" customHeight="1"/>
    <row r="4350" customFormat="1" ht="21" customHeight="1"/>
    <row r="4351" customFormat="1" ht="21" customHeight="1"/>
    <row r="4352" customFormat="1" ht="21" customHeight="1"/>
    <row r="4353" customFormat="1" ht="21" customHeight="1"/>
    <row r="4354" customFormat="1" ht="21" customHeight="1"/>
    <row r="4355" customFormat="1" ht="21" customHeight="1"/>
    <row r="4356" customFormat="1" ht="21" customHeight="1"/>
    <row r="4357" customFormat="1" ht="21" customHeight="1"/>
    <row r="4358" customFormat="1" ht="21" customHeight="1"/>
    <row r="4359" customFormat="1" ht="21" customHeight="1"/>
    <row r="4360" customFormat="1" ht="21" customHeight="1"/>
    <row r="4361" customFormat="1" ht="21" customHeight="1"/>
    <row r="4362" customFormat="1" ht="21" customHeight="1"/>
    <row r="4363" customFormat="1" ht="21" customHeight="1"/>
    <row r="4364" customFormat="1" ht="21" customHeight="1"/>
    <row r="4365" customFormat="1" ht="21" customHeight="1"/>
    <row r="4366" customFormat="1" ht="21" customHeight="1"/>
    <row r="4367" customFormat="1" ht="21" customHeight="1"/>
    <row r="4368" customFormat="1" ht="21" customHeight="1"/>
    <row r="4369" customFormat="1" ht="21" customHeight="1"/>
    <row r="4370" customFormat="1" ht="21" customHeight="1"/>
    <row r="4371" customFormat="1" ht="21" customHeight="1"/>
    <row r="4372" customFormat="1" ht="21" customHeight="1"/>
    <row r="4373" customFormat="1" ht="21" customHeight="1"/>
    <row r="4374" customFormat="1" ht="21" customHeight="1"/>
    <row r="4375" customFormat="1" ht="21" customHeight="1"/>
    <row r="4376" customFormat="1" ht="21" customHeight="1"/>
    <row r="4377" customFormat="1" ht="21" customHeight="1"/>
    <row r="4378" customFormat="1" ht="21" customHeight="1"/>
    <row r="4379" customFormat="1" ht="21" customHeight="1"/>
    <row r="4380" customFormat="1" ht="21" customHeight="1"/>
    <row r="4381" customFormat="1" ht="21" customHeight="1"/>
    <row r="4382" customFormat="1" ht="21" customHeight="1"/>
    <row r="4383" customFormat="1" ht="21" customHeight="1"/>
    <row r="4384" customFormat="1" ht="21" customHeight="1"/>
    <row r="4385" customFormat="1" ht="21" customHeight="1"/>
    <row r="4386" customFormat="1" ht="21" customHeight="1"/>
    <row r="4387" customFormat="1" ht="21" customHeight="1"/>
    <row r="4388" customFormat="1" ht="21" customHeight="1"/>
    <row r="4389" customFormat="1" ht="21" customHeight="1"/>
    <row r="4390" customFormat="1" ht="21" customHeight="1"/>
    <row r="4391" customFormat="1" ht="21" customHeight="1"/>
    <row r="4392" customFormat="1" ht="21" customHeight="1"/>
    <row r="4393" customFormat="1" ht="21" customHeight="1"/>
    <row r="4394" customFormat="1" ht="21" customHeight="1"/>
    <row r="4395" customFormat="1" ht="21" customHeight="1"/>
    <row r="4396" customFormat="1" ht="21" customHeight="1"/>
    <row r="4397" customFormat="1" ht="21" customHeight="1"/>
    <row r="4398" customFormat="1" ht="21" customHeight="1"/>
    <row r="4399" customFormat="1" ht="21" customHeight="1"/>
    <row r="4400" customFormat="1" ht="21" customHeight="1"/>
    <row r="4401" customFormat="1" ht="21" customHeight="1"/>
    <row r="4402" customFormat="1" ht="21" customHeight="1"/>
    <row r="4403" customFormat="1" ht="21" customHeight="1"/>
    <row r="4404" customFormat="1" ht="21" customHeight="1"/>
    <row r="4405" customFormat="1" ht="21" customHeight="1"/>
    <row r="4406" customFormat="1" ht="21" customHeight="1"/>
    <row r="4407" customFormat="1" ht="21" customHeight="1"/>
    <row r="4408" customFormat="1" ht="21" customHeight="1"/>
    <row r="4409" customFormat="1" ht="21" customHeight="1"/>
    <row r="4410" customFormat="1" ht="21" customHeight="1"/>
    <row r="4411" customFormat="1" ht="21" customHeight="1"/>
    <row r="4412" customFormat="1" ht="21" customHeight="1"/>
    <row r="4413" customFormat="1" ht="21" customHeight="1"/>
    <row r="4414" customFormat="1" ht="21" customHeight="1"/>
    <row r="4415" customFormat="1" ht="21" customHeight="1"/>
    <row r="4416" customFormat="1" ht="21" customHeight="1"/>
    <row r="4417" customFormat="1" ht="21" customHeight="1"/>
    <row r="4418" customFormat="1" ht="21" customHeight="1"/>
    <row r="4419" customFormat="1" ht="21" customHeight="1"/>
    <row r="4420" customFormat="1" ht="21" customHeight="1"/>
    <row r="4421" customFormat="1" ht="21" customHeight="1"/>
    <row r="4422" customFormat="1" ht="21" customHeight="1"/>
    <row r="4423" customFormat="1" ht="21" customHeight="1"/>
    <row r="4424" customFormat="1" ht="21" customHeight="1"/>
    <row r="4425" customFormat="1" ht="21" customHeight="1"/>
    <row r="4426" customFormat="1" ht="21" customHeight="1"/>
    <row r="4427" customFormat="1" ht="21" customHeight="1"/>
    <row r="4428" customFormat="1" ht="21" customHeight="1"/>
    <row r="4429" customFormat="1" ht="21" customHeight="1"/>
    <row r="4430" customFormat="1" ht="21" customHeight="1"/>
    <row r="4431" customFormat="1" ht="21" customHeight="1"/>
    <row r="4432" customFormat="1" ht="21" customHeight="1"/>
    <row r="4433" customFormat="1" ht="21" customHeight="1"/>
    <row r="4434" customFormat="1" ht="21" customHeight="1"/>
    <row r="4435" customFormat="1" ht="21" customHeight="1"/>
    <row r="4436" customFormat="1" ht="21" customHeight="1"/>
    <row r="4437" customFormat="1" ht="21" customHeight="1"/>
    <row r="4438" customFormat="1" ht="21" customHeight="1"/>
    <row r="4439" customFormat="1" ht="21" customHeight="1"/>
    <row r="4440" customFormat="1" ht="21" customHeight="1"/>
    <row r="4441" customFormat="1" ht="21" customHeight="1"/>
    <row r="4442" customFormat="1" ht="21" customHeight="1"/>
    <row r="4443" customFormat="1" ht="21" customHeight="1"/>
    <row r="4444" customFormat="1" ht="21" customHeight="1"/>
    <row r="4445" customFormat="1" ht="21" customHeight="1"/>
    <row r="4446" customFormat="1" ht="21" customHeight="1"/>
    <row r="4447" customFormat="1" ht="21" customHeight="1"/>
    <row r="4448" customFormat="1" ht="21" customHeight="1"/>
    <row r="4449" customFormat="1" ht="21" customHeight="1"/>
    <row r="4450" customFormat="1" ht="21" customHeight="1"/>
    <row r="4451" customFormat="1" ht="21" customHeight="1"/>
    <row r="4452" customFormat="1" ht="21" customHeight="1"/>
    <row r="4453" customFormat="1" ht="21" customHeight="1"/>
    <row r="4454" customFormat="1" ht="21" customHeight="1"/>
    <row r="4455" customFormat="1" ht="21" customHeight="1"/>
    <row r="4456" customFormat="1" ht="21" customHeight="1"/>
    <row r="4457" customFormat="1" ht="21" customHeight="1"/>
    <row r="4458" customFormat="1" ht="21" customHeight="1"/>
    <row r="4459" customFormat="1" ht="21" customHeight="1"/>
    <row r="4460" customFormat="1" ht="21" customHeight="1"/>
    <row r="4461" customFormat="1" ht="21" customHeight="1"/>
    <row r="4462" customFormat="1" ht="21" customHeight="1"/>
    <row r="4463" customFormat="1" ht="21" customHeight="1"/>
    <row r="4464" customFormat="1" ht="21" customHeight="1"/>
    <row r="4465" customFormat="1" ht="21" customHeight="1"/>
    <row r="4466" customFormat="1" ht="21" customHeight="1"/>
    <row r="4467" customFormat="1" ht="21" customHeight="1"/>
    <row r="4468" customFormat="1" ht="21" customHeight="1"/>
    <row r="4469" customFormat="1" ht="21" customHeight="1"/>
    <row r="4470" customFormat="1" ht="21" customHeight="1"/>
    <row r="4471" customFormat="1" ht="21" customHeight="1"/>
    <row r="4472" customFormat="1" ht="21" customHeight="1"/>
    <row r="4473" customFormat="1" ht="21" customHeight="1"/>
    <row r="4474" customFormat="1" ht="21" customHeight="1"/>
    <row r="4475" customFormat="1" ht="21" customHeight="1"/>
    <row r="4476" customFormat="1" ht="21" customHeight="1"/>
    <row r="4477" customFormat="1" ht="21" customHeight="1"/>
    <row r="4478" customFormat="1" ht="21" customHeight="1"/>
    <row r="4479" customFormat="1" ht="21" customHeight="1"/>
    <row r="4480" customFormat="1" ht="21" customHeight="1"/>
    <row r="4481" customFormat="1" ht="21" customHeight="1"/>
    <row r="4482" customFormat="1" ht="21" customHeight="1"/>
    <row r="4483" customFormat="1" ht="21" customHeight="1"/>
    <row r="4484" customFormat="1" ht="21" customHeight="1"/>
    <row r="4485" customFormat="1" ht="21" customHeight="1"/>
    <row r="4486" customFormat="1" ht="21" customHeight="1"/>
    <row r="4487" customFormat="1" ht="21" customHeight="1"/>
    <row r="4488" customFormat="1" ht="21" customHeight="1"/>
    <row r="4489" customFormat="1" ht="21" customHeight="1"/>
    <row r="4490" customFormat="1" ht="21" customHeight="1"/>
    <row r="4491" customFormat="1" ht="21" customHeight="1"/>
    <row r="4492" customFormat="1" ht="21" customHeight="1"/>
    <row r="4493" customFormat="1" ht="21" customHeight="1"/>
    <row r="4494" customFormat="1" ht="21" customHeight="1"/>
    <row r="4495" customFormat="1" ht="21" customHeight="1"/>
    <row r="4496" customFormat="1" ht="21" customHeight="1"/>
    <row r="4497" customFormat="1" ht="21" customHeight="1"/>
    <row r="4498" customFormat="1" ht="21" customHeight="1"/>
    <row r="4499" customFormat="1" ht="21" customHeight="1"/>
    <row r="4500" customFormat="1" ht="21" customHeight="1"/>
    <row r="4501" customFormat="1" ht="21" customHeight="1"/>
    <row r="4502" customFormat="1" ht="21" customHeight="1"/>
    <row r="4503" customFormat="1" ht="21" customHeight="1"/>
    <row r="4504" customFormat="1" ht="21" customHeight="1"/>
    <row r="4505" customFormat="1" ht="21" customHeight="1"/>
    <row r="4506" customFormat="1" ht="21" customHeight="1"/>
    <row r="4507" customFormat="1" ht="21" customHeight="1"/>
    <row r="4508" customFormat="1" ht="21" customHeight="1"/>
    <row r="4509" customFormat="1" ht="21" customHeight="1"/>
    <row r="4510" customFormat="1" ht="21" customHeight="1"/>
    <row r="4511" customFormat="1" ht="21" customHeight="1"/>
    <row r="4512" customFormat="1" ht="21" customHeight="1"/>
    <row r="4513" customFormat="1" ht="21" customHeight="1"/>
    <row r="4514" customFormat="1" ht="21" customHeight="1"/>
    <row r="4515" customFormat="1" ht="21" customHeight="1"/>
    <row r="4516" customFormat="1" ht="21" customHeight="1"/>
    <row r="4517" customFormat="1" ht="21" customHeight="1"/>
    <row r="4518" customFormat="1" ht="21" customHeight="1"/>
    <row r="4519" customFormat="1" ht="21" customHeight="1"/>
    <row r="4520" customFormat="1" ht="21" customHeight="1"/>
    <row r="4521" customFormat="1" ht="21" customHeight="1"/>
    <row r="4522" customFormat="1" ht="21" customHeight="1"/>
    <row r="4523" customFormat="1" ht="21" customHeight="1"/>
    <row r="4524" customFormat="1" ht="21" customHeight="1"/>
    <row r="4525" customFormat="1" ht="21" customHeight="1"/>
    <row r="4526" customFormat="1" ht="21" customHeight="1"/>
    <row r="4527" customFormat="1" ht="21" customHeight="1"/>
    <row r="4528" customFormat="1" ht="21" customHeight="1"/>
    <row r="4529" customFormat="1" ht="21" customHeight="1"/>
    <row r="4530" customFormat="1" ht="21" customHeight="1"/>
    <row r="4531" customFormat="1" ht="21" customHeight="1"/>
    <row r="4532" customFormat="1" ht="21" customHeight="1"/>
    <row r="4533" customFormat="1" ht="21" customHeight="1"/>
    <row r="4534" customFormat="1" ht="21" customHeight="1"/>
    <row r="4535" customFormat="1" ht="21" customHeight="1"/>
    <row r="4536" customFormat="1" ht="21" customHeight="1"/>
    <row r="4537" customFormat="1" ht="21" customHeight="1"/>
    <row r="4538" customFormat="1" ht="21" customHeight="1"/>
    <row r="4539" customFormat="1" ht="21" customHeight="1"/>
    <row r="4540" customFormat="1" ht="21" customHeight="1"/>
    <row r="4541" customFormat="1" ht="21" customHeight="1"/>
    <row r="4542" customFormat="1" ht="21" customHeight="1"/>
    <row r="4543" customFormat="1" ht="21" customHeight="1"/>
    <row r="4544" customFormat="1" ht="21" customHeight="1"/>
    <row r="4545" customFormat="1" ht="21" customHeight="1"/>
    <row r="4546" customFormat="1" ht="21" customHeight="1"/>
    <row r="4547" customFormat="1" ht="21" customHeight="1"/>
    <row r="4548" customFormat="1" ht="21" customHeight="1"/>
    <row r="4549" customFormat="1" ht="21" customHeight="1"/>
    <row r="4550" customFormat="1" ht="21" customHeight="1"/>
    <row r="4551" customFormat="1" ht="21" customHeight="1"/>
    <row r="4552" customFormat="1" ht="21" customHeight="1"/>
    <row r="4553" customFormat="1" ht="21" customHeight="1"/>
    <row r="4554" customFormat="1" ht="21" customHeight="1"/>
    <row r="4555" customFormat="1" ht="21" customHeight="1"/>
    <row r="4556" customFormat="1" ht="21" customHeight="1"/>
    <row r="4557" customFormat="1" ht="21" customHeight="1"/>
    <row r="4558" customFormat="1" ht="21" customHeight="1"/>
    <row r="4559" customFormat="1" ht="21" customHeight="1"/>
    <row r="4560" customFormat="1" ht="21" customHeight="1"/>
    <row r="4561" customFormat="1" ht="21" customHeight="1"/>
    <row r="4562" customFormat="1" ht="21" customHeight="1"/>
    <row r="4563" customFormat="1" ht="21" customHeight="1"/>
    <row r="4564" customFormat="1" ht="21" customHeight="1"/>
    <row r="4565" customFormat="1" ht="21" customHeight="1"/>
    <row r="4566" customFormat="1" ht="21" customHeight="1"/>
    <row r="4567" customFormat="1" ht="21" customHeight="1"/>
    <row r="4568" customFormat="1" ht="21" customHeight="1"/>
    <row r="4569" customFormat="1" ht="21" customHeight="1"/>
    <row r="4570" customFormat="1" ht="21" customHeight="1"/>
    <row r="4571" customFormat="1" ht="21" customHeight="1"/>
    <row r="4572" customFormat="1" ht="21" customHeight="1"/>
    <row r="4573" customFormat="1" ht="21" customHeight="1"/>
    <row r="4574" customFormat="1" ht="21" customHeight="1"/>
    <row r="4575" customFormat="1" ht="21" customHeight="1"/>
    <row r="4576" customFormat="1" ht="21" customHeight="1"/>
    <row r="4577" customFormat="1" ht="21" customHeight="1"/>
    <row r="4578" customFormat="1" ht="21" customHeight="1"/>
    <row r="4579" customFormat="1" ht="21" customHeight="1"/>
    <row r="4580" customFormat="1" ht="21" customHeight="1"/>
    <row r="4581" customFormat="1" ht="21" customHeight="1"/>
    <row r="4582" customFormat="1" ht="21" customHeight="1"/>
    <row r="4583" customFormat="1" ht="21" customHeight="1"/>
    <row r="4584" customFormat="1" ht="21" customHeight="1"/>
    <row r="4585" customFormat="1" ht="21" customHeight="1"/>
    <row r="4586" customFormat="1" ht="21" customHeight="1"/>
    <row r="4587" customFormat="1" ht="21" customHeight="1"/>
    <row r="4588" customFormat="1" ht="21" customHeight="1"/>
    <row r="4589" customFormat="1" ht="21" customHeight="1"/>
    <row r="4590" customFormat="1" ht="21" customHeight="1"/>
    <row r="4591" customFormat="1" ht="21" customHeight="1"/>
    <row r="4592" customFormat="1" ht="21" customHeight="1"/>
    <row r="4593" customFormat="1" ht="21" customHeight="1"/>
    <row r="4594" customFormat="1" ht="21" customHeight="1"/>
    <row r="4595" customFormat="1" ht="21" customHeight="1"/>
    <row r="4596" customFormat="1" ht="21" customHeight="1"/>
    <row r="4597" customFormat="1" ht="21" customHeight="1"/>
    <row r="4598" customFormat="1" ht="21" customHeight="1"/>
    <row r="4599" customFormat="1" ht="21" customHeight="1"/>
    <row r="4600" customFormat="1" ht="21" customHeight="1"/>
    <row r="4601" customFormat="1" ht="21" customHeight="1"/>
    <row r="4602" customFormat="1" ht="21" customHeight="1"/>
    <row r="4603" customFormat="1" ht="21" customHeight="1"/>
    <row r="4604" customFormat="1" ht="21" customHeight="1"/>
    <row r="4605" customFormat="1" ht="21" customHeight="1"/>
    <row r="4606" customFormat="1" ht="21" customHeight="1"/>
    <row r="4607" customFormat="1" ht="21" customHeight="1"/>
    <row r="4608" customFormat="1" ht="21" customHeight="1"/>
    <row r="4609" customFormat="1" ht="21" customHeight="1"/>
    <row r="4610" customFormat="1" ht="21" customHeight="1"/>
    <row r="4611" customFormat="1" ht="21" customHeight="1"/>
    <row r="4612" customFormat="1" ht="21" customHeight="1"/>
    <row r="4613" customFormat="1" ht="21" customHeight="1"/>
    <row r="4614" customFormat="1" ht="21" customHeight="1"/>
    <row r="4615" customFormat="1" ht="21" customHeight="1"/>
    <row r="4616" customFormat="1" ht="21" customHeight="1"/>
    <row r="4617" customFormat="1" ht="21" customHeight="1"/>
    <row r="4618" customFormat="1" ht="21" customHeight="1"/>
    <row r="4619" customFormat="1" ht="21" customHeight="1"/>
    <row r="4620" customFormat="1" ht="21" customHeight="1"/>
    <row r="4621" customFormat="1" ht="21" customHeight="1"/>
    <row r="4622" customFormat="1" ht="21" customHeight="1"/>
    <row r="4623" customFormat="1" ht="21" customHeight="1"/>
    <row r="4624" customFormat="1" ht="21" customHeight="1"/>
    <row r="4625" customFormat="1" ht="21" customHeight="1"/>
    <row r="4626" customFormat="1" ht="21" customHeight="1"/>
    <row r="4627" customFormat="1" ht="21" customHeight="1"/>
    <row r="4628" customFormat="1" ht="21" customHeight="1"/>
    <row r="4629" customFormat="1" ht="21" customHeight="1"/>
    <row r="4630" customFormat="1" ht="21" customHeight="1"/>
    <row r="4631" customFormat="1" ht="21" customHeight="1"/>
    <row r="4632" customFormat="1" ht="21" customHeight="1"/>
    <row r="4633" customFormat="1" ht="21" customHeight="1"/>
    <row r="4634" customFormat="1" ht="21" customHeight="1"/>
    <row r="4635" customFormat="1" ht="21" customHeight="1"/>
    <row r="4636" customFormat="1" ht="21" customHeight="1"/>
    <row r="4637" customFormat="1" ht="21" customHeight="1"/>
    <row r="4638" customFormat="1" ht="21" customHeight="1"/>
    <row r="4639" customFormat="1" ht="21" customHeight="1"/>
    <row r="4640" customFormat="1" ht="21" customHeight="1"/>
    <row r="4641" customFormat="1" ht="21" customHeight="1"/>
    <row r="4642" customFormat="1" ht="21" customHeight="1"/>
    <row r="4643" customFormat="1" ht="21" customHeight="1"/>
    <row r="4644" customFormat="1" ht="21" customHeight="1"/>
    <row r="4645" customFormat="1" ht="21" customHeight="1"/>
    <row r="4646" customFormat="1" ht="21" customHeight="1"/>
    <row r="4647" customFormat="1" ht="21" customHeight="1"/>
    <row r="4648" customFormat="1" ht="21" customHeight="1"/>
    <row r="4649" customFormat="1" ht="21" customHeight="1"/>
    <row r="4650" customFormat="1" ht="21" customHeight="1"/>
    <row r="4651" customFormat="1" ht="21" customHeight="1"/>
    <row r="4652" customFormat="1" ht="21" customHeight="1"/>
    <row r="4653" customFormat="1" ht="21" customHeight="1"/>
    <row r="4654" customFormat="1" ht="21" customHeight="1"/>
    <row r="4655" customFormat="1" ht="21" customHeight="1"/>
    <row r="4656" customFormat="1" ht="21" customHeight="1"/>
    <row r="4657" customFormat="1" ht="21" customHeight="1"/>
    <row r="4658" customFormat="1" ht="21" customHeight="1"/>
    <row r="4659" customFormat="1" ht="21" customHeight="1"/>
    <row r="4660" customFormat="1" ht="21" customHeight="1"/>
    <row r="4661" customFormat="1" ht="21" customHeight="1"/>
    <row r="4662" customFormat="1" ht="21" customHeight="1"/>
    <row r="4663" customFormat="1" ht="21" customHeight="1"/>
    <row r="4664" customFormat="1" ht="21" customHeight="1"/>
    <row r="4665" customFormat="1" ht="21" customHeight="1"/>
    <row r="4666" customFormat="1" ht="21" customHeight="1"/>
    <row r="4667" customFormat="1" ht="21" customHeight="1"/>
    <row r="4668" customFormat="1" ht="21" customHeight="1"/>
    <row r="4669" customFormat="1" ht="21" customHeight="1"/>
    <row r="4670" customFormat="1" ht="21" customHeight="1"/>
    <row r="4671" customFormat="1" ht="21" customHeight="1"/>
    <row r="4672" customFormat="1" ht="21" customHeight="1"/>
    <row r="4673" customFormat="1" ht="21" customHeight="1"/>
    <row r="4674" customFormat="1" ht="21" customHeight="1"/>
    <row r="4675" customFormat="1" ht="21" customHeight="1"/>
    <row r="4676" customFormat="1" ht="21" customHeight="1"/>
    <row r="4677" customFormat="1" ht="21" customHeight="1"/>
    <row r="4678" customFormat="1" ht="21" customHeight="1"/>
    <row r="4679" customFormat="1" ht="21" customHeight="1"/>
    <row r="4680" customFormat="1" ht="21" customHeight="1"/>
    <row r="4681" customFormat="1" ht="21" customHeight="1"/>
    <row r="4682" customFormat="1" ht="21" customHeight="1"/>
    <row r="4683" customFormat="1" ht="21" customHeight="1"/>
    <row r="4684" customFormat="1" ht="21" customHeight="1"/>
    <row r="4685" customFormat="1" ht="21" customHeight="1"/>
    <row r="4686" customFormat="1" ht="21" customHeight="1"/>
    <row r="4687" customFormat="1" ht="21" customHeight="1"/>
    <row r="4688" customFormat="1" ht="21" customHeight="1"/>
    <row r="4689" customFormat="1" ht="21" customHeight="1"/>
    <row r="4690" customFormat="1" ht="21" customHeight="1"/>
    <row r="4691" customFormat="1" ht="21" customHeight="1"/>
    <row r="4692" customFormat="1" ht="21" customHeight="1"/>
    <row r="4693" customFormat="1" ht="21" customHeight="1"/>
    <row r="4694" customFormat="1" ht="21" customHeight="1"/>
    <row r="4695" customFormat="1" ht="21" customHeight="1"/>
    <row r="4696" customFormat="1" ht="21" customHeight="1"/>
    <row r="4697" customFormat="1" ht="21" customHeight="1"/>
    <row r="4698" customFormat="1" ht="21" customHeight="1"/>
    <row r="4699" customFormat="1" ht="21" customHeight="1"/>
    <row r="4700" customFormat="1" ht="21" customHeight="1"/>
    <row r="4701" customFormat="1" ht="21" customHeight="1"/>
    <row r="4702" customFormat="1" ht="21" customHeight="1"/>
    <row r="4703" customFormat="1" ht="21" customHeight="1"/>
    <row r="4704" customFormat="1" ht="21" customHeight="1"/>
    <row r="4705" customFormat="1" ht="21" customHeight="1"/>
    <row r="4706" customFormat="1" ht="21" customHeight="1"/>
    <row r="4707" customFormat="1" ht="21" customHeight="1"/>
    <row r="4708" customFormat="1" ht="21" customHeight="1"/>
    <row r="4709" customFormat="1" ht="21" customHeight="1"/>
    <row r="4710" customFormat="1" ht="21" customHeight="1"/>
    <row r="4711" customFormat="1" ht="21" customHeight="1"/>
    <row r="4712" customFormat="1" ht="21" customHeight="1"/>
    <row r="4713" customFormat="1" ht="21" customHeight="1"/>
    <row r="4714" customFormat="1" ht="21" customHeight="1"/>
    <row r="4715" customFormat="1" ht="21" customHeight="1"/>
    <row r="4716" customFormat="1" ht="21" customHeight="1"/>
    <row r="4717" customFormat="1" ht="21" customHeight="1"/>
    <row r="4718" customFormat="1" ht="21" customHeight="1"/>
    <row r="4719" customFormat="1" ht="21" customHeight="1"/>
    <row r="4720" customFormat="1" ht="21" customHeight="1"/>
    <row r="4721" customFormat="1" ht="21" customHeight="1"/>
    <row r="4722" customFormat="1" ht="21" customHeight="1"/>
    <row r="4723" customFormat="1" ht="21" customHeight="1"/>
    <row r="4724" customFormat="1" ht="21" customHeight="1"/>
    <row r="4725" customFormat="1" ht="21" customHeight="1"/>
    <row r="4726" customFormat="1" ht="21" customHeight="1"/>
    <row r="4727" customFormat="1" ht="21" customHeight="1"/>
    <row r="4728" customFormat="1" ht="21" customHeight="1"/>
    <row r="4729" customFormat="1" ht="21" customHeight="1"/>
    <row r="4730" customFormat="1" ht="21" customHeight="1"/>
    <row r="4731" customFormat="1" ht="21" customHeight="1"/>
    <row r="4732" customFormat="1" ht="21" customHeight="1"/>
    <row r="4733" customFormat="1" ht="21" customHeight="1"/>
    <row r="4734" customFormat="1" ht="21" customHeight="1"/>
    <row r="4735" customFormat="1" ht="21" customHeight="1"/>
    <row r="4736" customFormat="1" ht="21" customHeight="1"/>
    <row r="4737" customFormat="1" ht="21" customHeight="1"/>
    <row r="4738" customFormat="1" ht="21" customHeight="1"/>
    <row r="4739" customFormat="1" ht="21" customHeight="1"/>
    <row r="4740" customFormat="1" ht="21" customHeight="1"/>
    <row r="4741" customFormat="1" ht="21" customHeight="1"/>
    <row r="4742" customFormat="1" ht="21" customHeight="1"/>
    <row r="4743" customFormat="1" ht="21" customHeight="1"/>
    <row r="4744" customFormat="1" ht="21" customHeight="1"/>
    <row r="4745" customFormat="1" ht="21" customHeight="1"/>
    <row r="4746" customFormat="1" ht="21" customHeight="1"/>
    <row r="4747" customFormat="1" ht="21" customHeight="1"/>
    <row r="4748" customFormat="1" ht="21" customHeight="1"/>
    <row r="4749" customFormat="1" ht="21" customHeight="1"/>
    <row r="4750" customFormat="1" ht="21" customHeight="1"/>
    <row r="4751" customFormat="1" ht="21" customHeight="1"/>
    <row r="4752" customFormat="1" ht="21" customHeight="1"/>
    <row r="4753" customFormat="1" ht="21" customHeight="1"/>
    <row r="4754" customFormat="1" ht="21" customHeight="1"/>
    <row r="4755" customFormat="1" ht="21" customHeight="1"/>
    <row r="4756" customFormat="1" ht="21" customHeight="1"/>
    <row r="4757" customFormat="1" ht="21" customHeight="1"/>
    <row r="4758" customFormat="1" ht="21" customHeight="1"/>
    <row r="4759" customFormat="1" ht="21" customHeight="1"/>
    <row r="4760" customFormat="1" ht="21" customHeight="1"/>
    <row r="4761" customFormat="1" ht="21" customHeight="1"/>
    <row r="4762" customFormat="1" ht="21" customHeight="1"/>
    <row r="4763" customFormat="1" ht="21" customHeight="1"/>
    <row r="4764" customFormat="1" ht="21" customHeight="1"/>
    <row r="4765" customFormat="1" ht="21" customHeight="1"/>
    <row r="4766" customFormat="1" ht="21" customHeight="1"/>
    <row r="4767" customFormat="1" ht="21" customHeight="1"/>
    <row r="4768" customFormat="1" ht="21" customHeight="1"/>
    <row r="4769" customFormat="1" ht="21" customHeight="1"/>
    <row r="4770" customFormat="1" ht="21" customHeight="1"/>
    <row r="4771" customFormat="1" ht="21" customHeight="1"/>
    <row r="4772" customFormat="1" ht="21" customHeight="1"/>
    <row r="4773" customFormat="1" ht="21" customHeight="1"/>
    <row r="4774" customFormat="1" ht="21" customHeight="1"/>
    <row r="4775" customFormat="1" ht="21" customHeight="1"/>
    <row r="4776" customFormat="1" ht="21" customHeight="1"/>
    <row r="4777" customFormat="1" ht="21" customHeight="1"/>
    <row r="4778" customFormat="1" ht="21" customHeight="1"/>
    <row r="4779" customFormat="1" ht="21" customHeight="1"/>
    <row r="4780" customFormat="1" ht="21" customHeight="1"/>
    <row r="4781" customFormat="1" ht="21" customHeight="1"/>
    <row r="4782" customFormat="1" ht="21" customHeight="1"/>
    <row r="4783" customFormat="1" ht="21" customHeight="1"/>
    <row r="4784" customFormat="1" ht="21" customHeight="1"/>
    <row r="4785" customFormat="1" ht="21" customHeight="1"/>
    <row r="4786" customFormat="1" ht="21" customHeight="1"/>
    <row r="4787" customFormat="1" ht="21" customHeight="1"/>
    <row r="4788" customFormat="1" ht="21" customHeight="1"/>
    <row r="4789" customFormat="1" ht="21" customHeight="1"/>
    <row r="4790" customFormat="1" ht="21" customHeight="1"/>
    <row r="4791" customFormat="1" ht="21" customHeight="1"/>
    <row r="4792" customFormat="1" ht="21" customHeight="1"/>
    <row r="4793" customFormat="1" ht="21" customHeight="1"/>
    <row r="4794" customFormat="1" ht="21" customHeight="1"/>
    <row r="4795" customFormat="1" ht="21" customHeight="1"/>
    <row r="4796" customFormat="1" ht="21" customHeight="1"/>
    <row r="4797" customFormat="1" ht="21" customHeight="1"/>
    <row r="4798" customFormat="1" ht="21" customHeight="1"/>
    <row r="4799" customFormat="1" ht="21" customHeight="1"/>
    <row r="4800" customFormat="1" ht="21" customHeight="1"/>
    <row r="4801" customFormat="1" ht="21" customHeight="1"/>
    <row r="4802" customFormat="1" ht="21" customHeight="1"/>
    <row r="4803" customFormat="1" ht="21" customHeight="1"/>
    <row r="4804" customFormat="1" ht="21" customHeight="1"/>
    <row r="4805" customFormat="1" ht="21" customHeight="1"/>
    <row r="4806" customFormat="1" ht="21" customHeight="1"/>
    <row r="4807" customFormat="1" ht="21" customHeight="1"/>
    <row r="4808" customFormat="1" ht="21" customHeight="1"/>
    <row r="4809" customFormat="1" ht="21" customHeight="1"/>
    <row r="4810" customFormat="1" ht="21" customHeight="1"/>
    <row r="4811" customFormat="1" ht="21" customHeight="1"/>
    <row r="4812" customFormat="1" ht="21" customHeight="1"/>
    <row r="4813" customFormat="1" ht="21" customHeight="1"/>
    <row r="4814" customFormat="1" ht="21" customHeight="1"/>
    <row r="4815" customFormat="1" ht="21" customHeight="1"/>
    <row r="4816" customFormat="1" ht="21" customHeight="1"/>
    <row r="4817" customFormat="1" ht="21" customHeight="1"/>
    <row r="4818" customFormat="1" ht="21" customHeight="1"/>
    <row r="4819" customFormat="1" ht="21" customHeight="1"/>
    <row r="4820" customFormat="1" ht="21" customHeight="1"/>
    <row r="4821" customFormat="1" ht="21" customHeight="1"/>
    <row r="4822" customFormat="1" ht="21" customHeight="1"/>
    <row r="4823" customFormat="1" ht="21" customHeight="1"/>
    <row r="4824" customFormat="1" ht="21" customHeight="1"/>
    <row r="4825" customFormat="1" ht="21" customHeight="1"/>
    <row r="4826" customFormat="1" ht="21" customHeight="1"/>
    <row r="4827" customFormat="1" ht="21" customHeight="1"/>
    <row r="4828" customFormat="1" ht="21" customHeight="1"/>
    <row r="4829" customFormat="1" ht="21" customHeight="1"/>
    <row r="4830" customFormat="1" ht="21" customHeight="1"/>
    <row r="4831" customFormat="1" ht="21" customHeight="1"/>
    <row r="4832" customFormat="1" ht="21" customHeight="1"/>
    <row r="4833" customFormat="1" ht="21" customHeight="1"/>
    <row r="4834" customFormat="1" ht="21" customHeight="1"/>
    <row r="4835" customFormat="1" ht="21" customHeight="1"/>
    <row r="4836" customFormat="1" ht="21" customHeight="1"/>
    <row r="4837" customFormat="1" ht="21" customHeight="1"/>
    <row r="4838" customFormat="1" ht="21" customHeight="1"/>
    <row r="4839" customFormat="1" ht="21" customHeight="1"/>
    <row r="4840" customFormat="1" ht="21" customHeight="1"/>
    <row r="4841" customFormat="1" ht="21" customHeight="1"/>
    <row r="4842" customFormat="1" ht="21" customHeight="1"/>
    <row r="4843" customFormat="1" ht="21" customHeight="1"/>
    <row r="4844" customFormat="1" ht="21" customHeight="1"/>
    <row r="4845" customFormat="1" ht="21" customHeight="1"/>
    <row r="4846" customFormat="1" ht="21" customHeight="1"/>
    <row r="4847" customFormat="1" ht="21" customHeight="1"/>
    <row r="4848" customFormat="1" ht="21" customHeight="1"/>
    <row r="4849" customFormat="1" ht="21" customHeight="1"/>
    <row r="4850" customFormat="1" ht="21" customHeight="1"/>
    <row r="4851" customFormat="1" ht="21" customHeight="1"/>
    <row r="4852" customFormat="1" ht="21" customHeight="1"/>
    <row r="4853" customFormat="1" ht="21" customHeight="1"/>
    <row r="4854" customFormat="1" ht="21" customHeight="1"/>
    <row r="4855" customFormat="1" ht="21" customHeight="1"/>
    <row r="4856" customFormat="1" ht="21" customHeight="1"/>
    <row r="4857" customFormat="1" ht="21" customHeight="1"/>
    <row r="4858" customFormat="1" ht="21" customHeight="1"/>
    <row r="4859" customFormat="1" ht="21" customHeight="1"/>
    <row r="4860" customFormat="1" ht="21" customHeight="1"/>
    <row r="4861" customFormat="1" ht="21" customHeight="1"/>
    <row r="4862" customFormat="1" ht="21" customHeight="1"/>
    <row r="4863" customFormat="1" ht="21" customHeight="1"/>
    <row r="4864" customFormat="1" ht="21" customHeight="1"/>
    <row r="4865" customFormat="1" ht="21" customHeight="1"/>
    <row r="4866" customFormat="1" ht="21" customHeight="1"/>
    <row r="4867" customFormat="1" ht="21" customHeight="1"/>
    <row r="4868" customFormat="1" ht="21" customHeight="1"/>
    <row r="4869" customFormat="1" ht="21" customHeight="1"/>
    <row r="4870" customFormat="1" ht="21" customHeight="1"/>
    <row r="4871" customFormat="1" ht="21" customHeight="1"/>
    <row r="4872" customFormat="1" ht="21" customHeight="1"/>
    <row r="4873" customFormat="1" ht="21" customHeight="1"/>
    <row r="4874" customFormat="1" ht="21" customHeight="1"/>
    <row r="4875" customFormat="1" ht="21" customHeight="1"/>
    <row r="4876" customFormat="1" ht="21" customHeight="1"/>
    <row r="4877" customFormat="1" ht="21" customHeight="1"/>
    <row r="4878" customFormat="1" ht="21" customHeight="1"/>
    <row r="4879" customFormat="1" ht="21" customHeight="1"/>
    <row r="4880" customFormat="1" ht="21" customHeight="1"/>
    <row r="4881" customFormat="1" ht="21" customHeight="1"/>
    <row r="4882" customFormat="1" ht="21" customHeight="1"/>
    <row r="4883" customFormat="1" ht="21" customHeight="1"/>
    <row r="4884" customFormat="1" ht="21" customHeight="1"/>
    <row r="4885" customFormat="1" ht="21" customHeight="1"/>
    <row r="4886" customFormat="1" ht="21" customHeight="1"/>
    <row r="4887" customFormat="1" ht="21" customHeight="1"/>
    <row r="4888" customFormat="1" ht="21" customHeight="1"/>
    <row r="4889" customFormat="1" ht="21" customHeight="1"/>
    <row r="4890" customFormat="1" ht="21" customHeight="1"/>
    <row r="4891" customFormat="1" ht="21" customHeight="1"/>
    <row r="4892" customFormat="1" ht="21" customHeight="1"/>
    <row r="4893" customFormat="1" ht="21" customHeight="1"/>
    <row r="4894" customFormat="1" ht="21" customHeight="1"/>
    <row r="4895" customFormat="1" ht="21" customHeight="1"/>
    <row r="4896" customFormat="1" ht="21" customHeight="1"/>
    <row r="4897" customFormat="1" ht="21" customHeight="1"/>
    <row r="4898" customFormat="1" ht="21" customHeight="1"/>
    <row r="4899" customFormat="1" ht="21" customHeight="1"/>
    <row r="4900" customFormat="1" ht="21" customHeight="1"/>
    <row r="4901" customFormat="1" ht="21" customHeight="1"/>
    <row r="4902" customFormat="1" ht="21" customHeight="1"/>
    <row r="4903" customFormat="1" ht="21" customHeight="1"/>
    <row r="4904" customFormat="1" ht="21" customHeight="1"/>
    <row r="4905" customFormat="1" ht="21" customHeight="1"/>
    <row r="4906" customFormat="1" ht="21" customHeight="1"/>
    <row r="4907" customFormat="1" ht="21" customHeight="1"/>
    <row r="4908" customFormat="1" ht="21" customHeight="1"/>
    <row r="4909" customFormat="1" ht="21" customHeight="1"/>
    <row r="4910" customFormat="1" ht="21" customHeight="1"/>
    <row r="4911" customFormat="1" ht="21" customHeight="1"/>
    <row r="4912" customFormat="1" ht="21" customHeight="1"/>
    <row r="4913" customFormat="1" ht="21" customHeight="1"/>
    <row r="4914" customFormat="1" ht="21" customHeight="1"/>
    <row r="4915" customFormat="1" ht="21" customHeight="1"/>
    <row r="4916" customFormat="1" ht="21" customHeight="1"/>
    <row r="4917" customFormat="1" ht="21" customHeight="1"/>
    <row r="4918" customFormat="1" ht="21" customHeight="1"/>
    <row r="4919" customFormat="1" ht="21" customHeight="1"/>
    <row r="4920" customFormat="1" ht="21" customHeight="1"/>
    <row r="4921" customFormat="1" ht="21" customHeight="1"/>
    <row r="4922" customFormat="1" ht="21" customHeight="1"/>
    <row r="4923" customFormat="1" ht="21" customHeight="1"/>
    <row r="4924" customFormat="1" ht="21" customHeight="1"/>
    <row r="4925" customFormat="1" ht="21" customHeight="1"/>
    <row r="4926" customFormat="1" ht="21" customHeight="1"/>
    <row r="4927" customFormat="1" ht="21" customHeight="1"/>
    <row r="4928" customFormat="1" ht="21" customHeight="1"/>
    <row r="4929" customFormat="1" ht="21" customHeight="1"/>
    <row r="4930" customFormat="1" ht="21" customHeight="1"/>
    <row r="4931" customFormat="1" ht="21" customHeight="1"/>
    <row r="4932" customFormat="1" ht="21" customHeight="1"/>
    <row r="4933" customFormat="1" ht="21" customHeight="1"/>
    <row r="4934" customFormat="1" ht="21" customHeight="1"/>
    <row r="4935" customFormat="1" ht="21" customHeight="1"/>
    <row r="4936" customFormat="1" ht="21" customHeight="1"/>
    <row r="4937" customFormat="1" ht="21" customHeight="1"/>
    <row r="4938" customFormat="1" ht="21" customHeight="1"/>
    <row r="4939" customFormat="1" ht="21" customHeight="1"/>
    <row r="4940" customFormat="1" ht="21" customHeight="1"/>
    <row r="4941" customFormat="1" ht="21" customHeight="1"/>
    <row r="4942" customFormat="1" ht="21" customHeight="1"/>
    <row r="4943" customFormat="1" ht="21" customHeight="1"/>
    <row r="4944" customFormat="1" ht="21" customHeight="1"/>
    <row r="4945" customFormat="1" ht="21" customHeight="1"/>
    <row r="4946" customFormat="1" ht="21" customHeight="1"/>
    <row r="4947" customFormat="1" ht="21" customHeight="1"/>
    <row r="4948" customFormat="1" ht="21" customHeight="1"/>
    <row r="4949" customFormat="1" ht="21" customHeight="1"/>
    <row r="4950" customFormat="1" ht="21" customHeight="1"/>
    <row r="4951" customFormat="1" ht="21" customHeight="1"/>
    <row r="4952" customFormat="1" ht="21" customHeight="1"/>
    <row r="4953" customFormat="1" ht="21" customHeight="1"/>
    <row r="4954" customFormat="1" ht="21" customHeight="1"/>
    <row r="4955" customFormat="1" ht="21" customHeight="1"/>
    <row r="4956" customFormat="1" ht="21" customHeight="1"/>
    <row r="4957" customFormat="1" ht="21" customHeight="1"/>
    <row r="4958" customFormat="1" ht="21" customHeight="1"/>
    <row r="4959" customFormat="1" ht="21" customHeight="1"/>
    <row r="4960" customFormat="1" ht="21" customHeight="1"/>
    <row r="4961" customFormat="1" ht="21" customHeight="1"/>
    <row r="4962" customFormat="1" ht="21" customHeight="1"/>
    <row r="4963" customFormat="1" ht="21" customHeight="1"/>
    <row r="4964" customFormat="1" ht="21" customHeight="1"/>
    <row r="4965" customFormat="1" ht="21" customHeight="1"/>
    <row r="4966" customFormat="1" ht="21" customHeight="1"/>
    <row r="4967" customFormat="1" ht="21" customHeight="1"/>
    <row r="4968" customFormat="1" ht="21" customHeight="1"/>
    <row r="4969" customFormat="1" ht="21" customHeight="1"/>
    <row r="4970" customFormat="1" ht="21" customHeight="1"/>
    <row r="4971" customFormat="1" ht="21" customHeight="1"/>
    <row r="4972" customFormat="1" ht="21" customHeight="1"/>
    <row r="4973" customFormat="1" ht="21" customHeight="1"/>
    <row r="4974" customFormat="1" ht="21" customHeight="1"/>
    <row r="4975" customFormat="1" ht="21" customHeight="1"/>
    <row r="4976" customFormat="1" ht="21" customHeight="1"/>
    <row r="4977" customFormat="1" ht="21" customHeight="1"/>
    <row r="4978" customFormat="1" ht="21" customHeight="1"/>
    <row r="4979" customFormat="1" ht="21" customHeight="1"/>
    <row r="4980" customFormat="1" ht="21" customHeight="1"/>
    <row r="4981" customFormat="1" ht="21" customHeight="1"/>
    <row r="4982" customFormat="1" ht="21" customHeight="1"/>
    <row r="4983" customFormat="1" ht="21" customHeight="1"/>
    <row r="4984" customFormat="1" ht="21" customHeight="1"/>
    <row r="4985" customFormat="1" ht="21" customHeight="1"/>
    <row r="4986" customFormat="1" ht="21" customHeight="1"/>
    <row r="4987" customFormat="1" ht="21" customHeight="1"/>
    <row r="4988" customFormat="1" ht="21" customHeight="1"/>
    <row r="4989" customFormat="1" ht="21" customHeight="1"/>
    <row r="4990" customFormat="1" ht="21" customHeight="1"/>
    <row r="4991" customFormat="1" ht="21" customHeight="1"/>
    <row r="4992" customFormat="1" ht="21" customHeight="1"/>
    <row r="4993" customFormat="1" ht="21" customHeight="1"/>
    <row r="4994" customFormat="1" ht="21" customHeight="1"/>
    <row r="4995" customFormat="1" ht="21" customHeight="1"/>
    <row r="4996" customFormat="1" ht="21" customHeight="1"/>
    <row r="4997" customFormat="1" ht="21" customHeight="1"/>
    <row r="4998" customFormat="1" ht="21" customHeight="1"/>
    <row r="4999" customFormat="1" ht="21" customHeight="1"/>
    <row r="5000" customFormat="1" ht="21" customHeight="1"/>
    <row r="5001" customFormat="1" ht="21" customHeight="1"/>
    <row r="5002" customFormat="1" ht="21" customHeight="1"/>
    <row r="5003" customFormat="1" ht="21" customHeight="1"/>
    <row r="5004" customFormat="1" ht="21" customHeight="1"/>
    <row r="5005" customFormat="1" ht="21" customHeight="1"/>
    <row r="5006" customFormat="1" ht="21" customHeight="1"/>
    <row r="5007" customFormat="1" ht="21" customHeight="1"/>
    <row r="5008" customFormat="1" ht="21" customHeight="1"/>
    <row r="5009" customFormat="1" ht="21" customHeight="1"/>
    <row r="5010" customFormat="1" ht="21" customHeight="1"/>
    <row r="5011" customFormat="1" ht="21" customHeight="1"/>
    <row r="5012" customFormat="1" ht="21" customHeight="1"/>
    <row r="5013" customFormat="1" ht="21" customHeight="1"/>
    <row r="5014" customFormat="1" ht="21" customHeight="1"/>
    <row r="5015" customFormat="1" ht="21" customHeight="1"/>
    <row r="5016" customFormat="1" ht="21" customHeight="1"/>
    <row r="5017" customFormat="1" ht="21" customHeight="1"/>
    <row r="5018" customFormat="1" ht="21" customHeight="1"/>
    <row r="5019" customFormat="1" ht="21" customHeight="1"/>
    <row r="5020" customFormat="1" ht="21" customHeight="1"/>
    <row r="5021" customFormat="1" ht="21" customHeight="1"/>
    <row r="5022" customFormat="1" ht="21" customHeight="1"/>
    <row r="5023" customFormat="1" ht="21" customHeight="1"/>
    <row r="5024" customFormat="1" ht="21" customHeight="1"/>
    <row r="5025" customFormat="1" ht="21" customHeight="1"/>
    <row r="5026" customFormat="1" ht="21" customHeight="1"/>
    <row r="5027" customFormat="1" ht="21" customHeight="1"/>
    <row r="5028" customFormat="1" ht="21" customHeight="1"/>
    <row r="5029" customFormat="1" ht="21" customHeight="1"/>
    <row r="5030" customFormat="1" ht="21" customHeight="1"/>
    <row r="5031" customFormat="1" ht="21" customHeight="1"/>
    <row r="5032" customFormat="1" ht="21" customHeight="1"/>
    <row r="5033" customFormat="1" ht="21" customHeight="1"/>
    <row r="5034" customFormat="1" ht="21" customHeight="1"/>
    <row r="5035" customFormat="1" ht="21" customHeight="1"/>
    <row r="5036" customFormat="1" ht="21" customHeight="1"/>
    <row r="5037" customFormat="1" ht="21" customHeight="1"/>
    <row r="5038" customFormat="1" ht="21" customHeight="1"/>
    <row r="5039" customFormat="1" ht="21" customHeight="1"/>
    <row r="5040" customFormat="1" ht="21" customHeight="1"/>
    <row r="5041" customFormat="1" ht="21" customHeight="1"/>
    <row r="5042" customFormat="1" ht="21" customHeight="1"/>
    <row r="5043" customFormat="1" ht="21" customHeight="1"/>
    <row r="5044" customFormat="1" ht="21" customHeight="1"/>
    <row r="5045" customFormat="1" ht="21" customHeight="1"/>
    <row r="5046" customFormat="1" ht="21" customHeight="1"/>
    <row r="5047" customFormat="1" ht="21" customHeight="1"/>
    <row r="5048" customFormat="1" ht="21" customHeight="1"/>
    <row r="5049" customFormat="1" ht="21" customHeight="1"/>
    <row r="5050" customFormat="1" ht="21" customHeight="1"/>
    <row r="5051" customFormat="1" ht="21" customHeight="1"/>
    <row r="5052" customFormat="1" ht="21" customHeight="1"/>
    <row r="5053" customFormat="1" ht="21" customHeight="1"/>
    <row r="5054" customFormat="1" ht="21" customHeight="1"/>
    <row r="5055" customFormat="1" ht="21" customHeight="1"/>
    <row r="5056" customFormat="1" ht="21" customHeight="1"/>
    <row r="5057" customFormat="1" ht="21" customHeight="1"/>
    <row r="5058" customFormat="1" ht="21" customHeight="1"/>
    <row r="5059" customFormat="1" ht="21" customHeight="1"/>
    <row r="5060" customFormat="1" ht="21" customHeight="1"/>
    <row r="5061" customFormat="1" ht="21" customHeight="1"/>
    <row r="5062" customFormat="1" ht="21" customHeight="1"/>
    <row r="5063" customFormat="1" ht="21" customHeight="1"/>
    <row r="5064" customFormat="1" ht="21" customHeight="1"/>
    <row r="5065" customFormat="1" ht="21" customHeight="1"/>
    <row r="5066" customFormat="1" ht="21" customHeight="1"/>
    <row r="5067" customFormat="1" ht="21" customHeight="1"/>
    <row r="5068" customFormat="1" ht="21" customHeight="1"/>
    <row r="5069" customFormat="1" ht="21" customHeight="1"/>
    <row r="5070" customFormat="1" ht="21" customHeight="1"/>
    <row r="5071" customFormat="1" ht="21" customHeight="1"/>
    <row r="5072" customFormat="1" ht="21" customHeight="1"/>
    <row r="5073" customFormat="1" ht="21" customHeight="1"/>
    <row r="5074" customFormat="1" ht="21" customHeight="1"/>
    <row r="5075" customFormat="1" ht="21" customHeight="1"/>
    <row r="5076" customFormat="1" ht="21" customHeight="1"/>
    <row r="5077" customFormat="1" ht="21" customHeight="1"/>
    <row r="5078" customFormat="1" ht="21" customHeight="1"/>
    <row r="5079" customFormat="1" ht="21" customHeight="1"/>
    <row r="5080" customFormat="1" ht="21" customHeight="1"/>
    <row r="5081" customFormat="1" ht="21" customHeight="1"/>
    <row r="5082" customFormat="1" ht="21" customHeight="1"/>
    <row r="5083" customFormat="1" ht="21" customHeight="1"/>
    <row r="5084" customFormat="1" ht="21" customHeight="1"/>
    <row r="5085" customFormat="1" ht="21" customHeight="1"/>
    <row r="5086" customFormat="1" ht="21" customHeight="1"/>
    <row r="5087" customFormat="1" ht="21" customHeight="1"/>
    <row r="5088" customFormat="1" ht="21" customHeight="1"/>
    <row r="5089" customFormat="1" ht="21" customHeight="1"/>
    <row r="5090" customFormat="1" ht="21" customHeight="1"/>
    <row r="5091" customFormat="1" ht="21" customHeight="1"/>
    <row r="5092" customFormat="1" ht="21" customHeight="1"/>
    <row r="5093" customFormat="1" ht="21" customHeight="1"/>
    <row r="5094" customFormat="1" ht="21" customHeight="1"/>
    <row r="5095" customFormat="1" ht="21" customHeight="1"/>
    <row r="5096" customFormat="1" ht="21" customHeight="1"/>
    <row r="5097" customFormat="1" ht="21" customHeight="1"/>
    <row r="5098" customFormat="1" ht="21" customHeight="1"/>
    <row r="5099" customFormat="1" ht="21" customHeight="1"/>
    <row r="5100" customFormat="1" ht="21" customHeight="1"/>
    <row r="5101" customFormat="1" ht="21" customHeight="1"/>
    <row r="5102" customFormat="1" ht="21" customHeight="1"/>
    <row r="5103" customFormat="1" ht="21" customHeight="1"/>
    <row r="5104" customFormat="1" ht="21" customHeight="1"/>
    <row r="5105" customFormat="1" ht="21" customHeight="1"/>
    <row r="5106" customFormat="1" ht="21" customHeight="1"/>
    <row r="5107" customFormat="1" ht="21" customHeight="1"/>
    <row r="5108" customFormat="1" ht="21" customHeight="1"/>
    <row r="5109" customFormat="1" ht="21" customHeight="1"/>
    <row r="5110" customFormat="1" ht="21" customHeight="1"/>
    <row r="5111" customFormat="1" ht="21" customHeight="1"/>
    <row r="5112" customFormat="1" ht="21" customHeight="1"/>
    <row r="5113" customFormat="1" ht="21" customHeight="1"/>
    <row r="5114" customFormat="1" ht="21" customHeight="1"/>
    <row r="5115" customFormat="1" ht="21" customHeight="1"/>
    <row r="5116" customFormat="1" ht="21" customHeight="1"/>
    <row r="5117" customFormat="1" ht="21" customHeight="1"/>
    <row r="5118" customFormat="1" ht="21" customHeight="1"/>
    <row r="5119" customFormat="1" ht="21" customHeight="1"/>
    <row r="5120" customFormat="1" ht="21" customHeight="1"/>
    <row r="5121" customFormat="1" ht="21" customHeight="1"/>
    <row r="5122" customFormat="1" ht="21" customHeight="1"/>
    <row r="5123" customFormat="1" ht="21" customHeight="1"/>
    <row r="5124" customFormat="1" ht="21" customHeight="1"/>
    <row r="5125" customFormat="1" ht="21" customHeight="1"/>
    <row r="5126" customFormat="1" ht="21" customHeight="1"/>
    <row r="5127" customFormat="1" ht="21" customHeight="1"/>
    <row r="5128" customFormat="1" ht="21" customHeight="1"/>
    <row r="5129" customFormat="1" ht="21" customHeight="1"/>
    <row r="5130" customFormat="1" ht="21" customHeight="1"/>
    <row r="5131" customFormat="1" ht="21" customHeight="1"/>
    <row r="5132" customFormat="1" ht="21" customHeight="1"/>
    <row r="5133" customFormat="1" ht="21" customHeight="1"/>
    <row r="5134" customFormat="1" ht="21" customHeight="1"/>
    <row r="5135" customFormat="1" ht="21" customHeight="1"/>
    <row r="5136" customFormat="1" ht="21" customHeight="1"/>
    <row r="5137" customFormat="1" ht="21" customHeight="1"/>
    <row r="5138" customFormat="1" ht="21" customHeight="1"/>
    <row r="5139" customFormat="1" ht="21" customHeight="1"/>
    <row r="5140" customFormat="1" ht="21" customHeight="1"/>
    <row r="5141" customFormat="1" ht="21" customHeight="1"/>
    <row r="5142" customFormat="1" ht="21" customHeight="1"/>
    <row r="5143" customFormat="1" ht="21" customHeight="1"/>
    <row r="5144" customFormat="1" ht="21" customHeight="1"/>
    <row r="5145" customFormat="1" ht="21" customHeight="1"/>
    <row r="5146" customFormat="1" ht="21" customHeight="1"/>
    <row r="5147" customFormat="1" ht="21" customHeight="1"/>
    <row r="5148" customFormat="1" ht="21" customHeight="1"/>
    <row r="5149" customFormat="1" ht="21" customHeight="1"/>
    <row r="5150" customFormat="1" ht="21" customHeight="1"/>
    <row r="5151" customFormat="1" ht="21" customHeight="1"/>
    <row r="5152" customFormat="1" ht="21" customHeight="1"/>
    <row r="5153" customFormat="1" ht="21" customHeight="1"/>
    <row r="5154" customFormat="1" ht="21" customHeight="1"/>
    <row r="5155" customFormat="1" ht="21" customHeight="1"/>
    <row r="5156" customFormat="1" ht="21" customHeight="1"/>
    <row r="5157" customFormat="1" ht="21" customHeight="1"/>
    <row r="5158" customFormat="1" ht="21" customHeight="1"/>
    <row r="5159" customFormat="1" ht="21" customHeight="1"/>
    <row r="5160" customFormat="1" ht="21" customHeight="1"/>
    <row r="5161" customFormat="1" ht="21" customHeight="1"/>
    <row r="5162" customFormat="1" ht="21" customHeight="1"/>
    <row r="5163" customFormat="1" ht="21" customHeight="1"/>
    <row r="5164" customFormat="1" ht="21" customHeight="1"/>
    <row r="5165" customFormat="1" ht="21" customHeight="1"/>
    <row r="5166" customFormat="1" ht="21" customHeight="1"/>
    <row r="5167" customFormat="1" ht="21" customHeight="1"/>
    <row r="5168" customFormat="1" ht="21" customHeight="1"/>
    <row r="5169" customFormat="1" ht="21" customHeight="1"/>
    <row r="5170" customFormat="1" ht="21" customHeight="1"/>
    <row r="5171" customFormat="1" ht="21" customHeight="1"/>
    <row r="5172" customFormat="1" ht="21" customHeight="1"/>
    <row r="5173" customFormat="1" ht="21" customHeight="1"/>
    <row r="5174" customFormat="1" ht="21" customHeight="1"/>
    <row r="5175" customFormat="1" ht="21" customHeight="1"/>
    <row r="5176" customFormat="1" ht="21" customHeight="1"/>
    <row r="5177" customFormat="1" ht="21" customHeight="1"/>
    <row r="5178" customFormat="1" ht="21" customHeight="1"/>
    <row r="5179" customFormat="1" ht="21" customHeight="1"/>
    <row r="5180" customFormat="1" ht="21" customHeight="1"/>
    <row r="5181" customFormat="1" ht="21" customHeight="1"/>
    <row r="5182" customFormat="1" ht="21" customHeight="1"/>
    <row r="5183" customFormat="1" ht="21" customHeight="1"/>
    <row r="5184" customFormat="1" ht="21" customHeight="1"/>
    <row r="5185" customFormat="1" ht="21" customHeight="1"/>
    <row r="5186" customFormat="1" ht="21" customHeight="1"/>
    <row r="5187" customFormat="1" ht="21" customHeight="1"/>
    <row r="5188" customFormat="1" ht="21" customHeight="1"/>
    <row r="5189" customFormat="1" ht="21" customHeight="1"/>
    <row r="5190" customFormat="1" ht="21" customHeight="1"/>
    <row r="5191" customFormat="1" ht="21" customHeight="1"/>
    <row r="5192" customFormat="1" ht="21" customHeight="1"/>
    <row r="5193" customFormat="1" ht="21" customHeight="1"/>
    <row r="5194" customFormat="1" ht="21" customHeight="1"/>
    <row r="5195" customFormat="1" ht="21" customHeight="1"/>
    <row r="5196" customFormat="1" ht="21" customHeight="1"/>
    <row r="5197" customFormat="1" ht="21" customHeight="1"/>
    <row r="5198" customFormat="1" ht="21" customHeight="1"/>
    <row r="5199" customFormat="1" ht="21" customHeight="1"/>
    <row r="5200" customFormat="1" ht="21" customHeight="1"/>
    <row r="5201" customFormat="1" ht="21" customHeight="1"/>
    <row r="5202" customFormat="1" ht="21" customHeight="1"/>
    <row r="5203" customFormat="1" ht="21" customHeight="1"/>
    <row r="5204" customFormat="1" ht="21" customHeight="1"/>
    <row r="5205" customFormat="1" ht="21" customHeight="1"/>
    <row r="5206" customFormat="1" ht="21" customHeight="1"/>
    <row r="5207" customFormat="1" ht="21" customHeight="1"/>
    <row r="5208" customFormat="1" ht="21" customHeight="1"/>
    <row r="5209" customFormat="1" ht="21" customHeight="1"/>
    <row r="5210" customFormat="1" ht="21" customHeight="1"/>
    <row r="5211" customFormat="1" ht="21" customHeight="1"/>
    <row r="5212" customFormat="1" ht="21" customHeight="1"/>
    <row r="5213" customFormat="1" ht="21" customHeight="1"/>
    <row r="5214" customFormat="1" ht="21" customHeight="1"/>
    <row r="5215" customFormat="1" ht="21" customHeight="1"/>
    <row r="5216" customFormat="1" ht="21" customHeight="1"/>
    <row r="5217" customFormat="1" ht="21" customHeight="1"/>
    <row r="5218" customFormat="1" ht="21" customHeight="1"/>
    <row r="5219" customFormat="1" ht="21" customHeight="1"/>
    <row r="5220" customFormat="1" ht="21" customHeight="1"/>
    <row r="5221" customFormat="1" ht="21" customHeight="1"/>
    <row r="5222" customFormat="1" ht="21" customHeight="1"/>
    <row r="5223" customFormat="1" ht="21" customHeight="1"/>
    <row r="5224" customFormat="1" ht="21" customHeight="1"/>
    <row r="5225" customFormat="1" ht="21" customHeight="1"/>
    <row r="5226" customFormat="1" ht="21" customHeight="1"/>
    <row r="5227" customFormat="1" ht="21" customHeight="1"/>
    <row r="5228" customFormat="1" ht="21" customHeight="1"/>
    <row r="5229" customFormat="1" ht="21" customHeight="1"/>
    <row r="5230" customFormat="1" ht="21" customHeight="1"/>
    <row r="5231" customFormat="1" ht="21" customHeight="1"/>
    <row r="5232" customFormat="1" ht="21" customHeight="1"/>
    <row r="5233" customFormat="1" ht="21" customHeight="1"/>
    <row r="5234" customFormat="1" ht="21" customHeight="1"/>
    <row r="5235" customFormat="1" ht="21" customHeight="1"/>
    <row r="5236" customFormat="1" ht="21" customHeight="1"/>
    <row r="5237" customFormat="1" ht="21" customHeight="1"/>
    <row r="5238" customFormat="1" ht="21" customHeight="1"/>
    <row r="5239" customFormat="1" ht="21" customHeight="1"/>
    <row r="5240" customFormat="1" ht="21" customHeight="1"/>
    <row r="5241" customFormat="1" ht="21" customHeight="1"/>
    <row r="5242" customFormat="1" ht="21" customHeight="1"/>
    <row r="5243" customFormat="1" ht="21" customHeight="1"/>
    <row r="5244" customFormat="1" ht="21" customHeight="1"/>
    <row r="5245" customFormat="1" ht="21" customHeight="1"/>
    <row r="5246" customFormat="1" ht="21" customHeight="1"/>
    <row r="5247" customFormat="1" ht="21" customHeight="1"/>
    <row r="5248" customFormat="1" ht="21" customHeight="1"/>
    <row r="5249" customFormat="1" ht="21" customHeight="1"/>
    <row r="5250" customFormat="1" ht="21" customHeight="1"/>
    <row r="5251" customFormat="1" ht="21" customHeight="1"/>
    <row r="5252" customFormat="1" ht="21" customHeight="1"/>
    <row r="5253" customFormat="1" ht="21" customHeight="1"/>
    <row r="5254" customFormat="1" ht="21" customHeight="1"/>
    <row r="5255" customFormat="1" ht="21" customHeight="1"/>
    <row r="5256" customFormat="1" ht="21" customHeight="1"/>
    <row r="5257" customFormat="1" ht="21" customHeight="1"/>
    <row r="5258" customFormat="1" ht="21" customHeight="1"/>
    <row r="5259" customFormat="1" ht="21" customHeight="1"/>
    <row r="5260" customFormat="1" ht="21" customHeight="1"/>
    <row r="5261" customFormat="1" ht="21" customHeight="1"/>
    <row r="5262" customFormat="1" ht="21" customHeight="1"/>
    <row r="5263" customFormat="1" ht="21" customHeight="1"/>
    <row r="5264" customFormat="1" ht="21" customHeight="1"/>
    <row r="5265" customFormat="1" ht="21" customHeight="1"/>
    <row r="5266" customFormat="1" ht="21" customHeight="1"/>
    <row r="5267" customFormat="1" ht="21" customHeight="1"/>
    <row r="5268" customFormat="1" ht="21" customHeight="1"/>
    <row r="5269" customFormat="1" ht="21" customHeight="1"/>
    <row r="5270" customFormat="1" ht="21" customHeight="1"/>
    <row r="5271" customFormat="1" ht="21" customHeight="1"/>
    <row r="5272" customFormat="1" ht="21" customHeight="1"/>
    <row r="5273" customFormat="1" ht="21" customHeight="1"/>
    <row r="5274" customFormat="1" ht="21" customHeight="1"/>
    <row r="5275" customFormat="1" ht="21" customHeight="1"/>
    <row r="5276" customFormat="1" ht="21" customHeight="1"/>
    <row r="5277" customFormat="1" ht="21" customHeight="1"/>
    <row r="5278" customFormat="1" ht="21" customHeight="1"/>
    <row r="5279" customFormat="1" ht="21" customHeight="1"/>
    <row r="5280" customFormat="1" ht="21" customHeight="1"/>
    <row r="5281" customFormat="1" ht="21" customHeight="1"/>
    <row r="5282" customFormat="1" ht="21" customHeight="1"/>
    <row r="5283" customFormat="1" ht="21" customHeight="1"/>
    <row r="5284" customFormat="1" ht="21" customHeight="1"/>
    <row r="5285" customFormat="1" ht="21" customHeight="1"/>
    <row r="5286" customFormat="1" ht="21" customHeight="1"/>
    <row r="5287" customFormat="1" ht="21" customHeight="1"/>
    <row r="5288" customFormat="1" ht="21" customHeight="1"/>
    <row r="5289" customFormat="1" ht="21" customHeight="1"/>
    <row r="5290" customFormat="1" ht="21" customHeight="1"/>
    <row r="5291" customFormat="1" ht="21" customHeight="1"/>
    <row r="5292" customFormat="1" ht="21" customHeight="1"/>
    <row r="5293" customFormat="1" ht="21" customHeight="1"/>
    <row r="5294" customFormat="1" ht="21" customHeight="1"/>
    <row r="5295" customFormat="1" ht="21" customHeight="1"/>
    <row r="5296" customFormat="1" ht="21" customHeight="1"/>
    <row r="5297" customFormat="1" ht="21" customHeight="1"/>
    <row r="5298" customFormat="1" ht="21" customHeight="1"/>
    <row r="5299" customFormat="1" ht="21" customHeight="1"/>
    <row r="5300" customFormat="1" ht="21" customHeight="1"/>
    <row r="5301" customFormat="1" ht="21" customHeight="1"/>
    <row r="5302" customFormat="1" ht="21" customHeight="1"/>
    <row r="5303" customFormat="1" ht="21" customHeight="1"/>
    <row r="5304" customFormat="1" ht="21" customHeight="1"/>
    <row r="5305" customFormat="1" ht="21" customHeight="1"/>
    <row r="5306" customFormat="1" ht="21" customHeight="1"/>
    <row r="5307" customFormat="1" ht="21" customHeight="1"/>
    <row r="5308" customFormat="1" ht="21" customHeight="1"/>
    <row r="5309" customFormat="1" ht="21" customHeight="1"/>
    <row r="5310" customFormat="1" ht="21" customHeight="1"/>
    <row r="5311" customFormat="1" ht="21" customHeight="1"/>
    <row r="5312" customFormat="1" ht="21" customHeight="1"/>
    <row r="5313" customFormat="1" ht="21" customHeight="1"/>
    <row r="5314" customFormat="1" ht="21" customHeight="1"/>
    <row r="5315" customFormat="1" ht="21" customHeight="1"/>
    <row r="5316" customFormat="1" ht="21" customHeight="1"/>
    <row r="5317" customFormat="1" ht="21" customHeight="1"/>
    <row r="5318" customFormat="1" ht="21" customHeight="1"/>
    <row r="5319" customFormat="1" ht="21" customHeight="1"/>
    <row r="5320" customFormat="1" ht="21" customHeight="1"/>
    <row r="5321" customFormat="1" ht="21" customHeight="1"/>
    <row r="5322" customFormat="1" ht="21" customHeight="1"/>
    <row r="5323" customFormat="1" ht="21" customHeight="1"/>
    <row r="5324" customFormat="1" ht="21" customHeight="1"/>
    <row r="5325" customFormat="1" ht="21" customHeight="1"/>
    <row r="5326" customFormat="1" ht="21" customHeight="1"/>
    <row r="5327" customFormat="1" ht="21" customHeight="1"/>
    <row r="5328" customFormat="1" ht="21" customHeight="1"/>
    <row r="5329" customFormat="1" ht="21" customHeight="1"/>
    <row r="5330" customFormat="1" ht="21" customHeight="1"/>
    <row r="5331" customFormat="1" ht="21" customHeight="1"/>
    <row r="5332" customFormat="1" ht="21" customHeight="1"/>
    <row r="5333" customFormat="1" ht="21" customHeight="1"/>
    <row r="5334" customFormat="1" ht="21" customHeight="1"/>
    <row r="5335" customFormat="1" ht="21" customHeight="1"/>
    <row r="5336" customFormat="1" ht="21" customHeight="1"/>
    <row r="5337" customFormat="1" ht="21" customHeight="1"/>
    <row r="5338" customFormat="1" ht="21" customHeight="1"/>
    <row r="5339" customFormat="1" ht="21" customHeight="1"/>
    <row r="5340" customFormat="1" ht="21" customHeight="1"/>
    <row r="5341" customFormat="1" ht="21" customHeight="1"/>
    <row r="5342" customFormat="1" ht="21" customHeight="1"/>
    <row r="5343" customFormat="1" ht="21" customHeight="1"/>
    <row r="5344" customFormat="1" ht="21" customHeight="1"/>
    <row r="5345" customFormat="1" ht="21" customHeight="1"/>
    <row r="5346" customFormat="1" ht="21" customHeight="1"/>
    <row r="5347" customFormat="1" ht="21" customHeight="1"/>
    <row r="5348" customFormat="1" ht="21" customHeight="1"/>
    <row r="5349" customFormat="1" ht="21" customHeight="1"/>
    <row r="5350" customFormat="1" ht="21" customHeight="1"/>
    <row r="5351" customFormat="1" ht="21" customHeight="1"/>
    <row r="5352" customFormat="1" ht="21" customHeight="1"/>
    <row r="5353" customFormat="1" ht="21" customHeight="1"/>
    <row r="5354" customFormat="1" ht="21" customHeight="1"/>
    <row r="5355" customFormat="1" ht="21" customHeight="1"/>
    <row r="5356" customFormat="1" ht="21" customHeight="1"/>
    <row r="5357" customFormat="1" ht="21" customHeight="1"/>
    <row r="5358" customFormat="1" ht="21" customHeight="1"/>
    <row r="5359" customFormat="1" ht="21" customHeight="1"/>
    <row r="5360" customFormat="1" ht="21" customHeight="1"/>
    <row r="5361" customFormat="1" ht="21" customHeight="1"/>
    <row r="5362" customFormat="1" ht="21" customHeight="1"/>
    <row r="5363" customFormat="1" ht="21" customHeight="1"/>
    <row r="5364" customFormat="1" ht="21" customHeight="1"/>
    <row r="5365" customFormat="1" ht="21" customHeight="1"/>
    <row r="5366" customFormat="1" ht="21" customHeight="1"/>
    <row r="5367" customFormat="1" ht="21" customHeight="1"/>
    <row r="5368" customFormat="1" ht="21" customHeight="1"/>
    <row r="5369" customFormat="1" ht="21" customHeight="1"/>
    <row r="5370" customFormat="1" ht="21" customHeight="1"/>
    <row r="5371" customFormat="1" ht="21" customHeight="1"/>
    <row r="5372" customFormat="1" ht="21" customHeight="1"/>
    <row r="5373" customFormat="1" ht="21" customHeight="1"/>
    <row r="5374" customFormat="1" ht="21" customHeight="1"/>
    <row r="5375" customFormat="1" ht="21" customHeight="1"/>
    <row r="5376" customFormat="1" ht="21" customHeight="1"/>
    <row r="5377" customFormat="1" ht="21" customHeight="1"/>
    <row r="5378" customFormat="1" ht="21" customHeight="1"/>
    <row r="5379" customFormat="1" ht="21" customHeight="1"/>
    <row r="5380" customFormat="1" ht="21" customHeight="1"/>
    <row r="5381" customFormat="1" ht="21" customHeight="1"/>
    <row r="5382" customFormat="1" ht="21" customHeight="1"/>
    <row r="5383" customFormat="1" ht="21" customHeight="1"/>
    <row r="5384" customFormat="1" ht="21" customHeight="1"/>
    <row r="5385" customFormat="1" ht="21" customHeight="1"/>
    <row r="5386" customFormat="1" ht="21" customHeight="1"/>
    <row r="5387" customFormat="1" ht="21" customHeight="1"/>
    <row r="5388" customFormat="1" ht="21" customHeight="1"/>
    <row r="5389" customFormat="1" ht="21" customHeight="1"/>
    <row r="5390" customFormat="1" ht="21" customHeight="1"/>
    <row r="5391" customFormat="1" ht="21" customHeight="1"/>
    <row r="5392" customFormat="1" ht="21" customHeight="1"/>
    <row r="5393" customFormat="1" ht="21" customHeight="1"/>
    <row r="5394" customFormat="1" ht="21" customHeight="1"/>
    <row r="5395" customFormat="1" ht="21" customHeight="1"/>
    <row r="5396" customFormat="1" ht="21" customHeight="1"/>
    <row r="5397" customFormat="1" ht="21" customHeight="1"/>
    <row r="5398" customFormat="1" ht="21" customHeight="1"/>
    <row r="5399" customFormat="1" ht="21" customHeight="1"/>
    <row r="5400" customFormat="1" ht="21" customHeight="1"/>
    <row r="5401" customFormat="1" ht="21" customHeight="1"/>
    <row r="5402" customFormat="1" ht="21" customHeight="1"/>
    <row r="5403" customFormat="1" ht="21" customHeight="1"/>
    <row r="5404" customFormat="1" ht="21" customHeight="1"/>
    <row r="5405" customFormat="1" ht="21" customHeight="1"/>
    <row r="5406" customFormat="1" ht="21" customHeight="1"/>
    <row r="5407" customFormat="1" ht="21" customHeight="1"/>
    <row r="5408" customFormat="1" ht="21" customHeight="1"/>
    <row r="5409" customFormat="1" ht="21" customHeight="1"/>
    <row r="5410" customFormat="1" ht="21" customHeight="1"/>
    <row r="5411" customFormat="1" ht="21" customHeight="1"/>
    <row r="5412" customFormat="1" ht="21" customHeight="1"/>
    <row r="5413" customFormat="1" ht="21" customHeight="1"/>
    <row r="5414" customFormat="1" ht="21" customHeight="1"/>
    <row r="5415" customFormat="1" ht="21" customHeight="1"/>
    <row r="5416" customFormat="1" ht="21" customHeight="1"/>
    <row r="5417" customFormat="1" ht="21" customHeight="1"/>
    <row r="5418" customFormat="1" ht="21" customHeight="1"/>
    <row r="5419" customFormat="1" ht="21" customHeight="1"/>
    <row r="5420" customFormat="1" ht="21" customHeight="1"/>
    <row r="5421" customFormat="1" ht="21" customHeight="1"/>
    <row r="5422" customFormat="1" ht="21" customHeight="1"/>
    <row r="5423" customFormat="1" ht="21" customHeight="1"/>
    <row r="5424" customFormat="1" ht="21" customHeight="1"/>
    <row r="5425" customFormat="1" ht="21" customHeight="1"/>
    <row r="5426" customFormat="1" ht="21" customHeight="1"/>
    <row r="5427" customFormat="1" ht="21" customHeight="1"/>
    <row r="5428" customFormat="1" ht="21" customHeight="1"/>
    <row r="5429" customFormat="1" ht="21" customHeight="1"/>
    <row r="5430" customFormat="1" ht="21" customHeight="1"/>
    <row r="5431" customFormat="1" ht="21" customHeight="1"/>
    <row r="5432" customFormat="1" ht="21" customHeight="1"/>
    <row r="5433" customFormat="1" ht="21" customHeight="1"/>
    <row r="5434" customFormat="1" ht="21" customHeight="1"/>
    <row r="5435" customFormat="1" ht="21" customHeight="1"/>
    <row r="5436" customFormat="1" ht="21" customHeight="1"/>
    <row r="5437" customFormat="1" ht="21" customHeight="1"/>
    <row r="5438" customFormat="1" ht="21" customHeight="1"/>
    <row r="5439" customFormat="1" ht="21" customHeight="1"/>
    <row r="5440" customFormat="1" ht="21" customHeight="1"/>
    <row r="5441" customFormat="1" ht="21" customHeight="1"/>
    <row r="5442" customFormat="1" ht="21" customHeight="1"/>
    <row r="5443" customFormat="1" ht="21" customHeight="1"/>
    <row r="5444" customFormat="1" ht="21" customHeight="1"/>
    <row r="5445" customFormat="1" ht="21" customHeight="1"/>
    <row r="5446" customFormat="1" ht="21" customHeight="1"/>
    <row r="5447" customFormat="1" ht="21" customHeight="1"/>
    <row r="5448" customFormat="1" ht="21" customHeight="1"/>
    <row r="5449" customFormat="1" ht="21" customHeight="1"/>
    <row r="5450" customFormat="1" ht="21" customHeight="1"/>
    <row r="5451" customFormat="1" ht="21" customHeight="1"/>
    <row r="5452" customFormat="1" ht="21" customHeight="1"/>
    <row r="5453" customFormat="1" ht="21" customHeight="1"/>
    <row r="5454" customFormat="1" ht="21" customHeight="1"/>
    <row r="5455" customFormat="1" ht="21" customHeight="1"/>
    <row r="5456" customFormat="1" ht="21" customHeight="1"/>
    <row r="5457" customFormat="1" ht="21" customHeight="1"/>
    <row r="5458" customFormat="1" ht="21" customHeight="1"/>
    <row r="5459" customFormat="1" ht="21" customHeight="1"/>
    <row r="5460" customFormat="1" ht="21" customHeight="1"/>
    <row r="5461" customFormat="1" ht="21" customHeight="1"/>
    <row r="5462" customFormat="1" ht="21" customHeight="1"/>
    <row r="5463" customFormat="1" ht="21" customHeight="1"/>
    <row r="5464" customFormat="1" ht="21" customHeight="1"/>
    <row r="5465" customFormat="1" ht="21" customHeight="1"/>
    <row r="5466" customFormat="1" ht="21" customHeight="1"/>
    <row r="5467" customFormat="1" ht="21" customHeight="1"/>
    <row r="5468" customFormat="1" ht="21" customHeight="1"/>
    <row r="5469" customFormat="1" ht="21" customHeight="1"/>
    <row r="5470" customFormat="1" ht="21" customHeight="1"/>
    <row r="5471" customFormat="1" ht="21" customHeight="1"/>
    <row r="5472" customFormat="1" ht="21" customHeight="1"/>
    <row r="5473" customFormat="1" ht="21" customHeight="1"/>
    <row r="5474" customFormat="1" ht="21" customHeight="1"/>
    <row r="5475" customFormat="1" ht="21" customHeight="1"/>
    <row r="5476" customFormat="1" ht="21" customHeight="1"/>
    <row r="5477" customFormat="1" ht="21" customHeight="1"/>
    <row r="5478" customFormat="1" ht="21" customHeight="1"/>
    <row r="5479" customFormat="1" ht="21" customHeight="1"/>
    <row r="5480" customFormat="1" ht="21" customHeight="1"/>
    <row r="5481" customFormat="1" ht="21" customHeight="1"/>
    <row r="5482" customFormat="1" ht="21" customHeight="1"/>
    <row r="5483" customFormat="1" ht="21" customHeight="1"/>
    <row r="5484" customFormat="1" ht="21" customHeight="1"/>
    <row r="5485" customFormat="1" ht="21" customHeight="1"/>
    <row r="5486" customFormat="1" ht="21" customHeight="1"/>
    <row r="5487" customFormat="1" ht="21" customHeight="1"/>
    <row r="5488" customFormat="1" ht="21" customHeight="1"/>
    <row r="5489" customFormat="1" ht="21" customHeight="1"/>
    <row r="5490" customFormat="1" ht="21" customHeight="1"/>
    <row r="5491" customFormat="1" ht="21" customHeight="1"/>
    <row r="5492" customFormat="1" ht="21" customHeight="1"/>
    <row r="5493" customFormat="1" ht="21" customHeight="1"/>
    <row r="5494" customFormat="1" ht="21" customHeight="1"/>
    <row r="5495" customFormat="1" ht="21" customHeight="1"/>
    <row r="5496" customFormat="1" ht="21" customHeight="1"/>
    <row r="5497" customFormat="1" ht="21" customHeight="1"/>
    <row r="5498" customFormat="1" ht="21" customHeight="1"/>
    <row r="5499" customFormat="1" ht="21" customHeight="1"/>
    <row r="5500" customFormat="1" ht="21" customHeight="1"/>
    <row r="5501" customFormat="1" ht="21" customHeight="1"/>
    <row r="5502" customFormat="1" ht="21" customHeight="1"/>
    <row r="5503" customFormat="1" ht="21" customHeight="1"/>
    <row r="5504" customFormat="1" ht="21" customHeight="1"/>
    <row r="5505" customFormat="1" ht="21" customHeight="1"/>
    <row r="5506" customFormat="1" ht="21" customHeight="1"/>
    <row r="5507" customFormat="1" ht="21" customHeight="1"/>
    <row r="5508" customFormat="1" ht="21" customHeight="1"/>
    <row r="5509" customFormat="1" ht="21" customHeight="1"/>
    <row r="5510" customFormat="1" ht="21" customHeight="1"/>
    <row r="5511" customFormat="1" ht="21" customHeight="1"/>
    <row r="5512" customFormat="1" ht="21" customHeight="1"/>
    <row r="5513" customFormat="1" ht="21" customHeight="1"/>
    <row r="5514" customFormat="1" ht="21" customHeight="1"/>
    <row r="5515" customFormat="1" ht="21" customHeight="1"/>
    <row r="5516" customFormat="1" ht="21" customHeight="1"/>
    <row r="5517" customFormat="1" ht="21" customHeight="1"/>
    <row r="5518" customFormat="1" ht="21" customHeight="1"/>
    <row r="5519" customFormat="1" ht="21" customHeight="1"/>
    <row r="5520" customFormat="1" ht="21" customHeight="1"/>
    <row r="5521" customFormat="1" ht="21" customHeight="1"/>
    <row r="5522" customFormat="1" ht="21" customHeight="1"/>
    <row r="5523" customFormat="1" ht="21" customHeight="1"/>
    <row r="5524" customFormat="1" ht="21" customHeight="1"/>
    <row r="5525" customFormat="1" ht="21" customHeight="1"/>
    <row r="5526" customFormat="1" ht="21" customHeight="1"/>
    <row r="5527" customFormat="1" ht="21" customHeight="1"/>
    <row r="5528" customFormat="1" ht="21" customHeight="1"/>
    <row r="5529" customFormat="1" ht="21" customHeight="1"/>
    <row r="5530" customFormat="1" ht="21" customHeight="1"/>
    <row r="5531" customFormat="1" ht="21" customHeight="1"/>
    <row r="5532" customFormat="1" ht="21" customHeight="1"/>
    <row r="5533" customFormat="1" ht="21" customHeight="1"/>
    <row r="5534" customFormat="1" ht="21" customHeight="1"/>
    <row r="5535" customFormat="1" ht="21" customHeight="1"/>
    <row r="5536" customFormat="1" ht="21" customHeight="1"/>
    <row r="5537" customFormat="1" ht="21" customHeight="1"/>
    <row r="5538" customFormat="1" ht="21" customHeight="1"/>
    <row r="5539" customFormat="1" ht="21" customHeight="1"/>
    <row r="5540" customFormat="1" ht="21" customHeight="1"/>
    <row r="5541" customFormat="1" ht="21" customHeight="1"/>
    <row r="5542" customFormat="1" ht="21" customHeight="1"/>
    <row r="5543" customFormat="1" ht="21" customHeight="1"/>
    <row r="5544" customFormat="1" ht="21" customHeight="1"/>
    <row r="5545" customFormat="1" ht="21" customHeight="1"/>
    <row r="5546" customFormat="1" ht="21" customHeight="1"/>
    <row r="5547" customFormat="1" ht="21" customHeight="1"/>
    <row r="5548" customFormat="1" ht="21" customHeight="1"/>
    <row r="5549" customFormat="1" ht="21" customHeight="1"/>
    <row r="5550" customFormat="1" ht="21" customHeight="1"/>
    <row r="5551" customFormat="1" ht="21" customHeight="1"/>
    <row r="5552" customFormat="1" ht="21" customHeight="1"/>
    <row r="5553" customFormat="1" ht="21" customHeight="1"/>
    <row r="5554" customFormat="1" ht="21" customHeight="1"/>
    <row r="5555" customFormat="1" ht="21" customHeight="1"/>
    <row r="5556" customFormat="1" ht="21" customHeight="1"/>
    <row r="5557" customFormat="1" ht="21" customHeight="1"/>
    <row r="5558" customFormat="1" ht="21" customHeight="1"/>
    <row r="5559" customFormat="1" ht="21" customHeight="1"/>
    <row r="5560" customFormat="1" ht="21" customHeight="1"/>
    <row r="5561" customFormat="1" ht="21" customHeight="1"/>
    <row r="5562" customFormat="1" ht="21" customHeight="1"/>
    <row r="5563" customFormat="1" ht="21" customHeight="1"/>
    <row r="5564" customFormat="1" ht="21" customHeight="1"/>
    <row r="5565" customFormat="1" ht="21" customHeight="1"/>
    <row r="5566" customFormat="1" ht="21" customHeight="1"/>
    <row r="5567" customFormat="1" ht="21" customHeight="1"/>
    <row r="5568" customFormat="1" ht="21" customHeight="1"/>
    <row r="5569" customFormat="1" ht="21" customHeight="1"/>
    <row r="5570" customFormat="1" ht="21" customHeight="1"/>
    <row r="5571" customFormat="1" ht="21" customHeight="1"/>
    <row r="5572" customFormat="1" ht="21" customHeight="1"/>
    <row r="5573" customFormat="1" ht="21" customHeight="1"/>
    <row r="5574" customFormat="1" ht="21" customHeight="1"/>
    <row r="5575" customFormat="1" ht="21" customHeight="1"/>
    <row r="5576" customFormat="1" ht="21" customHeight="1"/>
    <row r="5577" customFormat="1" ht="21" customHeight="1"/>
    <row r="5578" customFormat="1" ht="21" customHeight="1"/>
    <row r="5579" customFormat="1" ht="21" customHeight="1"/>
    <row r="5580" customFormat="1" ht="21" customHeight="1"/>
    <row r="5581" customFormat="1" ht="21" customHeight="1"/>
    <row r="5582" customFormat="1" ht="21" customHeight="1"/>
    <row r="5583" customFormat="1" ht="21" customHeight="1"/>
    <row r="5584" customFormat="1" ht="21" customHeight="1"/>
    <row r="5585" customFormat="1" ht="21" customHeight="1"/>
    <row r="5586" customFormat="1" ht="21" customHeight="1"/>
    <row r="5587" customFormat="1" ht="21" customHeight="1"/>
    <row r="5588" customFormat="1" ht="21" customHeight="1"/>
    <row r="5589" customFormat="1" ht="21" customHeight="1"/>
    <row r="5590" customFormat="1" ht="21" customHeight="1"/>
    <row r="5591" customFormat="1" ht="21" customHeight="1"/>
    <row r="5592" customFormat="1" ht="21" customHeight="1"/>
    <row r="5593" customFormat="1" ht="21" customHeight="1"/>
    <row r="5594" customFormat="1" ht="21" customHeight="1"/>
    <row r="5595" customFormat="1" ht="21" customHeight="1"/>
    <row r="5596" customFormat="1" ht="21" customHeight="1"/>
    <row r="5597" customFormat="1" ht="21" customHeight="1"/>
    <row r="5598" customFormat="1" ht="21" customHeight="1"/>
    <row r="5599" customFormat="1" ht="21" customHeight="1"/>
    <row r="5600" customFormat="1" ht="21" customHeight="1"/>
    <row r="5601" customFormat="1" ht="21" customHeight="1"/>
    <row r="5602" customFormat="1" ht="21" customHeight="1"/>
    <row r="5603" customFormat="1" ht="21" customHeight="1"/>
    <row r="5604" customFormat="1" ht="21" customHeight="1"/>
    <row r="5605" customFormat="1" ht="21" customHeight="1"/>
    <row r="5606" customFormat="1" ht="21" customHeight="1"/>
    <row r="5607" customFormat="1" ht="21" customHeight="1"/>
    <row r="5608" customFormat="1" ht="21" customHeight="1"/>
    <row r="5609" customFormat="1" ht="21" customHeight="1"/>
    <row r="5610" customFormat="1" ht="21" customHeight="1"/>
    <row r="5611" customFormat="1" ht="21" customHeight="1"/>
    <row r="5612" customFormat="1" ht="21" customHeight="1"/>
    <row r="5613" customFormat="1" ht="21" customHeight="1"/>
    <row r="5614" customFormat="1" ht="21" customHeight="1"/>
    <row r="5615" customFormat="1" ht="21" customHeight="1"/>
    <row r="5616" customFormat="1" ht="21" customHeight="1"/>
    <row r="5617" customFormat="1" ht="21" customHeight="1"/>
    <row r="5618" customFormat="1" ht="21" customHeight="1"/>
    <row r="5619" customFormat="1" ht="21" customHeight="1"/>
    <row r="5620" customFormat="1" ht="21" customHeight="1"/>
    <row r="5621" customFormat="1" ht="21" customHeight="1"/>
    <row r="5622" customFormat="1" ht="21" customHeight="1"/>
    <row r="5623" customFormat="1" ht="21" customHeight="1"/>
    <row r="5624" customFormat="1" ht="21" customHeight="1"/>
    <row r="5625" customFormat="1" ht="21" customHeight="1"/>
    <row r="5626" customFormat="1" ht="21" customHeight="1"/>
    <row r="5627" customFormat="1" ht="21" customHeight="1"/>
    <row r="5628" customFormat="1" ht="21" customHeight="1"/>
    <row r="5629" customFormat="1" ht="21" customHeight="1"/>
    <row r="5630" customFormat="1" ht="21" customHeight="1"/>
    <row r="5631" customFormat="1" ht="21" customHeight="1"/>
    <row r="5632" customFormat="1" ht="21" customHeight="1"/>
    <row r="5633" customFormat="1" ht="21" customHeight="1"/>
    <row r="5634" customFormat="1" ht="21" customHeight="1"/>
    <row r="5635" customFormat="1" ht="21" customHeight="1"/>
    <row r="5636" customFormat="1" ht="21" customHeight="1"/>
    <row r="5637" customFormat="1" ht="21" customHeight="1"/>
    <row r="5638" customFormat="1" ht="21" customHeight="1"/>
    <row r="5639" customFormat="1" ht="21" customHeight="1"/>
    <row r="5640" customFormat="1" ht="21" customHeight="1"/>
    <row r="5641" customFormat="1" ht="21" customHeight="1"/>
    <row r="5642" customFormat="1" ht="21" customHeight="1"/>
    <row r="5643" customFormat="1" ht="21" customHeight="1"/>
    <row r="5644" customFormat="1" ht="21" customHeight="1"/>
    <row r="5645" customFormat="1" ht="21" customHeight="1"/>
    <row r="5646" customFormat="1" ht="21" customHeight="1"/>
    <row r="5647" customFormat="1" ht="21" customHeight="1"/>
    <row r="5648" customFormat="1" ht="21" customHeight="1"/>
    <row r="5649" customFormat="1" ht="21" customHeight="1"/>
    <row r="5650" customFormat="1" ht="21" customHeight="1"/>
    <row r="5651" customFormat="1" ht="21" customHeight="1"/>
    <row r="5652" customFormat="1" ht="21" customHeight="1"/>
    <row r="5653" customFormat="1" ht="21" customHeight="1"/>
    <row r="5654" customFormat="1" ht="21" customHeight="1"/>
    <row r="5655" customFormat="1" ht="21" customHeight="1"/>
    <row r="5656" customFormat="1" ht="21" customHeight="1"/>
    <row r="5657" customFormat="1" ht="21" customHeight="1"/>
    <row r="5658" customFormat="1" ht="21" customHeight="1"/>
    <row r="5659" customFormat="1" ht="21" customHeight="1"/>
    <row r="5660" customFormat="1" ht="21" customHeight="1"/>
    <row r="5661" customFormat="1" ht="21" customHeight="1"/>
    <row r="5662" customFormat="1" ht="21" customHeight="1"/>
    <row r="5663" customFormat="1" ht="21" customHeight="1"/>
    <row r="5664" customFormat="1" ht="21" customHeight="1"/>
    <row r="5665" customFormat="1" ht="21" customHeight="1"/>
    <row r="5666" customFormat="1" ht="21" customHeight="1"/>
    <row r="5667" customFormat="1" ht="21" customHeight="1"/>
    <row r="5668" customFormat="1" ht="21" customHeight="1"/>
    <row r="5669" customFormat="1" ht="21" customHeight="1"/>
    <row r="5670" customFormat="1" ht="21" customHeight="1"/>
    <row r="5671" customFormat="1" ht="21" customHeight="1"/>
    <row r="5672" customFormat="1" ht="21" customHeight="1"/>
    <row r="5673" customFormat="1" ht="21" customHeight="1"/>
    <row r="5674" customFormat="1" ht="21" customHeight="1"/>
    <row r="5675" customFormat="1" ht="21" customHeight="1"/>
    <row r="5676" customFormat="1" ht="21" customHeight="1"/>
    <row r="5677" customFormat="1" ht="21" customHeight="1"/>
    <row r="5678" customFormat="1" ht="21" customHeight="1"/>
    <row r="5679" customFormat="1" ht="21" customHeight="1"/>
    <row r="5680" customFormat="1" ht="21" customHeight="1"/>
    <row r="5681" customFormat="1" ht="21" customHeight="1"/>
    <row r="5682" customFormat="1" ht="21" customHeight="1"/>
    <row r="5683" customFormat="1" ht="21" customHeight="1"/>
    <row r="5684" customFormat="1" ht="21" customHeight="1"/>
    <row r="5685" customFormat="1" ht="21" customHeight="1"/>
    <row r="5686" customFormat="1" ht="21" customHeight="1"/>
    <row r="5687" customFormat="1" ht="21" customHeight="1"/>
    <row r="5688" customFormat="1" ht="21" customHeight="1"/>
    <row r="5689" customFormat="1" ht="21" customHeight="1"/>
    <row r="5690" customFormat="1" ht="21" customHeight="1"/>
    <row r="5691" customFormat="1" ht="21" customHeight="1"/>
    <row r="5692" customFormat="1" ht="21" customHeight="1"/>
    <row r="5693" customFormat="1" ht="21" customHeight="1"/>
    <row r="5694" customFormat="1" ht="21" customHeight="1"/>
    <row r="5695" customFormat="1" ht="21" customHeight="1"/>
    <row r="5696" customFormat="1" ht="21" customHeight="1"/>
    <row r="5697" customFormat="1" ht="21" customHeight="1"/>
    <row r="5698" customFormat="1" ht="21" customHeight="1"/>
    <row r="5699" customFormat="1" ht="21" customHeight="1"/>
    <row r="5700" customFormat="1" ht="21" customHeight="1"/>
    <row r="5701" customFormat="1" ht="21" customHeight="1"/>
    <row r="5702" customFormat="1" ht="21" customHeight="1"/>
    <row r="5703" customFormat="1" ht="21" customHeight="1"/>
    <row r="5704" customFormat="1" ht="21" customHeight="1"/>
    <row r="5705" customFormat="1" ht="21" customHeight="1"/>
    <row r="5706" customFormat="1" ht="21" customHeight="1"/>
    <row r="5707" customFormat="1" ht="21" customHeight="1"/>
    <row r="5708" customFormat="1" ht="21" customHeight="1"/>
    <row r="5709" customFormat="1" ht="21" customHeight="1"/>
    <row r="5710" customFormat="1" ht="21" customHeight="1"/>
    <row r="5711" customFormat="1" ht="21" customHeight="1"/>
    <row r="5712" customFormat="1" ht="21" customHeight="1"/>
    <row r="5713" customFormat="1" ht="21" customHeight="1"/>
    <row r="5714" customFormat="1" ht="21" customHeight="1"/>
    <row r="5715" customFormat="1" ht="21" customHeight="1"/>
    <row r="5716" customFormat="1" ht="21" customHeight="1"/>
    <row r="5717" customFormat="1" ht="21" customHeight="1"/>
    <row r="5718" customFormat="1" ht="21" customHeight="1"/>
    <row r="5719" customFormat="1" ht="21" customHeight="1"/>
    <row r="5720" customFormat="1" ht="21" customHeight="1"/>
    <row r="5721" customFormat="1" ht="21" customHeight="1"/>
    <row r="5722" customFormat="1" ht="21" customHeight="1"/>
    <row r="5723" customFormat="1" ht="21" customHeight="1"/>
    <row r="5724" customFormat="1" ht="21" customHeight="1"/>
    <row r="5725" customFormat="1" ht="21" customHeight="1"/>
    <row r="5726" customFormat="1" ht="21" customHeight="1"/>
    <row r="5727" customFormat="1" ht="21" customHeight="1"/>
    <row r="5728" customFormat="1" ht="21" customHeight="1"/>
    <row r="5729" customFormat="1" ht="21" customHeight="1"/>
    <row r="5730" customFormat="1" ht="21" customHeight="1"/>
    <row r="5731" customFormat="1" ht="21" customHeight="1"/>
    <row r="5732" customFormat="1" ht="21" customHeight="1"/>
    <row r="5733" customFormat="1" ht="21" customHeight="1"/>
    <row r="5734" customFormat="1" ht="21" customHeight="1"/>
    <row r="5735" customFormat="1" ht="21" customHeight="1"/>
    <row r="5736" customFormat="1" ht="21" customHeight="1"/>
    <row r="5737" customFormat="1" ht="21" customHeight="1"/>
    <row r="5738" customFormat="1" ht="21" customHeight="1"/>
    <row r="5739" customFormat="1" ht="21" customHeight="1"/>
    <row r="5740" customFormat="1" ht="21" customHeight="1"/>
    <row r="5741" customFormat="1" ht="21" customHeight="1"/>
    <row r="5742" customFormat="1" ht="21" customHeight="1"/>
    <row r="5743" customFormat="1" ht="21" customHeight="1"/>
    <row r="5744" customFormat="1" ht="21" customHeight="1"/>
    <row r="5745" customFormat="1" ht="21" customHeight="1"/>
    <row r="5746" customFormat="1" ht="21" customHeight="1"/>
    <row r="5747" customFormat="1" ht="21" customHeight="1"/>
    <row r="5748" customFormat="1" ht="21" customHeight="1"/>
    <row r="5749" customFormat="1" ht="21" customHeight="1"/>
    <row r="5750" customFormat="1" ht="21" customHeight="1"/>
    <row r="5751" customFormat="1" ht="21" customHeight="1"/>
    <row r="5752" customFormat="1" ht="21" customHeight="1"/>
    <row r="5753" customFormat="1" ht="21" customHeight="1"/>
    <row r="5754" customFormat="1" ht="21" customHeight="1"/>
    <row r="5755" customFormat="1" ht="21" customHeight="1"/>
    <row r="5756" customFormat="1" ht="21" customHeight="1"/>
    <row r="5757" customFormat="1" ht="21" customHeight="1"/>
    <row r="5758" customFormat="1" ht="21" customHeight="1"/>
    <row r="5759" customFormat="1" ht="21" customHeight="1"/>
    <row r="5760" customFormat="1" ht="21" customHeight="1"/>
    <row r="5761" customFormat="1" ht="21" customHeight="1"/>
    <row r="5762" customFormat="1" ht="21" customHeight="1"/>
    <row r="5763" customFormat="1" ht="21" customHeight="1"/>
    <row r="5764" customFormat="1" ht="21" customHeight="1"/>
    <row r="5765" customFormat="1" ht="21" customHeight="1"/>
    <row r="5766" customFormat="1" ht="21" customHeight="1"/>
    <row r="5767" customFormat="1" ht="21" customHeight="1"/>
    <row r="5768" customFormat="1" ht="21" customHeight="1"/>
    <row r="5769" customFormat="1" ht="21" customHeight="1"/>
    <row r="5770" customFormat="1" ht="21" customHeight="1"/>
    <row r="5771" customFormat="1" ht="21" customHeight="1"/>
    <row r="5772" customFormat="1" ht="21" customHeight="1"/>
    <row r="5773" customFormat="1" ht="21" customHeight="1"/>
    <row r="5774" customFormat="1" ht="21" customHeight="1"/>
    <row r="5775" customFormat="1" ht="21" customHeight="1"/>
    <row r="5776" customFormat="1" ht="21" customHeight="1"/>
    <row r="5777" customFormat="1" ht="21" customHeight="1"/>
    <row r="5778" customFormat="1" ht="21" customHeight="1"/>
    <row r="5779" customFormat="1" ht="21" customHeight="1"/>
    <row r="5780" customFormat="1" ht="21" customHeight="1"/>
    <row r="5781" customFormat="1" ht="21" customHeight="1"/>
    <row r="5782" customFormat="1" ht="21" customHeight="1"/>
    <row r="5783" customFormat="1" ht="21" customHeight="1"/>
    <row r="5784" customFormat="1" ht="21" customHeight="1"/>
    <row r="5785" customFormat="1" ht="21" customHeight="1"/>
    <row r="5786" customFormat="1" ht="21" customHeight="1"/>
    <row r="5787" customFormat="1" ht="21" customHeight="1"/>
    <row r="5788" customFormat="1" ht="21" customHeight="1"/>
    <row r="5789" customFormat="1" ht="21" customHeight="1"/>
    <row r="5790" customFormat="1" ht="21" customHeight="1"/>
    <row r="5791" customFormat="1" ht="21" customHeight="1"/>
    <row r="5792" customFormat="1" ht="21" customHeight="1"/>
    <row r="5793" customFormat="1" ht="21" customHeight="1"/>
    <row r="5794" customFormat="1" ht="21" customHeight="1"/>
    <row r="5795" customFormat="1" ht="21" customHeight="1"/>
    <row r="5796" customFormat="1" ht="21" customHeight="1"/>
    <row r="5797" customFormat="1" ht="21" customHeight="1"/>
    <row r="5798" customFormat="1" ht="21" customHeight="1"/>
    <row r="5799" customFormat="1" ht="21" customHeight="1"/>
    <row r="5800" customFormat="1" ht="21" customHeight="1"/>
    <row r="5801" customFormat="1" ht="21" customHeight="1"/>
    <row r="5802" customFormat="1" ht="21" customHeight="1"/>
    <row r="5803" customFormat="1" ht="21" customHeight="1"/>
    <row r="5804" customFormat="1" ht="21" customHeight="1"/>
    <row r="5805" customFormat="1" ht="21" customHeight="1"/>
    <row r="5806" customFormat="1" ht="21" customHeight="1"/>
    <row r="5807" customFormat="1" ht="21" customHeight="1"/>
    <row r="5808" customFormat="1" ht="21" customHeight="1"/>
    <row r="5809" customFormat="1" ht="21" customHeight="1"/>
    <row r="5810" customFormat="1" ht="21" customHeight="1"/>
    <row r="5811" customFormat="1" ht="21" customHeight="1"/>
    <row r="5812" customFormat="1" ht="21" customHeight="1"/>
    <row r="5813" customFormat="1" ht="21" customHeight="1"/>
    <row r="5814" customFormat="1" ht="21" customHeight="1"/>
    <row r="5815" customFormat="1" ht="21" customHeight="1"/>
    <row r="5816" customFormat="1" ht="21" customHeight="1"/>
    <row r="5817" customFormat="1" ht="21" customHeight="1"/>
    <row r="5818" customFormat="1" ht="21" customHeight="1"/>
    <row r="5819" customFormat="1" ht="21" customHeight="1"/>
    <row r="5820" customFormat="1" ht="21" customHeight="1"/>
    <row r="5821" customFormat="1" ht="21" customHeight="1"/>
    <row r="5822" customFormat="1" ht="21" customHeight="1"/>
    <row r="5823" customFormat="1" ht="21" customHeight="1"/>
    <row r="5824" customFormat="1" ht="21" customHeight="1"/>
    <row r="5825" customFormat="1" ht="21" customHeight="1"/>
    <row r="5826" customFormat="1" ht="21" customHeight="1"/>
    <row r="5827" customFormat="1" ht="21" customHeight="1"/>
    <row r="5828" customFormat="1" ht="21" customHeight="1"/>
    <row r="5829" customFormat="1" ht="21" customHeight="1"/>
    <row r="5830" customFormat="1" ht="21" customHeight="1"/>
    <row r="5831" customFormat="1" ht="21" customHeight="1"/>
    <row r="5832" customFormat="1" ht="21" customHeight="1"/>
    <row r="5833" customFormat="1" ht="21" customHeight="1"/>
    <row r="5834" customFormat="1" ht="21" customHeight="1"/>
    <row r="5835" customFormat="1" ht="21" customHeight="1"/>
    <row r="5836" customFormat="1" ht="21" customHeight="1"/>
    <row r="5837" customFormat="1" ht="21" customHeight="1"/>
    <row r="5838" customFormat="1" ht="21" customHeight="1"/>
    <row r="5839" customFormat="1" ht="21" customHeight="1"/>
    <row r="5840" customFormat="1" ht="21" customHeight="1"/>
    <row r="5841" customFormat="1" ht="21" customHeight="1"/>
    <row r="5842" customFormat="1" ht="21" customHeight="1"/>
    <row r="5843" customFormat="1" ht="21" customHeight="1"/>
    <row r="5844" customFormat="1" ht="21" customHeight="1"/>
    <row r="5845" customFormat="1" ht="21" customHeight="1"/>
    <row r="5846" customFormat="1" ht="21" customHeight="1"/>
    <row r="5847" customFormat="1" ht="21" customHeight="1"/>
    <row r="5848" customFormat="1" ht="21" customHeight="1"/>
    <row r="5849" customFormat="1" ht="21" customHeight="1"/>
    <row r="5850" customFormat="1" ht="21" customHeight="1"/>
    <row r="5851" customFormat="1" ht="21" customHeight="1"/>
    <row r="5852" customFormat="1" ht="21" customHeight="1"/>
    <row r="5853" customFormat="1" ht="21" customHeight="1"/>
    <row r="5854" customFormat="1" ht="21" customHeight="1"/>
    <row r="5855" customFormat="1" ht="21" customHeight="1"/>
    <row r="5856" customFormat="1" ht="21" customHeight="1"/>
    <row r="5857" customFormat="1" ht="21" customHeight="1"/>
    <row r="5858" customFormat="1" ht="21" customHeight="1"/>
    <row r="5859" customFormat="1" ht="21" customHeight="1"/>
    <row r="5860" customFormat="1" ht="21" customHeight="1"/>
    <row r="5861" customFormat="1" ht="21" customHeight="1"/>
    <row r="5862" customFormat="1" ht="21" customHeight="1"/>
    <row r="5863" customFormat="1" ht="21" customHeight="1"/>
    <row r="5864" customFormat="1" ht="21" customHeight="1"/>
    <row r="5865" customFormat="1" ht="21" customHeight="1"/>
    <row r="5866" customFormat="1" ht="21" customHeight="1"/>
    <row r="5867" customFormat="1" ht="21" customHeight="1"/>
    <row r="5868" customFormat="1" ht="21" customHeight="1"/>
    <row r="5869" customFormat="1" ht="21" customHeight="1"/>
    <row r="5870" customFormat="1" ht="21" customHeight="1"/>
    <row r="5871" customFormat="1" ht="21" customHeight="1"/>
    <row r="5872" customFormat="1" ht="21" customHeight="1"/>
    <row r="5873" customFormat="1" ht="21" customHeight="1"/>
    <row r="5874" customFormat="1" ht="21" customHeight="1"/>
    <row r="5875" customFormat="1" ht="21" customHeight="1"/>
    <row r="5876" customFormat="1" ht="21" customHeight="1"/>
    <row r="5877" customFormat="1" ht="21" customHeight="1"/>
    <row r="5878" customFormat="1" ht="21" customHeight="1"/>
    <row r="5879" customFormat="1" ht="21" customHeight="1"/>
    <row r="5880" customFormat="1" ht="21" customHeight="1"/>
    <row r="5881" customFormat="1" ht="21" customHeight="1"/>
    <row r="5882" customFormat="1" ht="21" customHeight="1"/>
    <row r="5883" customFormat="1" ht="21" customHeight="1"/>
    <row r="5884" customFormat="1" ht="21" customHeight="1"/>
    <row r="5885" customFormat="1" ht="21" customHeight="1"/>
    <row r="5886" customFormat="1" ht="21" customHeight="1"/>
    <row r="5887" customFormat="1" ht="21" customHeight="1"/>
    <row r="5888" customFormat="1" ht="21" customHeight="1"/>
    <row r="5889" customFormat="1" ht="21" customHeight="1"/>
    <row r="5890" customFormat="1" ht="21" customHeight="1"/>
    <row r="5891" customFormat="1" ht="21" customHeight="1"/>
    <row r="5892" customFormat="1" ht="21" customHeight="1"/>
    <row r="5893" customFormat="1" ht="21" customHeight="1"/>
    <row r="5894" customFormat="1" ht="21" customHeight="1"/>
    <row r="5895" customFormat="1" ht="21" customHeight="1"/>
    <row r="5896" customFormat="1" ht="21" customHeight="1"/>
    <row r="5897" customFormat="1" ht="21" customHeight="1"/>
    <row r="5898" customFormat="1" ht="21" customHeight="1"/>
    <row r="5899" customFormat="1" ht="21" customHeight="1"/>
    <row r="5900" customFormat="1" ht="21" customHeight="1"/>
    <row r="5901" customFormat="1" ht="21" customHeight="1"/>
    <row r="5902" customFormat="1" ht="21" customHeight="1"/>
    <row r="5903" customFormat="1" ht="21" customHeight="1"/>
    <row r="5904" customFormat="1" ht="21" customHeight="1"/>
    <row r="5905" customFormat="1" ht="21" customHeight="1"/>
    <row r="5906" customFormat="1" ht="21" customHeight="1"/>
    <row r="5907" customFormat="1" ht="21" customHeight="1"/>
    <row r="5908" customFormat="1" ht="21" customHeight="1"/>
    <row r="5909" customFormat="1" ht="21" customHeight="1"/>
    <row r="5910" customFormat="1" ht="21" customHeight="1"/>
    <row r="5911" customFormat="1" ht="21" customHeight="1"/>
    <row r="5912" customFormat="1" ht="21" customHeight="1"/>
    <row r="5913" customFormat="1" ht="21" customHeight="1"/>
    <row r="5914" customFormat="1" ht="21" customHeight="1"/>
    <row r="5915" customFormat="1" ht="21" customHeight="1"/>
    <row r="5916" customFormat="1" ht="21" customHeight="1"/>
    <row r="5917" customFormat="1" ht="21" customHeight="1"/>
    <row r="5918" customFormat="1" ht="21" customHeight="1"/>
    <row r="5919" customFormat="1" ht="21" customHeight="1"/>
    <row r="5920" customFormat="1" ht="21" customHeight="1"/>
    <row r="5921" customFormat="1" ht="21" customHeight="1"/>
    <row r="5922" customFormat="1" ht="21" customHeight="1"/>
    <row r="5923" customFormat="1" ht="21" customHeight="1"/>
    <row r="5924" customFormat="1" ht="21" customHeight="1"/>
    <row r="5925" customFormat="1" ht="21" customHeight="1"/>
    <row r="5926" customFormat="1" ht="21" customHeight="1"/>
    <row r="5927" customFormat="1" ht="21" customHeight="1"/>
    <row r="5928" customFormat="1" ht="21" customHeight="1"/>
    <row r="5929" customFormat="1" ht="21" customHeight="1"/>
    <row r="5930" customFormat="1" ht="21" customHeight="1"/>
    <row r="5931" customFormat="1" ht="21" customHeight="1"/>
    <row r="5932" customFormat="1" ht="21" customHeight="1"/>
    <row r="5933" customFormat="1" ht="21" customHeight="1"/>
    <row r="5934" customFormat="1" ht="21" customHeight="1"/>
    <row r="5935" customFormat="1" ht="21" customHeight="1"/>
    <row r="5936" customFormat="1" ht="21" customHeight="1"/>
    <row r="5937" customFormat="1" ht="21" customHeight="1"/>
    <row r="5938" customFormat="1" ht="21" customHeight="1"/>
    <row r="5939" customFormat="1" ht="21" customHeight="1"/>
    <row r="5940" customFormat="1" ht="21" customHeight="1"/>
    <row r="5941" customFormat="1" ht="21" customHeight="1"/>
    <row r="5942" customFormat="1" ht="21" customHeight="1"/>
    <row r="5943" customFormat="1" ht="21" customHeight="1"/>
    <row r="5944" customFormat="1" ht="21" customHeight="1"/>
    <row r="5945" customFormat="1" ht="21" customHeight="1"/>
    <row r="5946" customFormat="1" ht="21" customHeight="1"/>
    <row r="5947" customFormat="1" ht="21" customHeight="1"/>
    <row r="5948" customFormat="1" ht="21" customHeight="1"/>
    <row r="5949" customFormat="1" ht="21" customHeight="1"/>
    <row r="5950" customFormat="1" ht="21" customHeight="1"/>
    <row r="5951" customFormat="1" ht="21" customHeight="1"/>
    <row r="5952" customFormat="1" ht="21" customHeight="1"/>
    <row r="5953" customFormat="1" ht="21" customHeight="1"/>
    <row r="5954" customFormat="1" ht="21" customHeight="1"/>
    <row r="5955" customFormat="1" ht="21" customHeight="1"/>
    <row r="5956" customFormat="1" ht="21" customHeight="1"/>
    <row r="5957" customFormat="1" ht="21" customHeight="1"/>
    <row r="5958" customFormat="1" ht="21" customHeight="1"/>
    <row r="5959" customFormat="1" ht="21" customHeight="1"/>
    <row r="5960" customFormat="1" ht="21" customHeight="1"/>
    <row r="5961" customFormat="1" ht="21" customHeight="1"/>
    <row r="5962" customFormat="1" ht="21" customHeight="1"/>
    <row r="5963" customFormat="1" ht="21" customHeight="1"/>
    <row r="5964" customFormat="1" ht="21" customHeight="1"/>
    <row r="5965" customFormat="1" ht="21" customHeight="1"/>
    <row r="5966" customFormat="1" ht="21" customHeight="1"/>
    <row r="5967" customFormat="1" ht="21" customHeight="1"/>
    <row r="5968" customFormat="1" ht="21" customHeight="1"/>
    <row r="5969" customFormat="1" ht="21" customHeight="1"/>
    <row r="5970" customFormat="1" ht="21" customHeight="1"/>
    <row r="5971" customFormat="1" ht="21" customHeight="1"/>
    <row r="5972" customFormat="1" ht="21" customHeight="1"/>
    <row r="5973" customFormat="1" ht="21" customHeight="1"/>
    <row r="5974" customFormat="1" ht="21" customHeight="1"/>
    <row r="5975" customFormat="1" ht="21" customHeight="1"/>
    <row r="5976" customFormat="1" ht="21" customHeight="1"/>
    <row r="5977" customFormat="1" ht="21" customHeight="1"/>
    <row r="5978" customFormat="1" ht="21" customHeight="1"/>
    <row r="5979" customFormat="1" ht="21" customHeight="1"/>
    <row r="5980" customFormat="1" ht="21" customHeight="1"/>
    <row r="5981" customFormat="1" ht="21" customHeight="1"/>
    <row r="5982" customFormat="1" ht="21" customHeight="1"/>
    <row r="5983" customFormat="1" ht="21" customHeight="1"/>
    <row r="5984" customFormat="1" ht="21" customHeight="1"/>
    <row r="5985" customFormat="1" ht="21" customHeight="1"/>
    <row r="5986" customFormat="1" ht="21" customHeight="1"/>
    <row r="5987" customFormat="1" ht="21" customHeight="1"/>
    <row r="5988" customFormat="1" ht="21" customHeight="1"/>
    <row r="5989" customFormat="1" ht="21" customHeight="1"/>
    <row r="5990" customFormat="1" ht="21" customHeight="1"/>
    <row r="5991" customFormat="1" ht="21" customHeight="1"/>
    <row r="5992" customFormat="1" ht="21" customHeight="1"/>
    <row r="5993" customFormat="1" ht="21" customHeight="1"/>
    <row r="5994" customFormat="1" ht="21" customHeight="1"/>
    <row r="5995" customFormat="1" ht="21" customHeight="1"/>
    <row r="5996" customFormat="1" ht="21" customHeight="1"/>
    <row r="5997" customFormat="1" ht="21" customHeight="1"/>
    <row r="5998" customFormat="1" ht="21" customHeight="1"/>
    <row r="5999" customFormat="1" ht="21" customHeight="1"/>
    <row r="6000" customFormat="1" ht="21" customHeight="1"/>
    <row r="6001" customFormat="1" ht="21" customHeight="1"/>
    <row r="6002" customFormat="1" ht="21" customHeight="1"/>
    <row r="6003" customFormat="1" ht="21" customHeight="1"/>
    <row r="6004" customFormat="1" ht="21" customHeight="1"/>
    <row r="6005" customFormat="1" ht="21" customHeight="1"/>
    <row r="6006" customFormat="1" ht="21" customHeight="1"/>
    <row r="6007" customFormat="1" ht="21" customHeight="1"/>
    <row r="6008" customFormat="1" ht="21" customHeight="1"/>
    <row r="6009" customFormat="1" ht="21" customHeight="1"/>
    <row r="6010" customFormat="1" ht="21" customHeight="1"/>
    <row r="6011" customFormat="1" ht="21" customHeight="1"/>
    <row r="6012" customFormat="1" ht="21" customHeight="1"/>
    <row r="6013" customFormat="1" ht="21" customHeight="1"/>
    <row r="6014" customFormat="1" ht="21" customHeight="1"/>
    <row r="6015" customFormat="1" ht="21" customHeight="1"/>
    <row r="6016" customFormat="1" ht="21" customHeight="1"/>
    <row r="6017" customFormat="1" ht="21" customHeight="1"/>
    <row r="6018" customFormat="1" ht="21" customHeight="1"/>
    <row r="6019" customFormat="1" ht="21" customHeight="1"/>
    <row r="6020" customFormat="1" ht="21" customHeight="1"/>
    <row r="6021" customFormat="1" ht="21" customHeight="1"/>
    <row r="6022" customFormat="1" ht="21" customHeight="1"/>
    <row r="6023" customFormat="1" ht="21" customHeight="1"/>
    <row r="6024" customFormat="1" ht="21" customHeight="1"/>
    <row r="6025" customFormat="1" ht="21" customHeight="1"/>
    <row r="6026" customFormat="1" ht="21" customHeight="1"/>
    <row r="6027" customFormat="1" ht="21" customHeight="1"/>
    <row r="6028" customFormat="1" ht="21" customHeight="1"/>
    <row r="6029" customFormat="1" ht="21" customHeight="1"/>
    <row r="6030" customFormat="1" ht="21" customHeight="1"/>
    <row r="6031" customFormat="1" ht="21" customHeight="1"/>
    <row r="6032" customFormat="1" ht="21" customHeight="1"/>
    <row r="6033" customFormat="1" ht="21" customHeight="1"/>
    <row r="6034" customFormat="1" ht="21" customHeight="1"/>
    <row r="6035" customFormat="1" ht="21" customHeight="1"/>
    <row r="6036" customFormat="1" ht="21" customHeight="1"/>
    <row r="6037" customFormat="1" ht="21" customHeight="1"/>
    <row r="6038" customFormat="1" ht="21" customHeight="1"/>
    <row r="6039" customFormat="1" ht="21" customHeight="1"/>
    <row r="6040" customFormat="1" ht="21" customHeight="1"/>
    <row r="6041" customFormat="1" ht="21" customHeight="1"/>
    <row r="6042" customFormat="1" ht="21" customHeight="1"/>
    <row r="6043" customFormat="1" ht="21" customHeight="1"/>
    <row r="6044" customFormat="1" ht="21" customHeight="1"/>
    <row r="6045" customFormat="1" ht="21" customHeight="1"/>
    <row r="6046" customFormat="1" ht="21" customHeight="1"/>
    <row r="6047" customFormat="1" ht="21" customHeight="1"/>
    <row r="6048" customFormat="1" ht="21" customHeight="1"/>
    <row r="6049" customFormat="1" ht="21" customHeight="1"/>
    <row r="6050" customFormat="1" ht="21" customHeight="1"/>
    <row r="6051" customFormat="1" ht="21" customHeight="1"/>
    <row r="6052" customFormat="1" ht="21" customHeight="1"/>
    <row r="6053" customFormat="1" ht="21" customHeight="1"/>
    <row r="6054" customFormat="1" ht="21" customHeight="1"/>
    <row r="6055" customFormat="1" ht="21" customHeight="1"/>
    <row r="6056" customFormat="1" ht="21" customHeight="1"/>
    <row r="6057" customFormat="1" ht="21" customHeight="1"/>
    <row r="6058" customFormat="1" ht="21" customHeight="1"/>
    <row r="6059" customFormat="1" ht="21" customHeight="1"/>
    <row r="6060" customFormat="1" ht="21" customHeight="1"/>
    <row r="6061" customFormat="1" ht="21" customHeight="1"/>
    <row r="6062" customFormat="1" ht="21" customHeight="1"/>
    <row r="6063" customFormat="1" ht="21" customHeight="1"/>
    <row r="6064" customFormat="1" ht="21" customHeight="1"/>
    <row r="6065" customFormat="1" ht="21" customHeight="1"/>
    <row r="6066" customFormat="1" ht="21" customHeight="1"/>
    <row r="6067" customFormat="1" ht="21" customHeight="1"/>
    <row r="6068" customFormat="1" ht="21" customHeight="1"/>
    <row r="6069" customFormat="1" ht="21" customHeight="1"/>
    <row r="6070" customFormat="1" ht="21" customHeight="1"/>
    <row r="6071" customFormat="1" ht="21" customHeight="1"/>
    <row r="6072" customFormat="1" ht="21" customHeight="1"/>
    <row r="6073" customFormat="1" ht="21" customHeight="1"/>
    <row r="6074" customFormat="1" ht="21" customHeight="1"/>
    <row r="6075" customFormat="1" ht="21" customHeight="1"/>
    <row r="6076" customFormat="1" ht="21" customHeight="1"/>
    <row r="6077" customFormat="1" ht="21" customHeight="1"/>
    <row r="6078" customFormat="1" ht="21" customHeight="1"/>
    <row r="6079" customFormat="1" ht="21" customHeight="1"/>
    <row r="6080" customFormat="1" ht="21" customHeight="1"/>
    <row r="6081" customFormat="1" ht="21" customHeight="1"/>
    <row r="6082" customFormat="1" ht="21" customHeight="1"/>
    <row r="6083" customFormat="1" ht="21" customHeight="1"/>
    <row r="6084" customFormat="1" ht="21" customHeight="1"/>
    <row r="6085" customFormat="1" ht="21" customHeight="1"/>
    <row r="6086" customFormat="1" ht="21" customHeight="1"/>
    <row r="6087" customFormat="1" ht="21" customHeight="1"/>
    <row r="6088" customFormat="1" ht="21" customHeight="1"/>
    <row r="6089" customFormat="1" ht="21" customHeight="1"/>
    <row r="6090" customFormat="1" ht="21" customHeight="1"/>
    <row r="6091" customFormat="1" ht="21" customHeight="1"/>
    <row r="6092" customFormat="1" ht="21" customHeight="1"/>
    <row r="6093" customFormat="1" ht="21" customHeight="1"/>
    <row r="6094" customFormat="1" ht="21" customHeight="1"/>
    <row r="6095" customFormat="1" ht="21" customHeight="1"/>
    <row r="6096" customFormat="1" ht="21" customHeight="1"/>
    <row r="6097" customFormat="1" ht="21" customHeight="1"/>
    <row r="6098" customFormat="1" ht="21" customHeight="1"/>
    <row r="6099" customFormat="1" ht="21" customHeight="1"/>
    <row r="6100" customFormat="1" ht="21" customHeight="1"/>
    <row r="6101" customFormat="1" ht="21" customHeight="1"/>
    <row r="6102" customFormat="1" ht="21" customHeight="1"/>
    <row r="6103" customFormat="1" ht="21" customHeight="1"/>
    <row r="6104" customFormat="1" ht="21" customHeight="1"/>
    <row r="6105" customFormat="1" ht="21" customHeight="1"/>
    <row r="6106" customFormat="1" ht="21" customHeight="1"/>
    <row r="6107" customFormat="1" ht="21" customHeight="1"/>
    <row r="6108" customFormat="1" ht="21" customHeight="1"/>
    <row r="6109" customFormat="1" ht="21" customHeight="1"/>
    <row r="6110" customFormat="1" ht="21" customHeight="1"/>
    <row r="6111" customFormat="1" ht="21" customHeight="1"/>
    <row r="6112" customFormat="1" ht="21" customHeight="1"/>
    <row r="6113" customFormat="1" ht="21" customHeight="1"/>
    <row r="6114" customFormat="1" ht="21" customHeight="1"/>
    <row r="6115" customFormat="1" ht="21" customHeight="1"/>
    <row r="6116" customFormat="1" ht="21" customHeight="1"/>
    <row r="6117" customFormat="1" ht="21" customHeight="1"/>
    <row r="6118" customFormat="1" ht="21" customHeight="1"/>
    <row r="6119" customFormat="1" ht="21" customHeight="1"/>
    <row r="6120" customFormat="1" ht="21" customHeight="1"/>
    <row r="6121" customFormat="1" ht="21" customHeight="1"/>
    <row r="6122" customFormat="1" ht="21" customHeight="1"/>
    <row r="6123" customFormat="1" ht="21" customHeight="1"/>
    <row r="6124" customFormat="1" ht="21" customHeight="1"/>
    <row r="6125" customFormat="1" ht="21" customHeight="1"/>
    <row r="6126" customFormat="1" ht="21" customHeight="1"/>
    <row r="6127" customFormat="1" ht="21" customHeight="1"/>
    <row r="6128" customFormat="1" ht="21" customHeight="1"/>
    <row r="6129" customFormat="1" ht="21" customHeight="1"/>
    <row r="6130" customFormat="1" ht="21" customHeight="1"/>
    <row r="6131" customFormat="1" ht="21" customHeight="1"/>
    <row r="6132" customFormat="1" ht="21" customHeight="1"/>
    <row r="6133" customFormat="1" ht="21" customHeight="1"/>
    <row r="6134" customFormat="1" ht="21" customHeight="1"/>
    <row r="6135" customFormat="1" ht="21" customHeight="1"/>
    <row r="6136" customFormat="1" ht="21" customHeight="1"/>
    <row r="6137" customFormat="1" ht="21" customHeight="1"/>
    <row r="6138" customFormat="1" ht="21" customHeight="1"/>
    <row r="6139" customFormat="1" ht="21" customHeight="1"/>
    <row r="6140" customFormat="1" ht="21" customHeight="1"/>
    <row r="6141" customFormat="1" ht="21" customHeight="1"/>
    <row r="6142" customFormat="1" ht="21" customHeight="1"/>
    <row r="6143" customFormat="1" ht="21" customHeight="1"/>
    <row r="6144" customFormat="1" ht="21" customHeight="1"/>
    <row r="6145" customFormat="1" ht="21" customHeight="1"/>
    <row r="6146" customFormat="1" ht="21" customHeight="1"/>
    <row r="6147" customFormat="1" ht="21" customHeight="1"/>
    <row r="6148" customFormat="1" ht="21" customHeight="1"/>
    <row r="6149" customFormat="1" ht="21" customHeight="1"/>
    <row r="6150" customFormat="1" ht="21" customHeight="1"/>
    <row r="6151" customFormat="1" ht="21" customHeight="1"/>
    <row r="6152" customFormat="1" ht="21" customHeight="1"/>
    <row r="6153" customFormat="1" ht="21" customHeight="1"/>
    <row r="6154" customFormat="1" ht="21" customHeight="1"/>
    <row r="6155" customFormat="1" ht="21" customHeight="1"/>
    <row r="6156" customFormat="1" ht="21" customHeight="1"/>
    <row r="6157" customFormat="1" ht="21" customHeight="1"/>
    <row r="6158" customFormat="1" ht="21" customHeight="1"/>
    <row r="6159" customFormat="1" ht="21" customHeight="1"/>
    <row r="6160" customFormat="1" ht="21" customHeight="1"/>
    <row r="6161" customFormat="1" ht="21" customHeight="1"/>
    <row r="6162" customFormat="1" ht="21" customHeight="1"/>
    <row r="6163" customFormat="1" ht="21" customHeight="1"/>
    <row r="6164" customFormat="1" ht="21" customHeight="1"/>
    <row r="6165" customFormat="1" ht="21" customHeight="1"/>
    <row r="6166" customFormat="1" ht="21" customHeight="1"/>
    <row r="6167" customFormat="1" ht="21" customHeight="1"/>
    <row r="6168" customFormat="1" ht="21" customHeight="1"/>
    <row r="6169" customFormat="1" ht="21" customHeight="1"/>
    <row r="6170" customFormat="1" ht="21" customHeight="1"/>
    <row r="6171" customFormat="1" ht="21" customHeight="1"/>
    <row r="6172" customFormat="1" ht="21" customHeight="1"/>
    <row r="6173" customFormat="1" ht="21" customHeight="1"/>
    <row r="6174" customFormat="1" ht="21" customHeight="1"/>
    <row r="6175" customFormat="1" ht="21" customHeight="1"/>
    <row r="6176" customFormat="1" ht="21" customHeight="1"/>
    <row r="6177" customFormat="1" ht="21" customHeight="1"/>
    <row r="6178" customFormat="1" ht="21" customHeight="1"/>
    <row r="6179" customFormat="1" ht="21" customHeight="1"/>
    <row r="6180" customFormat="1" ht="21" customHeight="1"/>
    <row r="6181" customFormat="1" ht="21" customHeight="1"/>
    <row r="6182" customFormat="1" ht="21" customHeight="1"/>
    <row r="6183" customFormat="1" ht="21" customHeight="1"/>
    <row r="6184" customFormat="1" ht="21" customHeight="1"/>
    <row r="6185" customFormat="1" ht="21" customHeight="1"/>
    <row r="6186" customFormat="1" ht="21" customHeight="1"/>
    <row r="6187" customFormat="1" ht="21" customHeight="1"/>
    <row r="6188" customFormat="1" ht="21" customHeight="1"/>
    <row r="6189" customFormat="1" ht="21" customHeight="1"/>
    <row r="6190" customFormat="1" ht="21" customHeight="1"/>
    <row r="6191" customFormat="1" ht="21" customHeight="1"/>
    <row r="6192" customFormat="1" ht="21" customHeight="1"/>
    <row r="6193" customFormat="1" ht="21" customHeight="1"/>
    <row r="6194" customFormat="1" ht="21" customHeight="1"/>
    <row r="6195" customFormat="1" ht="21" customHeight="1"/>
    <row r="6196" customFormat="1" ht="21" customHeight="1"/>
    <row r="6197" customFormat="1" ht="21" customHeight="1"/>
    <row r="6198" customFormat="1" ht="21" customHeight="1"/>
    <row r="6199" customFormat="1" ht="21" customHeight="1"/>
    <row r="6200" customFormat="1" ht="21" customHeight="1"/>
    <row r="6201" customFormat="1" ht="21" customHeight="1"/>
    <row r="6202" customFormat="1" ht="21" customHeight="1"/>
    <row r="6203" customFormat="1" ht="21" customHeight="1"/>
    <row r="6204" customFormat="1" ht="21" customHeight="1"/>
    <row r="6205" customFormat="1" ht="21" customHeight="1"/>
    <row r="6206" customFormat="1" ht="21" customHeight="1"/>
    <row r="6207" customFormat="1" ht="21" customHeight="1"/>
    <row r="6208" customFormat="1" ht="21" customHeight="1"/>
    <row r="6209" customFormat="1" ht="21" customHeight="1"/>
    <row r="6210" customFormat="1" ht="21" customHeight="1"/>
    <row r="6211" customFormat="1" ht="21" customHeight="1"/>
    <row r="6212" customFormat="1" ht="21" customHeight="1"/>
    <row r="6213" customFormat="1" ht="21" customHeight="1"/>
    <row r="6214" customFormat="1" ht="21" customHeight="1"/>
    <row r="6215" customFormat="1" ht="21" customHeight="1"/>
    <row r="6216" customFormat="1" ht="21" customHeight="1"/>
    <row r="6217" customFormat="1" ht="21" customHeight="1"/>
    <row r="6218" customFormat="1" ht="21" customHeight="1"/>
    <row r="6219" customFormat="1" ht="21" customHeight="1"/>
    <row r="6220" customFormat="1" ht="21" customHeight="1"/>
    <row r="6221" customFormat="1" ht="21" customHeight="1"/>
    <row r="6222" customFormat="1" ht="21" customHeight="1"/>
    <row r="6223" customFormat="1" ht="21" customHeight="1"/>
    <row r="6224" customFormat="1" ht="21" customHeight="1"/>
    <row r="6225" customFormat="1" ht="21" customHeight="1"/>
    <row r="6226" customFormat="1" ht="21" customHeight="1"/>
    <row r="6227" customFormat="1" ht="21" customHeight="1"/>
    <row r="6228" customFormat="1" ht="21" customHeight="1"/>
    <row r="6229" customFormat="1" ht="21" customHeight="1"/>
    <row r="6230" customFormat="1" ht="21" customHeight="1"/>
    <row r="6231" customFormat="1" ht="21" customHeight="1"/>
    <row r="6232" customFormat="1" ht="21" customHeight="1"/>
    <row r="6233" customFormat="1" ht="21" customHeight="1"/>
    <row r="6234" customFormat="1" ht="21" customHeight="1"/>
    <row r="6235" customFormat="1" ht="21" customHeight="1"/>
    <row r="6236" customFormat="1" ht="21" customHeight="1"/>
    <row r="6237" customFormat="1" ht="21" customHeight="1"/>
    <row r="6238" customFormat="1" ht="21" customHeight="1"/>
    <row r="6239" customFormat="1" ht="21" customHeight="1"/>
    <row r="6240" customFormat="1" ht="21" customHeight="1"/>
    <row r="6241" customFormat="1" ht="21" customHeight="1"/>
    <row r="6242" customFormat="1" ht="21" customHeight="1"/>
    <row r="6243" customFormat="1" ht="21" customHeight="1"/>
    <row r="6244" customFormat="1" ht="21" customHeight="1"/>
    <row r="6245" customFormat="1" ht="21" customHeight="1"/>
    <row r="6246" customFormat="1" ht="21" customHeight="1"/>
    <row r="6247" customFormat="1" ht="21" customHeight="1"/>
    <row r="6248" customFormat="1" ht="21" customHeight="1"/>
    <row r="6249" customFormat="1" ht="21" customHeight="1"/>
    <row r="6250" customFormat="1" ht="21" customHeight="1"/>
    <row r="6251" customFormat="1" ht="21" customHeight="1"/>
    <row r="6252" customFormat="1" ht="21" customHeight="1"/>
    <row r="6253" customFormat="1" ht="21" customHeight="1"/>
    <row r="6254" customFormat="1" ht="21" customHeight="1"/>
    <row r="6255" customFormat="1" ht="21" customHeight="1"/>
    <row r="6256" customFormat="1" ht="21" customHeight="1"/>
    <row r="6257" customFormat="1" ht="21" customHeight="1"/>
    <row r="6258" customFormat="1" ht="21" customHeight="1"/>
    <row r="6259" customFormat="1" ht="21" customHeight="1"/>
    <row r="6260" customFormat="1" ht="21" customHeight="1"/>
    <row r="6261" customFormat="1" ht="21" customHeight="1"/>
    <row r="6262" customFormat="1" ht="21" customHeight="1"/>
    <row r="6263" customFormat="1" ht="21" customHeight="1"/>
    <row r="6264" customFormat="1" ht="21" customHeight="1"/>
    <row r="6265" customFormat="1" ht="21" customHeight="1"/>
    <row r="6266" customFormat="1" ht="21" customHeight="1"/>
    <row r="6267" customFormat="1" ht="21" customHeight="1"/>
    <row r="6268" customFormat="1" ht="21" customHeight="1"/>
    <row r="6269" customFormat="1" ht="21" customHeight="1"/>
    <row r="6270" customFormat="1" ht="21" customHeight="1"/>
    <row r="6271" customFormat="1" ht="21" customHeight="1"/>
    <row r="6272" customFormat="1" ht="21" customHeight="1"/>
    <row r="6273" customFormat="1" ht="21" customHeight="1"/>
    <row r="6274" customFormat="1" ht="21" customHeight="1"/>
    <row r="6275" customFormat="1" ht="21" customHeight="1"/>
    <row r="6276" customFormat="1" ht="21" customHeight="1"/>
    <row r="6277" customFormat="1" ht="21" customHeight="1"/>
    <row r="6278" customFormat="1" ht="21" customHeight="1"/>
    <row r="6279" customFormat="1" ht="21" customHeight="1"/>
    <row r="6280" customFormat="1" ht="21" customHeight="1"/>
    <row r="6281" customFormat="1" ht="21" customHeight="1"/>
    <row r="6282" customFormat="1" ht="21" customHeight="1"/>
    <row r="6283" customFormat="1" ht="21" customHeight="1"/>
    <row r="6284" customFormat="1" ht="21" customHeight="1"/>
    <row r="6285" customFormat="1" ht="21" customHeight="1"/>
    <row r="6286" customFormat="1" ht="21" customHeight="1"/>
    <row r="6287" customFormat="1" ht="21" customHeight="1"/>
    <row r="6288" customFormat="1" ht="21" customHeight="1"/>
    <row r="6289" customFormat="1" ht="21" customHeight="1"/>
    <row r="6290" customFormat="1" ht="21" customHeight="1"/>
    <row r="6291" customFormat="1" ht="21" customHeight="1"/>
    <row r="6292" customFormat="1" ht="21" customHeight="1"/>
    <row r="6293" customFormat="1" ht="21" customHeight="1"/>
    <row r="6294" customFormat="1" ht="21" customHeight="1"/>
    <row r="6295" customFormat="1" ht="21" customHeight="1"/>
    <row r="6296" customFormat="1" ht="21" customHeight="1"/>
    <row r="6297" customFormat="1" ht="21" customHeight="1"/>
    <row r="6298" customFormat="1" ht="21" customHeight="1"/>
    <row r="6299" customFormat="1" ht="21" customHeight="1"/>
    <row r="6300" customFormat="1" ht="21" customHeight="1"/>
    <row r="6301" customFormat="1" ht="21" customHeight="1"/>
    <row r="6302" customFormat="1" ht="21" customHeight="1"/>
    <row r="6303" customFormat="1" ht="21" customHeight="1"/>
    <row r="6304" customFormat="1" ht="21" customHeight="1"/>
    <row r="6305" customFormat="1" ht="21" customHeight="1"/>
    <row r="6306" customFormat="1" ht="21" customHeight="1"/>
    <row r="6307" customFormat="1" ht="21" customHeight="1"/>
    <row r="6308" customFormat="1" ht="21" customHeight="1"/>
    <row r="6309" customFormat="1" ht="21" customHeight="1"/>
    <row r="6310" customFormat="1" ht="21" customHeight="1"/>
    <row r="6311" customFormat="1" ht="21" customHeight="1"/>
    <row r="6312" customFormat="1" ht="21" customHeight="1"/>
    <row r="6313" customFormat="1" ht="21" customHeight="1"/>
    <row r="6314" customFormat="1" ht="21" customHeight="1"/>
    <row r="6315" customFormat="1" ht="21" customHeight="1"/>
    <row r="6316" customFormat="1" ht="21" customHeight="1"/>
    <row r="6317" customFormat="1" ht="21" customHeight="1"/>
    <row r="6318" customFormat="1" ht="21" customHeight="1"/>
    <row r="6319" customFormat="1" ht="21" customHeight="1"/>
    <row r="6320" customFormat="1" ht="21" customHeight="1"/>
    <row r="6321" customFormat="1" ht="21" customHeight="1"/>
    <row r="6322" customFormat="1" ht="21" customHeight="1"/>
    <row r="6323" customFormat="1" ht="21" customHeight="1"/>
    <row r="6324" customFormat="1" ht="21" customHeight="1"/>
    <row r="6325" customFormat="1" ht="21" customHeight="1"/>
    <row r="6326" customFormat="1" ht="21" customHeight="1"/>
    <row r="6327" customFormat="1" ht="21" customHeight="1"/>
    <row r="6328" customFormat="1" ht="21" customHeight="1"/>
    <row r="6329" customFormat="1" ht="21" customHeight="1"/>
    <row r="6330" customFormat="1" ht="21" customHeight="1"/>
    <row r="6331" customFormat="1" ht="21" customHeight="1"/>
    <row r="6332" customFormat="1" ht="21" customHeight="1"/>
    <row r="6333" customFormat="1" ht="21" customHeight="1"/>
    <row r="6334" customFormat="1" ht="21" customHeight="1"/>
    <row r="6335" customFormat="1" ht="21" customHeight="1"/>
    <row r="6336" customFormat="1" ht="21" customHeight="1"/>
    <row r="6337" customFormat="1" ht="21" customHeight="1"/>
    <row r="6338" customFormat="1" ht="21" customHeight="1"/>
    <row r="6339" customFormat="1" ht="21" customHeight="1"/>
    <row r="6340" customFormat="1" ht="21" customHeight="1"/>
    <row r="6341" customFormat="1" ht="21" customHeight="1"/>
    <row r="6342" customFormat="1" ht="21" customHeight="1"/>
    <row r="6343" customFormat="1" ht="21" customHeight="1"/>
    <row r="6344" customFormat="1" ht="21" customHeight="1"/>
    <row r="6345" customFormat="1" ht="21" customHeight="1"/>
    <row r="6346" customFormat="1" ht="21" customHeight="1"/>
    <row r="6347" customFormat="1" ht="21" customHeight="1"/>
    <row r="6348" customFormat="1" ht="21" customHeight="1"/>
    <row r="6349" customFormat="1" ht="21" customHeight="1"/>
    <row r="6350" customFormat="1" ht="21" customHeight="1"/>
    <row r="6351" customFormat="1" ht="21" customHeight="1"/>
    <row r="6352" customFormat="1" ht="21" customHeight="1"/>
    <row r="6353" customFormat="1" ht="21" customHeight="1"/>
    <row r="6354" customFormat="1" ht="21" customHeight="1"/>
    <row r="6355" customFormat="1" ht="21" customHeight="1"/>
    <row r="6356" customFormat="1" ht="21" customHeight="1"/>
    <row r="6357" customFormat="1" ht="21" customHeight="1"/>
    <row r="6358" customFormat="1" ht="21" customHeight="1"/>
    <row r="6359" customFormat="1" ht="21" customHeight="1"/>
    <row r="6360" customFormat="1" ht="21" customHeight="1"/>
    <row r="6361" customFormat="1" ht="21" customHeight="1"/>
    <row r="6362" customFormat="1" ht="21" customHeight="1"/>
    <row r="6363" customFormat="1" ht="21" customHeight="1"/>
    <row r="6364" customFormat="1" ht="21" customHeight="1"/>
    <row r="6365" customFormat="1" ht="21" customHeight="1"/>
    <row r="6366" customFormat="1" ht="21" customHeight="1"/>
    <row r="6367" customFormat="1" ht="21" customHeight="1"/>
    <row r="6368" customFormat="1" ht="21" customHeight="1"/>
    <row r="6369" customFormat="1" ht="21" customHeight="1"/>
    <row r="6370" customFormat="1" ht="21" customHeight="1"/>
    <row r="6371" customFormat="1" ht="21" customHeight="1"/>
    <row r="6372" customFormat="1" ht="21" customHeight="1"/>
    <row r="6373" customFormat="1" ht="21" customHeight="1"/>
    <row r="6374" customFormat="1" ht="21" customHeight="1"/>
    <row r="6375" customFormat="1" ht="21" customHeight="1"/>
    <row r="6376" customFormat="1" ht="21" customHeight="1"/>
    <row r="6377" customFormat="1" ht="21" customHeight="1"/>
    <row r="6378" customFormat="1" ht="21" customHeight="1"/>
    <row r="6379" customFormat="1" ht="21" customHeight="1"/>
    <row r="6380" customFormat="1" ht="21" customHeight="1"/>
    <row r="6381" customFormat="1" ht="21" customHeight="1"/>
    <row r="6382" customFormat="1" ht="21" customHeight="1"/>
    <row r="6383" customFormat="1" ht="21" customHeight="1"/>
    <row r="6384" customFormat="1" ht="21" customHeight="1"/>
    <row r="6385" customFormat="1" ht="21" customHeight="1"/>
    <row r="6386" customFormat="1" ht="21" customHeight="1"/>
    <row r="6387" customFormat="1" ht="21" customHeight="1"/>
    <row r="6388" customFormat="1" ht="21" customHeight="1"/>
    <row r="6389" customFormat="1" ht="21" customHeight="1"/>
    <row r="6390" customFormat="1" ht="21" customHeight="1"/>
    <row r="6391" customFormat="1" ht="21" customHeight="1"/>
    <row r="6392" customFormat="1" ht="21" customHeight="1"/>
    <row r="6393" customFormat="1" ht="21" customHeight="1"/>
    <row r="6394" customFormat="1" ht="21" customHeight="1"/>
    <row r="6395" customFormat="1" ht="21" customHeight="1"/>
    <row r="6396" customFormat="1" ht="21" customHeight="1"/>
    <row r="6397" customFormat="1" ht="21" customHeight="1"/>
    <row r="6398" customFormat="1" ht="21" customHeight="1"/>
    <row r="6399" customFormat="1" ht="21" customHeight="1"/>
    <row r="6400" customFormat="1" ht="21" customHeight="1"/>
    <row r="6401" customFormat="1" ht="21" customHeight="1"/>
    <row r="6402" customFormat="1" ht="21" customHeight="1"/>
    <row r="6403" customFormat="1" ht="21" customHeight="1"/>
    <row r="6404" customFormat="1" ht="21" customHeight="1"/>
    <row r="6405" customFormat="1" ht="21" customHeight="1"/>
    <row r="6406" customFormat="1" ht="21" customHeight="1"/>
    <row r="6407" customFormat="1" ht="21" customHeight="1"/>
    <row r="6408" customFormat="1" ht="21" customHeight="1"/>
    <row r="6409" customFormat="1" ht="21" customHeight="1"/>
    <row r="6410" customFormat="1" ht="21" customHeight="1"/>
    <row r="6411" customFormat="1" ht="21" customHeight="1"/>
    <row r="6412" customFormat="1" ht="21" customHeight="1"/>
    <row r="6413" customFormat="1" ht="21" customHeight="1"/>
    <row r="6414" customFormat="1" ht="21" customHeight="1"/>
    <row r="6415" customFormat="1" ht="21" customHeight="1"/>
    <row r="6416" customFormat="1" ht="21" customHeight="1"/>
    <row r="6417" customFormat="1" ht="21" customHeight="1"/>
    <row r="6418" customFormat="1" ht="21" customHeight="1"/>
    <row r="6419" customFormat="1" ht="21" customHeight="1"/>
    <row r="6420" customFormat="1" ht="21" customHeight="1"/>
    <row r="6421" customFormat="1" ht="21" customHeight="1"/>
    <row r="6422" customFormat="1" ht="21" customHeight="1"/>
    <row r="6423" customFormat="1" ht="21" customHeight="1"/>
    <row r="6424" customFormat="1" ht="21" customHeight="1"/>
    <row r="6425" customFormat="1" ht="21" customHeight="1"/>
    <row r="6426" customFormat="1" ht="21" customHeight="1"/>
    <row r="6427" customFormat="1" ht="21" customHeight="1"/>
    <row r="6428" customFormat="1" ht="21" customHeight="1"/>
    <row r="6429" customFormat="1" ht="21" customHeight="1"/>
    <row r="6430" customFormat="1" ht="21" customHeight="1"/>
    <row r="6431" customFormat="1" ht="21" customHeight="1"/>
    <row r="6432" customFormat="1" ht="21" customHeight="1"/>
    <row r="6433" customFormat="1" ht="21" customHeight="1"/>
    <row r="6434" customFormat="1" ht="21" customHeight="1"/>
    <row r="6435" customFormat="1" ht="21" customHeight="1"/>
    <row r="6436" customFormat="1" ht="21" customHeight="1"/>
    <row r="6437" customFormat="1" ht="21" customHeight="1"/>
    <row r="6438" customFormat="1" ht="21" customHeight="1"/>
    <row r="6439" customFormat="1" ht="21" customHeight="1"/>
    <row r="6440" customFormat="1" ht="21" customHeight="1"/>
    <row r="6441" customFormat="1" ht="21" customHeight="1"/>
    <row r="6442" customFormat="1" ht="21" customHeight="1"/>
    <row r="6443" customFormat="1" ht="21" customHeight="1"/>
    <row r="6444" customFormat="1" ht="21" customHeight="1"/>
    <row r="6445" customFormat="1" ht="21" customHeight="1"/>
    <row r="6446" customFormat="1" ht="21" customHeight="1"/>
    <row r="6447" customFormat="1" ht="21" customHeight="1"/>
    <row r="6448" customFormat="1" ht="21" customHeight="1"/>
    <row r="6449" customFormat="1" ht="21" customHeight="1"/>
    <row r="6450" customFormat="1" ht="21" customHeight="1"/>
    <row r="6451" customFormat="1" ht="21" customHeight="1"/>
    <row r="6452" customFormat="1" ht="21" customHeight="1"/>
    <row r="6453" customFormat="1" ht="21" customHeight="1"/>
    <row r="6454" customFormat="1" ht="21" customHeight="1"/>
    <row r="6455" customFormat="1" ht="21" customHeight="1"/>
    <row r="6456" customFormat="1" ht="21" customHeight="1"/>
    <row r="6457" customFormat="1" ht="21" customHeight="1"/>
    <row r="6458" customFormat="1" ht="21" customHeight="1"/>
    <row r="6459" customFormat="1" ht="21" customHeight="1"/>
    <row r="6460" customFormat="1" ht="21" customHeight="1"/>
    <row r="6461" customFormat="1" ht="21" customHeight="1"/>
    <row r="6462" customFormat="1" ht="21" customHeight="1"/>
    <row r="6463" customFormat="1" ht="21" customHeight="1"/>
    <row r="6464" customFormat="1" ht="21" customHeight="1"/>
    <row r="6465" customFormat="1" ht="21" customHeight="1"/>
    <row r="6466" customFormat="1" ht="21" customHeight="1"/>
    <row r="6467" customFormat="1" ht="21" customHeight="1"/>
    <row r="6468" customFormat="1" ht="21" customHeight="1"/>
    <row r="6469" customFormat="1" ht="21" customHeight="1"/>
    <row r="6470" customFormat="1" ht="21" customHeight="1"/>
    <row r="6471" customFormat="1" ht="21" customHeight="1"/>
    <row r="6472" customFormat="1" ht="21" customHeight="1"/>
    <row r="6473" customFormat="1" ht="21" customHeight="1"/>
    <row r="6474" customFormat="1" ht="21" customHeight="1"/>
    <row r="6475" customFormat="1" ht="21" customHeight="1"/>
    <row r="6476" customFormat="1" ht="21" customHeight="1"/>
    <row r="6477" customFormat="1" ht="21" customHeight="1"/>
    <row r="6478" customFormat="1" ht="21" customHeight="1"/>
    <row r="6479" customFormat="1" ht="21" customHeight="1"/>
    <row r="6480" customFormat="1" ht="21" customHeight="1"/>
    <row r="6481" customFormat="1" ht="21" customHeight="1"/>
    <row r="6482" customFormat="1" ht="21" customHeight="1"/>
    <row r="6483" customFormat="1" ht="21" customHeight="1"/>
    <row r="6484" customFormat="1" ht="21" customHeight="1"/>
    <row r="6485" customFormat="1" ht="21" customHeight="1"/>
    <row r="6486" customFormat="1" ht="21" customHeight="1"/>
    <row r="6487" customFormat="1" ht="21" customHeight="1"/>
    <row r="6488" customFormat="1" ht="21" customHeight="1"/>
    <row r="6489" customFormat="1" ht="21" customHeight="1"/>
    <row r="6490" customFormat="1" ht="21" customHeight="1"/>
    <row r="6491" customFormat="1" ht="21" customHeight="1"/>
    <row r="6492" customFormat="1" ht="21" customHeight="1"/>
    <row r="6493" customFormat="1" ht="21" customHeight="1"/>
    <row r="6494" customFormat="1" ht="21" customHeight="1"/>
    <row r="6495" customFormat="1" ht="21" customHeight="1"/>
    <row r="6496" customFormat="1" ht="21" customHeight="1"/>
    <row r="6497" customFormat="1" ht="21" customHeight="1"/>
    <row r="6498" customFormat="1" ht="21" customHeight="1"/>
    <row r="6499" customFormat="1" ht="21" customHeight="1"/>
    <row r="6500" customFormat="1" ht="21" customHeight="1"/>
    <row r="6501" customFormat="1" ht="21" customHeight="1"/>
    <row r="6502" customFormat="1" ht="21" customHeight="1"/>
    <row r="6503" customFormat="1" ht="21" customHeight="1"/>
    <row r="6504" customFormat="1" ht="21" customHeight="1"/>
    <row r="6505" customFormat="1" ht="21" customHeight="1"/>
    <row r="6506" customFormat="1" ht="21" customHeight="1"/>
    <row r="6507" customFormat="1" ht="21" customHeight="1"/>
    <row r="6508" customFormat="1" ht="21" customHeight="1"/>
    <row r="6509" customFormat="1" ht="21" customHeight="1"/>
    <row r="6510" customFormat="1" ht="21" customHeight="1"/>
    <row r="6511" customFormat="1" ht="21" customHeight="1"/>
    <row r="6512" customFormat="1" ht="21" customHeight="1"/>
    <row r="6513" customFormat="1" ht="21" customHeight="1"/>
    <row r="6514" customFormat="1" ht="21" customHeight="1"/>
    <row r="6515" customFormat="1" ht="21" customHeight="1"/>
    <row r="6516" customFormat="1" ht="21" customHeight="1"/>
    <row r="6517" customFormat="1" ht="21" customHeight="1"/>
    <row r="6518" customFormat="1" ht="21" customHeight="1"/>
    <row r="6519" customFormat="1" ht="21" customHeight="1"/>
    <row r="6520" customFormat="1" ht="21" customHeight="1"/>
    <row r="6521" customFormat="1" ht="21" customHeight="1"/>
    <row r="6522" customFormat="1" ht="21" customHeight="1"/>
    <row r="6523" customFormat="1" ht="21" customHeight="1"/>
    <row r="6524" customFormat="1" ht="21" customHeight="1"/>
    <row r="6525" customFormat="1" ht="21" customHeight="1"/>
    <row r="6526" customFormat="1" ht="21" customHeight="1"/>
    <row r="6527" customFormat="1" ht="21" customHeight="1"/>
    <row r="6528" customFormat="1" ht="21" customHeight="1"/>
    <row r="6529" customFormat="1" ht="21" customHeight="1"/>
    <row r="6530" customFormat="1" ht="21" customHeight="1"/>
    <row r="6531" customFormat="1" ht="21" customHeight="1"/>
    <row r="6532" customFormat="1" ht="21" customHeight="1"/>
    <row r="6533" customFormat="1" ht="21" customHeight="1"/>
    <row r="6534" customFormat="1" ht="21" customHeight="1"/>
    <row r="6535" customFormat="1" ht="21" customHeight="1"/>
    <row r="6536" customFormat="1" ht="21" customHeight="1"/>
    <row r="6537" customFormat="1" ht="21" customHeight="1"/>
    <row r="6538" customFormat="1" ht="21" customHeight="1"/>
    <row r="6539" customFormat="1" ht="21" customHeight="1"/>
    <row r="6540" customFormat="1" ht="21" customHeight="1"/>
    <row r="6541" customFormat="1" ht="21" customHeight="1"/>
    <row r="6542" customFormat="1" ht="21" customHeight="1"/>
    <row r="6543" customFormat="1" ht="21" customHeight="1"/>
    <row r="6544" customFormat="1" ht="21" customHeight="1"/>
    <row r="6545" customFormat="1" ht="21" customHeight="1"/>
    <row r="6546" customFormat="1" ht="21" customHeight="1"/>
    <row r="6547" customFormat="1" ht="21" customHeight="1"/>
    <row r="6548" customFormat="1" ht="21" customHeight="1"/>
    <row r="6549" customFormat="1" ht="21" customHeight="1"/>
    <row r="6550" customFormat="1" ht="21" customHeight="1"/>
    <row r="6551" customFormat="1" ht="21" customHeight="1"/>
    <row r="6552" customFormat="1" ht="21" customHeight="1"/>
    <row r="6553" customFormat="1" ht="21" customHeight="1"/>
    <row r="6554" customFormat="1" ht="21" customHeight="1"/>
    <row r="6555" customFormat="1" ht="21" customHeight="1"/>
    <row r="6556" customFormat="1" ht="21" customHeight="1"/>
    <row r="6557" customFormat="1" ht="21" customHeight="1"/>
    <row r="6558" customFormat="1" ht="21" customHeight="1"/>
    <row r="6559" customFormat="1" ht="21" customHeight="1"/>
    <row r="6560" customFormat="1" ht="21" customHeight="1"/>
    <row r="6561" customFormat="1" ht="21" customHeight="1"/>
    <row r="6562" customFormat="1" ht="21" customHeight="1"/>
    <row r="6563" customFormat="1" ht="21" customHeight="1"/>
    <row r="6564" customFormat="1" ht="21" customHeight="1"/>
    <row r="6565" customFormat="1" ht="21" customHeight="1"/>
    <row r="6566" customFormat="1" ht="21" customHeight="1"/>
    <row r="6567" customFormat="1" ht="21" customHeight="1"/>
    <row r="6568" customFormat="1" ht="21" customHeight="1"/>
    <row r="6569" customFormat="1" ht="21" customHeight="1"/>
    <row r="6570" customFormat="1" ht="21" customHeight="1"/>
    <row r="6571" customFormat="1" ht="21" customHeight="1"/>
    <row r="6572" customFormat="1" ht="21" customHeight="1"/>
    <row r="6573" customFormat="1" ht="21" customHeight="1"/>
    <row r="6574" customFormat="1" ht="21" customHeight="1"/>
    <row r="6575" customFormat="1" ht="21" customHeight="1"/>
    <row r="6576" customFormat="1" ht="21" customHeight="1"/>
    <row r="6577" customFormat="1" ht="21" customHeight="1"/>
    <row r="6578" customFormat="1" ht="21" customHeight="1"/>
    <row r="6579" customFormat="1" ht="21" customHeight="1"/>
    <row r="6580" customFormat="1" ht="21" customHeight="1"/>
    <row r="6581" customFormat="1" ht="21" customHeight="1"/>
    <row r="6582" customFormat="1" ht="21" customHeight="1"/>
    <row r="6583" customFormat="1" ht="21" customHeight="1"/>
    <row r="6584" customFormat="1" ht="21" customHeight="1"/>
    <row r="6585" customFormat="1" ht="21" customHeight="1"/>
    <row r="6586" customFormat="1" ht="21" customHeight="1"/>
    <row r="6587" customFormat="1" ht="21" customHeight="1"/>
    <row r="6588" customFormat="1" ht="21" customHeight="1"/>
    <row r="6589" customFormat="1" ht="21" customHeight="1"/>
    <row r="6590" customFormat="1" ht="21" customHeight="1"/>
    <row r="6591" customFormat="1" ht="21" customHeight="1"/>
    <row r="6592" customFormat="1" ht="21" customHeight="1"/>
    <row r="6593" customFormat="1" ht="21" customHeight="1"/>
    <row r="6594" customFormat="1" ht="21" customHeight="1"/>
    <row r="6595" customFormat="1" ht="21" customHeight="1"/>
    <row r="6596" customFormat="1" ht="21" customHeight="1"/>
    <row r="6597" customFormat="1" ht="21" customHeight="1"/>
    <row r="6598" customFormat="1" ht="21" customHeight="1"/>
    <row r="6599" customFormat="1" ht="21" customHeight="1"/>
    <row r="6600" customFormat="1" ht="21" customHeight="1"/>
    <row r="6601" customFormat="1" ht="21" customHeight="1"/>
    <row r="6602" customFormat="1" ht="21" customHeight="1"/>
    <row r="6603" customFormat="1" ht="21" customHeight="1"/>
    <row r="6604" customFormat="1" ht="21" customHeight="1"/>
    <row r="6605" customFormat="1" ht="21" customHeight="1"/>
    <row r="6606" customFormat="1" ht="21" customHeight="1"/>
    <row r="6607" customFormat="1" ht="21" customHeight="1"/>
    <row r="6608" customFormat="1" ht="21" customHeight="1"/>
    <row r="6609" customFormat="1" ht="21" customHeight="1"/>
    <row r="6610" customFormat="1" ht="21" customHeight="1"/>
    <row r="6611" customFormat="1" ht="21" customHeight="1"/>
    <row r="6612" customFormat="1" ht="21" customHeight="1"/>
    <row r="6613" customFormat="1" ht="21" customHeight="1"/>
    <row r="6614" customFormat="1" ht="21" customHeight="1"/>
    <row r="6615" customFormat="1" ht="21" customHeight="1"/>
    <row r="6616" customFormat="1" ht="21" customHeight="1"/>
    <row r="6617" customFormat="1" ht="21" customHeight="1"/>
    <row r="6618" customFormat="1" ht="21" customHeight="1"/>
    <row r="6619" customFormat="1" ht="21" customHeight="1"/>
    <row r="6620" customFormat="1" ht="21" customHeight="1"/>
    <row r="6621" customFormat="1" ht="21" customHeight="1"/>
    <row r="6622" customFormat="1" ht="21" customHeight="1"/>
    <row r="6623" customFormat="1" ht="21" customHeight="1"/>
    <row r="6624" customFormat="1" ht="21" customHeight="1"/>
    <row r="6625" customFormat="1" ht="21" customHeight="1"/>
    <row r="6626" customFormat="1" ht="21" customHeight="1"/>
    <row r="6627" customFormat="1" ht="21" customHeight="1"/>
    <row r="6628" customFormat="1" ht="21" customHeight="1"/>
    <row r="6629" customFormat="1" ht="21" customHeight="1"/>
    <row r="6630" customFormat="1" ht="21" customHeight="1"/>
    <row r="6631" customFormat="1" ht="21" customHeight="1"/>
    <row r="6632" customFormat="1" ht="21" customHeight="1"/>
    <row r="6633" customFormat="1" ht="21" customHeight="1"/>
    <row r="6634" customFormat="1" ht="21" customHeight="1"/>
    <row r="6635" customFormat="1" ht="21" customHeight="1"/>
    <row r="6636" customFormat="1" ht="21" customHeight="1"/>
    <row r="6637" customFormat="1" ht="21" customHeight="1"/>
    <row r="6638" customFormat="1" ht="21" customHeight="1"/>
    <row r="6639" customFormat="1" ht="21" customHeight="1"/>
    <row r="6640" customFormat="1" ht="21" customHeight="1"/>
    <row r="6641" customFormat="1" ht="21" customHeight="1"/>
    <row r="6642" customFormat="1" ht="21" customHeight="1"/>
    <row r="6643" customFormat="1" ht="21" customHeight="1"/>
    <row r="6644" customFormat="1" ht="21" customHeight="1"/>
    <row r="6645" customFormat="1" ht="21" customHeight="1"/>
    <row r="6646" customFormat="1" ht="21" customHeight="1"/>
    <row r="6647" customFormat="1" ht="21" customHeight="1"/>
    <row r="6648" customFormat="1" ht="21" customHeight="1"/>
    <row r="6649" customFormat="1" ht="21" customHeight="1"/>
    <row r="6650" customFormat="1" ht="21" customHeight="1"/>
    <row r="6651" customFormat="1" ht="21" customHeight="1"/>
    <row r="6652" customFormat="1" ht="21" customHeight="1"/>
    <row r="6653" customFormat="1" ht="21" customHeight="1"/>
    <row r="6654" customFormat="1" ht="21" customHeight="1"/>
    <row r="6655" customFormat="1" ht="21" customHeight="1"/>
    <row r="6656" customFormat="1" ht="21" customHeight="1"/>
    <row r="6657" customFormat="1" ht="21" customHeight="1"/>
    <row r="6658" customFormat="1" ht="21" customHeight="1"/>
    <row r="6659" customFormat="1" ht="21" customHeight="1"/>
    <row r="6660" customFormat="1" ht="21" customHeight="1"/>
    <row r="6661" customFormat="1" ht="21" customHeight="1"/>
    <row r="6662" customFormat="1" ht="21" customHeight="1"/>
    <row r="6663" customFormat="1" ht="21" customHeight="1"/>
    <row r="6664" customFormat="1" ht="21" customHeight="1"/>
    <row r="6665" customFormat="1" ht="21" customHeight="1"/>
    <row r="6666" customFormat="1" ht="21" customHeight="1"/>
    <row r="6667" customFormat="1" ht="21" customHeight="1"/>
    <row r="6668" customFormat="1" ht="21" customHeight="1"/>
    <row r="6669" customFormat="1" ht="21" customHeight="1"/>
    <row r="6670" customFormat="1" ht="21" customHeight="1"/>
    <row r="6671" customFormat="1" ht="21" customHeight="1"/>
    <row r="6672" customFormat="1" ht="21" customHeight="1"/>
    <row r="6673" customFormat="1" ht="21" customHeight="1"/>
    <row r="6674" customFormat="1" ht="21" customHeight="1"/>
    <row r="6675" customFormat="1" ht="21" customHeight="1"/>
    <row r="6676" customFormat="1" ht="21" customHeight="1"/>
    <row r="6677" customFormat="1" ht="21" customHeight="1"/>
    <row r="6678" customFormat="1" ht="21" customHeight="1"/>
    <row r="6679" customFormat="1" ht="21" customHeight="1"/>
    <row r="6680" customFormat="1" ht="21" customHeight="1"/>
    <row r="6681" customFormat="1" ht="21" customHeight="1"/>
    <row r="6682" customFormat="1" ht="21" customHeight="1"/>
    <row r="6683" customFormat="1" ht="21" customHeight="1"/>
    <row r="6684" customFormat="1" ht="21" customHeight="1"/>
    <row r="6685" customFormat="1" ht="21" customHeight="1"/>
    <row r="6686" customFormat="1" ht="21" customHeight="1"/>
    <row r="6687" customFormat="1" ht="21" customHeight="1"/>
    <row r="6688" customFormat="1" ht="21" customHeight="1"/>
    <row r="6689" customFormat="1" ht="21" customHeight="1"/>
    <row r="6690" customFormat="1" ht="21" customHeight="1"/>
    <row r="6691" customFormat="1" ht="21" customHeight="1"/>
    <row r="6692" customFormat="1" ht="21" customHeight="1"/>
    <row r="6693" customFormat="1" ht="21" customHeight="1"/>
    <row r="6694" customFormat="1" ht="21" customHeight="1"/>
    <row r="6695" customFormat="1" ht="21" customHeight="1"/>
    <row r="6696" customFormat="1" ht="21" customHeight="1"/>
    <row r="6697" customFormat="1" ht="21" customHeight="1"/>
    <row r="6698" customFormat="1" ht="21" customHeight="1"/>
    <row r="6699" customFormat="1" ht="21" customHeight="1"/>
    <row r="6700" customFormat="1" ht="21" customHeight="1"/>
    <row r="6701" customFormat="1" ht="21" customHeight="1"/>
    <row r="6702" customFormat="1" ht="21" customHeight="1"/>
    <row r="6703" customFormat="1" ht="21" customHeight="1"/>
    <row r="6704" customFormat="1" ht="21" customHeight="1"/>
    <row r="6705" customFormat="1" ht="21" customHeight="1"/>
    <row r="6706" customFormat="1" ht="21" customHeight="1"/>
    <row r="6707" customFormat="1" ht="21" customHeight="1"/>
    <row r="6708" customFormat="1" ht="21" customHeight="1"/>
    <row r="6709" customFormat="1" ht="21" customHeight="1"/>
    <row r="6710" customFormat="1" ht="21" customHeight="1"/>
    <row r="6711" customFormat="1" ht="21" customHeight="1"/>
    <row r="6712" customFormat="1" ht="21" customHeight="1"/>
    <row r="6713" customFormat="1" ht="21" customHeight="1"/>
    <row r="6714" customFormat="1" ht="21" customHeight="1"/>
    <row r="6715" customFormat="1" ht="21" customHeight="1"/>
    <row r="6716" customFormat="1" ht="21" customHeight="1"/>
    <row r="6717" customFormat="1" ht="21" customHeight="1"/>
    <row r="6718" customFormat="1" ht="21" customHeight="1"/>
    <row r="6719" customFormat="1" ht="21" customHeight="1"/>
    <row r="6720" customFormat="1" ht="21" customHeight="1"/>
    <row r="6721" customFormat="1" ht="21" customHeight="1"/>
    <row r="6722" customFormat="1" ht="21" customHeight="1"/>
    <row r="6723" customFormat="1" ht="21" customHeight="1"/>
    <row r="6724" customFormat="1" ht="21" customHeight="1"/>
    <row r="6725" customFormat="1" ht="21" customHeight="1"/>
    <row r="6726" customFormat="1" ht="21" customHeight="1"/>
    <row r="6727" customFormat="1" ht="21" customHeight="1"/>
    <row r="6728" customFormat="1" ht="21" customHeight="1"/>
    <row r="6729" customFormat="1" ht="21" customHeight="1"/>
    <row r="6730" customFormat="1" ht="21" customHeight="1"/>
    <row r="6731" customFormat="1" ht="21" customHeight="1"/>
    <row r="6732" customFormat="1" ht="21" customHeight="1"/>
    <row r="6733" customFormat="1" ht="21" customHeight="1"/>
    <row r="6734" customFormat="1" ht="21" customHeight="1"/>
    <row r="6735" customFormat="1" ht="21" customHeight="1"/>
    <row r="6736" customFormat="1" ht="21" customHeight="1"/>
    <row r="6737" customFormat="1" ht="21" customHeight="1"/>
    <row r="6738" customFormat="1" ht="21" customHeight="1"/>
    <row r="6739" customFormat="1" ht="21" customHeight="1"/>
    <row r="6740" customFormat="1" ht="21" customHeight="1"/>
    <row r="6741" customFormat="1" ht="21" customHeight="1"/>
    <row r="6742" customFormat="1" ht="21" customHeight="1"/>
    <row r="6743" customFormat="1" ht="21" customHeight="1"/>
    <row r="6744" customFormat="1" ht="21" customHeight="1"/>
    <row r="6745" customFormat="1" ht="21" customHeight="1"/>
    <row r="6746" customFormat="1" ht="21" customHeight="1"/>
    <row r="6747" customFormat="1" ht="21" customHeight="1"/>
    <row r="6748" customFormat="1" ht="21" customHeight="1"/>
    <row r="6749" customFormat="1" ht="21" customHeight="1"/>
    <row r="6750" customFormat="1" ht="21" customHeight="1"/>
    <row r="6751" customFormat="1" ht="21" customHeight="1"/>
    <row r="6752" customFormat="1" ht="21" customHeight="1"/>
    <row r="6753" customFormat="1" ht="21" customHeight="1"/>
    <row r="6754" customFormat="1" ht="21" customHeight="1"/>
    <row r="6755" customFormat="1" ht="21" customHeight="1"/>
    <row r="6756" customFormat="1" ht="21" customHeight="1"/>
    <row r="6757" customFormat="1" ht="21" customHeight="1"/>
    <row r="6758" customFormat="1" ht="21" customHeight="1"/>
    <row r="6759" customFormat="1" ht="21" customHeight="1"/>
    <row r="6760" customFormat="1" ht="21" customHeight="1"/>
    <row r="6761" customFormat="1" ht="21" customHeight="1"/>
    <row r="6762" customFormat="1" ht="21" customHeight="1"/>
    <row r="6763" customFormat="1" ht="21" customHeight="1"/>
    <row r="6764" customFormat="1" ht="21" customHeight="1"/>
    <row r="6765" customFormat="1" ht="21" customHeight="1"/>
    <row r="6766" customFormat="1" ht="21" customHeight="1"/>
    <row r="6767" customFormat="1" ht="21" customHeight="1"/>
    <row r="6768" customFormat="1" ht="21" customHeight="1"/>
    <row r="6769" customFormat="1" ht="21" customHeight="1"/>
    <row r="6770" customFormat="1" ht="21" customHeight="1"/>
    <row r="6771" customFormat="1" ht="21" customHeight="1"/>
    <row r="6772" customFormat="1" ht="21" customHeight="1"/>
    <row r="6773" customFormat="1" ht="21" customHeight="1"/>
    <row r="6774" customFormat="1" ht="21" customHeight="1"/>
    <row r="6775" customFormat="1" ht="21" customHeight="1"/>
    <row r="6776" customFormat="1" ht="21" customHeight="1"/>
    <row r="6777" customFormat="1" ht="21" customHeight="1"/>
    <row r="6778" customFormat="1" ht="21" customHeight="1"/>
    <row r="6779" customFormat="1" ht="21" customHeight="1"/>
    <row r="6780" customFormat="1" ht="21" customHeight="1"/>
    <row r="6781" customFormat="1" ht="21" customHeight="1"/>
    <row r="6782" customFormat="1" ht="21" customHeight="1"/>
    <row r="6783" customFormat="1" ht="21" customHeight="1"/>
    <row r="6784" customFormat="1" ht="21" customHeight="1"/>
    <row r="6785" customFormat="1" ht="21" customHeight="1"/>
    <row r="6786" customFormat="1" ht="21" customHeight="1"/>
    <row r="6787" customFormat="1" ht="21" customHeight="1"/>
    <row r="6788" customFormat="1" ht="21" customHeight="1"/>
    <row r="6789" customFormat="1" ht="21" customHeight="1"/>
    <row r="6790" customFormat="1" ht="21" customHeight="1"/>
    <row r="6791" customFormat="1" ht="21" customHeight="1"/>
    <row r="6792" customFormat="1" ht="21" customHeight="1"/>
    <row r="6793" customFormat="1" ht="21" customHeight="1"/>
    <row r="6794" customFormat="1" ht="21" customHeight="1"/>
    <row r="6795" customFormat="1" ht="21" customHeight="1"/>
    <row r="6796" customFormat="1" ht="21" customHeight="1"/>
    <row r="6797" customFormat="1" ht="21" customHeight="1"/>
    <row r="6798" customFormat="1" ht="21" customHeight="1"/>
    <row r="6799" customFormat="1" ht="21" customHeight="1"/>
    <row r="6800" customFormat="1" ht="21" customHeight="1"/>
    <row r="6801" customFormat="1" ht="21" customHeight="1"/>
    <row r="6802" customFormat="1" ht="21" customHeight="1"/>
    <row r="6803" customFormat="1" ht="21" customHeight="1"/>
    <row r="6804" customFormat="1" ht="21" customHeight="1"/>
    <row r="6805" customFormat="1" ht="21" customHeight="1"/>
    <row r="6806" customFormat="1" ht="21" customHeight="1"/>
    <row r="6807" customFormat="1" ht="21" customHeight="1"/>
    <row r="6808" customFormat="1" ht="21" customHeight="1"/>
    <row r="6809" customFormat="1" ht="21" customHeight="1"/>
    <row r="6810" customFormat="1" ht="21" customHeight="1"/>
    <row r="6811" customFormat="1" ht="21" customHeight="1"/>
    <row r="6812" customFormat="1" ht="21" customHeight="1"/>
    <row r="6813" customFormat="1" ht="21" customHeight="1"/>
    <row r="6814" customFormat="1" ht="21" customHeight="1"/>
    <row r="6815" customFormat="1" ht="21" customHeight="1"/>
    <row r="6816" customFormat="1" ht="21" customHeight="1"/>
    <row r="6817" customFormat="1" ht="21" customHeight="1"/>
    <row r="6818" customFormat="1" ht="21" customHeight="1"/>
    <row r="6819" customFormat="1" ht="21" customHeight="1"/>
    <row r="6820" customFormat="1" ht="21" customHeight="1"/>
    <row r="6821" customFormat="1" ht="21" customHeight="1"/>
    <row r="6822" customFormat="1" ht="21" customHeight="1"/>
    <row r="6823" customFormat="1" ht="21" customHeight="1"/>
    <row r="6824" customFormat="1" ht="21" customHeight="1"/>
    <row r="6825" customFormat="1" ht="21" customHeight="1"/>
    <row r="6826" customFormat="1" ht="21" customHeight="1"/>
    <row r="6827" customFormat="1" ht="21" customHeight="1"/>
    <row r="6828" customFormat="1" ht="21" customHeight="1"/>
    <row r="6829" customFormat="1" ht="21" customHeight="1"/>
    <row r="6830" customFormat="1" ht="21" customHeight="1"/>
    <row r="6831" customFormat="1" ht="21" customHeight="1"/>
    <row r="6832" customFormat="1" ht="21" customHeight="1"/>
    <row r="6833" customFormat="1" ht="21" customHeight="1"/>
    <row r="6834" customFormat="1" ht="21" customHeight="1"/>
    <row r="6835" customFormat="1" ht="21" customHeight="1"/>
    <row r="6836" customFormat="1" ht="21" customHeight="1"/>
    <row r="6837" customFormat="1" ht="21" customHeight="1"/>
    <row r="6838" customFormat="1" ht="21" customHeight="1"/>
    <row r="6839" customFormat="1" ht="21" customHeight="1"/>
    <row r="6840" customFormat="1" ht="21" customHeight="1"/>
    <row r="6841" customFormat="1" ht="21" customHeight="1"/>
    <row r="6842" customFormat="1" ht="21" customHeight="1"/>
    <row r="6843" customFormat="1" ht="21" customHeight="1"/>
    <row r="6844" customFormat="1" ht="21" customHeight="1"/>
    <row r="6845" customFormat="1" ht="21" customHeight="1"/>
    <row r="6846" customFormat="1" ht="21" customHeight="1"/>
    <row r="6847" customFormat="1" ht="21" customHeight="1"/>
    <row r="6848" customFormat="1" ht="21" customHeight="1"/>
    <row r="6849" customFormat="1" ht="21" customHeight="1"/>
    <row r="6850" customFormat="1" ht="21" customHeight="1"/>
    <row r="6851" customFormat="1" ht="21" customHeight="1"/>
    <row r="6852" customFormat="1" ht="21" customHeight="1"/>
    <row r="6853" customFormat="1" ht="21" customHeight="1"/>
    <row r="6854" customFormat="1" ht="21" customHeight="1"/>
    <row r="6855" customFormat="1" ht="21" customHeight="1"/>
    <row r="6856" customFormat="1" ht="21" customHeight="1"/>
    <row r="6857" customFormat="1" ht="21" customHeight="1"/>
    <row r="6858" customFormat="1" ht="21" customHeight="1"/>
    <row r="6859" customFormat="1" ht="21" customHeight="1"/>
    <row r="6860" customFormat="1" ht="21" customHeight="1"/>
    <row r="6861" customFormat="1" ht="21" customHeight="1"/>
    <row r="6862" customFormat="1" ht="21" customHeight="1"/>
    <row r="6863" customFormat="1" ht="21" customHeight="1"/>
    <row r="6864" customFormat="1" ht="21" customHeight="1"/>
    <row r="6865" customFormat="1" ht="21" customHeight="1"/>
    <row r="6866" customFormat="1" ht="21" customHeight="1"/>
    <row r="6867" customFormat="1" ht="21" customHeight="1"/>
    <row r="6868" customFormat="1" ht="21" customHeight="1"/>
    <row r="6869" customFormat="1" ht="21" customHeight="1"/>
    <row r="6870" customFormat="1" ht="21" customHeight="1"/>
    <row r="6871" customFormat="1" ht="21" customHeight="1"/>
    <row r="6872" customFormat="1" ht="21" customHeight="1"/>
    <row r="6873" customFormat="1" ht="21" customHeight="1"/>
    <row r="6874" customFormat="1" ht="21" customHeight="1"/>
    <row r="6875" customFormat="1" ht="21" customHeight="1"/>
    <row r="6876" customFormat="1" ht="21" customHeight="1"/>
    <row r="6877" customFormat="1" ht="21" customHeight="1"/>
    <row r="6878" customFormat="1" ht="21" customHeight="1"/>
    <row r="6879" customFormat="1" ht="21" customHeight="1"/>
    <row r="6880" customFormat="1" ht="21" customHeight="1"/>
    <row r="6881" customFormat="1" ht="21" customHeight="1"/>
    <row r="6882" customFormat="1" ht="21" customHeight="1"/>
    <row r="6883" customFormat="1" ht="21" customHeight="1"/>
    <row r="6884" customFormat="1" ht="21" customHeight="1"/>
    <row r="6885" customFormat="1" ht="21" customHeight="1"/>
    <row r="6886" customFormat="1" ht="21" customHeight="1"/>
    <row r="6887" customFormat="1" ht="21" customHeight="1"/>
    <row r="6888" customFormat="1" ht="21" customHeight="1"/>
    <row r="6889" customFormat="1" ht="21" customHeight="1"/>
    <row r="6890" customFormat="1" ht="21" customHeight="1"/>
    <row r="6891" customFormat="1" ht="21" customHeight="1"/>
    <row r="6892" customFormat="1" ht="21" customHeight="1"/>
    <row r="6893" customFormat="1" ht="21" customHeight="1"/>
    <row r="6894" customFormat="1" ht="21" customHeight="1"/>
    <row r="6895" customFormat="1" ht="21" customHeight="1"/>
    <row r="6896" customFormat="1" ht="21" customHeight="1"/>
    <row r="6897" customFormat="1" ht="21" customHeight="1"/>
    <row r="6898" customFormat="1" ht="21" customHeight="1"/>
    <row r="6899" customFormat="1" ht="21" customHeight="1"/>
    <row r="6900" customFormat="1" ht="21" customHeight="1"/>
    <row r="6901" customFormat="1" ht="21" customHeight="1"/>
    <row r="6902" customFormat="1" ht="21" customHeight="1"/>
    <row r="6903" customFormat="1" ht="21" customHeight="1"/>
    <row r="6904" customFormat="1" ht="21" customHeight="1"/>
    <row r="6905" customFormat="1" ht="21" customHeight="1"/>
    <row r="6906" customFormat="1" ht="21" customHeight="1"/>
    <row r="6907" customFormat="1" ht="21" customHeight="1"/>
    <row r="6908" customFormat="1" ht="21" customHeight="1"/>
    <row r="6909" customFormat="1" ht="21" customHeight="1"/>
    <row r="6910" customFormat="1" ht="21" customHeight="1"/>
    <row r="6911" customFormat="1" ht="21" customHeight="1"/>
    <row r="6912" customFormat="1" ht="21" customHeight="1"/>
    <row r="6913" customFormat="1" ht="21" customHeight="1"/>
    <row r="6914" customFormat="1" ht="21" customHeight="1"/>
    <row r="6915" customFormat="1" ht="21" customHeight="1"/>
    <row r="6916" customFormat="1" ht="21" customHeight="1"/>
    <row r="6917" customFormat="1" ht="21" customHeight="1"/>
    <row r="6918" customFormat="1" ht="21" customHeight="1"/>
    <row r="6919" customFormat="1" ht="21" customHeight="1"/>
    <row r="6920" customFormat="1" ht="21" customHeight="1"/>
    <row r="6921" customFormat="1" ht="21" customHeight="1"/>
    <row r="6922" customFormat="1" ht="21" customHeight="1"/>
    <row r="6923" customFormat="1" ht="21" customHeight="1"/>
    <row r="6924" customFormat="1" ht="21" customHeight="1"/>
    <row r="6925" customFormat="1" ht="21" customHeight="1"/>
    <row r="6926" customFormat="1" ht="21" customHeight="1"/>
    <row r="6927" customFormat="1" ht="21" customHeight="1"/>
    <row r="6928" customFormat="1" ht="21" customHeight="1"/>
    <row r="6929" customFormat="1" ht="21" customHeight="1"/>
    <row r="6930" customFormat="1" ht="21" customHeight="1"/>
    <row r="6931" customFormat="1" ht="21" customHeight="1"/>
    <row r="6932" customFormat="1" ht="21" customHeight="1"/>
    <row r="6933" customFormat="1" ht="21" customHeight="1"/>
    <row r="6934" customFormat="1" ht="21" customHeight="1"/>
    <row r="6935" customFormat="1" ht="21" customHeight="1"/>
    <row r="6936" customFormat="1" ht="21" customHeight="1"/>
    <row r="6937" customFormat="1" ht="21" customHeight="1"/>
    <row r="6938" customFormat="1" ht="21" customHeight="1"/>
    <row r="6939" customFormat="1" ht="21" customHeight="1"/>
    <row r="6940" customFormat="1" ht="21" customHeight="1"/>
    <row r="6941" customFormat="1" ht="21" customHeight="1"/>
    <row r="6942" customFormat="1" ht="21" customHeight="1"/>
    <row r="6943" customFormat="1" ht="21" customHeight="1"/>
    <row r="6944" customFormat="1" ht="21" customHeight="1"/>
    <row r="6945" customFormat="1" ht="21" customHeight="1"/>
    <row r="6946" customFormat="1" ht="21" customHeight="1"/>
    <row r="6947" customFormat="1" ht="21" customHeight="1"/>
    <row r="6948" customFormat="1" ht="21" customHeight="1"/>
    <row r="6949" customFormat="1" ht="21" customHeight="1"/>
    <row r="6950" customFormat="1" ht="21" customHeight="1"/>
    <row r="6951" customFormat="1" ht="21" customHeight="1"/>
    <row r="6952" customFormat="1" ht="21" customHeight="1"/>
    <row r="6953" customFormat="1" ht="21" customHeight="1"/>
    <row r="6954" customFormat="1" ht="21" customHeight="1"/>
    <row r="6955" customFormat="1" ht="21" customHeight="1"/>
    <row r="6956" customFormat="1" ht="21" customHeight="1"/>
    <row r="6957" customFormat="1" ht="21" customHeight="1"/>
    <row r="6958" customFormat="1" ht="21" customHeight="1"/>
    <row r="6959" customFormat="1" ht="21" customHeight="1"/>
    <row r="6960" customFormat="1" ht="21" customHeight="1"/>
    <row r="6961" customFormat="1" ht="21" customHeight="1"/>
    <row r="6962" customFormat="1" ht="21" customHeight="1"/>
    <row r="6963" customFormat="1" ht="21" customHeight="1"/>
    <row r="6964" customFormat="1" ht="21" customHeight="1"/>
    <row r="6965" customFormat="1" ht="21" customHeight="1"/>
    <row r="6966" customFormat="1" ht="21" customHeight="1"/>
    <row r="6967" customFormat="1" ht="21" customHeight="1"/>
    <row r="6968" customFormat="1" ht="21" customHeight="1"/>
    <row r="6969" customFormat="1" ht="21" customHeight="1"/>
    <row r="6970" customFormat="1" ht="21" customHeight="1"/>
    <row r="6971" customFormat="1" ht="21" customHeight="1"/>
    <row r="6972" customFormat="1" ht="21" customHeight="1"/>
    <row r="6973" customFormat="1" ht="21" customHeight="1"/>
    <row r="6974" customFormat="1" ht="21" customHeight="1"/>
    <row r="6975" customFormat="1" ht="21" customHeight="1"/>
    <row r="6976" customFormat="1" ht="21" customHeight="1"/>
    <row r="6977" customFormat="1" ht="21" customHeight="1"/>
    <row r="6978" customFormat="1" ht="21" customHeight="1"/>
    <row r="6979" customFormat="1" ht="21" customHeight="1"/>
    <row r="6980" customFormat="1" ht="21" customHeight="1"/>
    <row r="6981" customFormat="1" ht="21" customHeight="1"/>
    <row r="6982" customFormat="1" ht="21" customHeight="1"/>
    <row r="6983" customFormat="1" ht="21" customHeight="1"/>
    <row r="6984" customFormat="1" ht="21" customHeight="1"/>
    <row r="6985" customFormat="1" ht="21" customHeight="1"/>
    <row r="6986" customFormat="1" ht="21" customHeight="1"/>
    <row r="6987" customFormat="1" ht="21" customHeight="1"/>
    <row r="6988" customFormat="1" ht="21" customHeight="1"/>
    <row r="6989" customFormat="1" ht="21" customHeight="1"/>
    <row r="6990" customFormat="1" ht="21" customHeight="1"/>
    <row r="6991" customFormat="1" ht="21" customHeight="1"/>
    <row r="6992" customFormat="1" ht="21" customHeight="1"/>
    <row r="6993" customFormat="1" ht="21" customHeight="1"/>
    <row r="6994" customFormat="1" ht="21" customHeight="1"/>
    <row r="6995" customFormat="1" ht="21" customHeight="1"/>
    <row r="6996" customFormat="1" ht="21" customHeight="1"/>
    <row r="6997" customFormat="1" ht="21" customHeight="1"/>
    <row r="6998" customFormat="1" ht="21" customHeight="1"/>
    <row r="6999" customFormat="1" ht="21" customHeight="1"/>
    <row r="7000" customFormat="1" ht="21" customHeight="1"/>
    <row r="7001" customFormat="1" ht="21" customHeight="1"/>
    <row r="7002" customFormat="1" ht="21" customHeight="1"/>
    <row r="7003" customFormat="1" ht="21" customHeight="1"/>
    <row r="7004" customFormat="1" ht="21" customHeight="1"/>
    <row r="7005" customFormat="1" ht="21" customHeight="1"/>
    <row r="7006" customFormat="1" ht="21" customHeight="1"/>
    <row r="7007" customFormat="1" ht="21" customHeight="1"/>
    <row r="7008" customFormat="1" ht="21" customHeight="1"/>
    <row r="7009" customFormat="1" ht="21" customHeight="1"/>
    <row r="7010" customFormat="1" ht="21" customHeight="1"/>
    <row r="7011" customFormat="1" ht="21" customHeight="1"/>
    <row r="7012" customFormat="1" ht="21" customHeight="1"/>
    <row r="7013" customFormat="1" ht="21" customHeight="1"/>
    <row r="7014" customFormat="1" ht="21" customHeight="1"/>
    <row r="7015" customFormat="1" ht="21" customHeight="1"/>
    <row r="7016" customFormat="1" ht="21" customHeight="1"/>
    <row r="7017" customFormat="1" ht="21" customHeight="1"/>
    <row r="7018" customFormat="1" ht="21" customHeight="1"/>
    <row r="7019" customFormat="1" ht="21" customHeight="1"/>
    <row r="7020" customFormat="1" ht="21" customHeight="1"/>
    <row r="7021" customFormat="1" ht="21" customHeight="1"/>
    <row r="7022" customFormat="1" ht="21" customHeight="1"/>
    <row r="7023" customFormat="1" ht="21" customHeight="1"/>
    <row r="7024" customFormat="1" ht="21" customHeight="1"/>
    <row r="7025" customFormat="1" ht="21" customHeight="1"/>
    <row r="7026" customFormat="1" ht="21" customHeight="1"/>
    <row r="7027" customFormat="1" ht="21" customHeight="1"/>
    <row r="7028" customFormat="1" ht="21" customHeight="1"/>
    <row r="7029" customFormat="1" ht="21" customHeight="1"/>
    <row r="7030" customFormat="1" ht="21" customHeight="1"/>
    <row r="7031" customFormat="1" ht="21" customHeight="1"/>
    <row r="7032" customFormat="1" ht="21" customHeight="1"/>
    <row r="7033" customFormat="1" ht="21" customHeight="1"/>
    <row r="7034" customFormat="1" ht="21" customHeight="1"/>
    <row r="7035" customFormat="1" ht="21" customHeight="1"/>
    <row r="7036" customFormat="1" ht="21" customHeight="1"/>
    <row r="7037" customFormat="1" ht="21" customHeight="1"/>
    <row r="7038" customFormat="1" ht="21" customHeight="1"/>
    <row r="7039" customFormat="1" ht="21" customHeight="1"/>
    <row r="7040" customFormat="1" ht="21" customHeight="1"/>
    <row r="7041" customFormat="1" ht="21" customHeight="1"/>
    <row r="7042" customFormat="1" ht="21" customHeight="1"/>
    <row r="7043" customFormat="1" ht="21" customHeight="1"/>
    <row r="7044" customFormat="1" ht="21" customHeight="1"/>
    <row r="7045" customFormat="1" ht="21" customHeight="1"/>
    <row r="7046" customFormat="1" ht="21" customHeight="1"/>
    <row r="7047" customFormat="1" ht="21" customHeight="1"/>
    <row r="7048" customFormat="1" ht="21" customHeight="1"/>
    <row r="7049" customFormat="1" ht="21" customHeight="1"/>
    <row r="7050" customFormat="1" ht="21" customHeight="1"/>
    <row r="7051" customFormat="1" ht="21" customHeight="1"/>
    <row r="7052" customFormat="1" ht="21" customHeight="1"/>
    <row r="7053" customFormat="1" ht="21" customHeight="1"/>
    <row r="7054" customFormat="1" ht="21" customHeight="1"/>
    <row r="7055" customFormat="1" ht="21" customHeight="1"/>
    <row r="7056" customFormat="1" ht="21" customHeight="1"/>
    <row r="7057" customFormat="1" ht="21" customHeight="1"/>
    <row r="7058" customFormat="1" ht="21" customHeight="1"/>
    <row r="7059" customFormat="1" ht="21" customHeight="1"/>
    <row r="7060" customFormat="1" ht="21" customHeight="1"/>
    <row r="7061" customFormat="1" ht="21" customHeight="1"/>
    <row r="7062" customFormat="1" ht="21" customHeight="1"/>
    <row r="7063" customFormat="1" ht="21" customHeight="1"/>
    <row r="7064" customFormat="1" ht="21" customHeight="1"/>
    <row r="7065" customFormat="1" ht="21" customHeight="1"/>
    <row r="7066" customFormat="1" ht="21" customHeight="1"/>
    <row r="7067" customFormat="1" ht="21" customHeight="1"/>
    <row r="7068" customFormat="1" ht="21" customHeight="1"/>
    <row r="7069" customFormat="1" ht="21" customHeight="1"/>
    <row r="7070" customFormat="1" ht="21" customHeight="1"/>
    <row r="7071" customFormat="1" ht="21" customHeight="1"/>
    <row r="7072" customFormat="1" ht="21" customHeight="1"/>
    <row r="7073" customFormat="1" ht="21" customHeight="1"/>
    <row r="7074" customFormat="1" ht="21" customHeight="1"/>
    <row r="7075" customFormat="1" ht="21" customHeight="1"/>
    <row r="7076" customFormat="1" ht="21" customHeight="1"/>
    <row r="7077" customFormat="1" ht="21" customHeight="1"/>
    <row r="7078" customFormat="1" ht="21" customHeight="1"/>
    <row r="7079" customFormat="1" ht="21" customHeight="1"/>
    <row r="7080" customFormat="1" ht="21" customHeight="1"/>
    <row r="7081" customFormat="1" ht="21" customHeight="1"/>
    <row r="7082" customFormat="1" ht="21" customHeight="1"/>
    <row r="7083" customFormat="1" ht="21" customHeight="1"/>
    <row r="7084" customFormat="1" ht="21" customHeight="1"/>
    <row r="7085" customFormat="1" ht="21" customHeight="1"/>
    <row r="7086" customFormat="1" ht="21" customHeight="1"/>
    <row r="7087" customFormat="1" ht="21" customHeight="1"/>
    <row r="7088" customFormat="1" ht="21" customHeight="1"/>
    <row r="7089" customFormat="1" ht="21" customHeight="1"/>
    <row r="7090" customFormat="1" ht="21" customHeight="1"/>
    <row r="7091" customFormat="1" ht="21" customHeight="1"/>
    <row r="7092" customFormat="1" ht="21" customHeight="1"/>
    <row r="7093" customFormat="1" ht="21" customHeight="1"/>
    <row r="7094" customFormat="1" ht="21" customHeight="1"/>
    <row r="7095" customFormat="1" ht="21" customHeight="1"/>
    <row r="7096" customFormat="1" ht="21" customHeight="1"/>
    <row r="7097" customFormat="1" ht="21" customHeight="1"/>
    <row r="7098" customFormat="1" ht="21" customHeight="1"/>
    <row r="7099" customFormat="1" ht="21" customHeight="1"/>
    <row r="7100" customFormat="1" ht="21" customHeight="1"/>
    <row r="7101" customFormat="1" ht="21" customHeight="1"/>
    <row r="7102" customFormat="1" ht="21" customHeight="1"/>
    <row r="7103" customFormat="1" ht="21" customHeight="1"/>
    <row r="7104" customFormat="1" ht="21" customHeight="1"/>
    <row r="7105" customFormat="1" ht="21" customHeight="1"/>
    <row r="7106" customFormat="1" ht="21" customHeight="1"/>
    <row r="7107" customFormat="1" ht="21" customHeight="1"/>
    <row r="7108" customFormat="1" ht="21" customHeight="1"/>
    <row r="7109" customFormat="1" ht="21" customHeight="1"/>
    <row r="7110" customFormat="1" ht="21" customHeight="1"/>
    <row r="7111" customFormat="1" ht="21" customHeight="1"/>
    <row r="7112" customFormat="1" ht="21" customHeight="1"/>
    <row r="7113" customFormat="1" ht="21" customHeight="1"/>
    <row r="7114" customFormat="1" ht="21" customHeight="1"/>
    <row r="7115" customFormat="1" ht="21" customHeight="1"/>
    <row r="7116" customFormat="1" ht="21" customHeight="1"/>
    <row r="7117" customFormat="1" ht="21" customHeight="1"/>
    <row r="7118" customFormat="1" ht="21" customHeight="1"/>
    <row r="7119" customFormat="1" ht="21" customHeight="1"/>
    <row r="7120" customFormat="1" ht="21" customHeight="1"/>
    <row r="7121" customFormat="1" ht="21" customHeight="1"/>
    <row r="7122" customFormat="1" ht="21" customHeight="1"/>
    <row r="7123" customFormat="1" ht="21" customHeight="1"/>
    <row r="7124" customFormat="1" ht="21" customHeight="1"/>
    <row r="7125" customFormat="1" ht="21" customHeight="1"/>
    <row r="7126" customFormat="1" ht="21" customHeight="1"/>
    <row r="7127" customFormat="1" ht="21" customHeight="1"/>
    <row r="7128" customFormat="1" ht="21" customHeight="1"/>
    <row r="7129" customFormat="1" ht="21" customHeight="1"/>
    <row r="7130" customFormat="1" ht="21" customHeight="1"/>
    <row r="7131" customFormat="1" ht="21" customHeight="1"/>
    <row r="7132" customFormat="1" ht="21" customHeight="1"/>
    <row r="7133" customFormat="1" ht="21" customHeight="1"/>
    <row r="7134" customFormat="1" ht="21" customHeight="1"/>
    <row r="7135" customFormat="1" ht="21" customHeight="1"/>
    <row r="7136" customFormat="1" ht="21" customHeight="1"/>
    <row r="7137" customFormat="1" ht="21" customHeight="1"/>
    <row r="7138" customFormat="1" ht="21" customHeight="1"/>
    <row r="7139" customFormat="1" ht="21" customHeight="1"/>
    <row r="7140" customFormat="1" ht="21" customHeight="1"/>
    <row r="7141" customFormat="1" ht="21" customHeight="1"/>
    <row r="7142" customFormat="1" ht="21" customHeight="1"/>
    <row r="7143" customFormat="1" ht="21" customHeight="1"/>
    <row r="7144" customFormat="1" ht="21" customHeight="1"/>
    <row r="7145" customFormat="1" ht="21" customHeight="1"/>
    <row r="7146" customFormat="1" ht="21" customHeight="1"/>
    <row r="7147" customFormat="1" ht="21" customHeight="1"/>
    <row r="7148" customFormat="1" ht="21" customHeight="1"/>
    <row r="7149" customFormat="1" ht="21" customHeight="1"/>
    <row r="7150" customFormat="1" ht="21" customHeight="1"/>
    <row r="7151" customFormat="1" ht="21" customHeight="1"/>
    <row r="7152" customFormat="1" ht="21" customHeight="1"/>
    <row r="7153" customFormat="1" ht="21" customHeight="1"/>
    <row r="7154" customFormat="1" ht="21" customHeight="1"/>
    <row r="7155" customFormat="1" ht="21" customHeight="1"/>
    <row r="7156" customFormat="1" ht="21" customHeight="1"/>
    <row r="7157" customFormat="1" ht="21" customHeight="1"/>
    <row r="7158" customFormat="1" ht="21" customHeight="1"/>
    <row r="7159" customFormat="1" ht="21" customHeight="1"/>
    <row r="7160" customFormat="1" ht="21" customHeight="1"/>
    <row r="7161" customFormat="1" ht="21" customHeight="1"/>
    <row r="7162" customFormat="1" ht="21" customHeight="1"/>
    <row r="7163" customFormat="1" ht="21" customHeight="1"/>
    <row r="7164" customFormat="1" ht="21" customHeight="1"/>
    <row r="7165" customFormat="1" ht="21" customHeight="1"/>
    <row r="7166" customFormat="1" ht="21" customHeight="1"/>
    <row r="7167" customFormat="1" ht="21" customHeight="1"/>
    <row r="7168" customFormat="1" ht="21" customHeight="1"/>
    <row r="7169" customFormat="1" ht="21" customHeight="1"/>
    <row r="7170" customFormat="1" ht="21" customHeight="1"/>
    <row r="7171" customFormat="1" ht="21" customHeight="1"/>
    <row r="7172" customFormat="1" ht="21" customHeight="1"/>
    <row r="7173" customFormat="1" ht="21" customHeight="1"/>
    <row r="7174" customFormat="1" ht="21" customHeight="1"/>
    <row r="7175" customFormat="1" ht="21" customHeight="1"/>
    <row r="7176" customFormat="1" ht="21" customHeight="1"/>
    <row r="7177" customFormat="1" ht="21" customHeight="1"/>
    <row r="7178" customFormat="1" ht="21" customHeight="1"/>
    <row r="7179" customFormat="1" ht="21" customHeight="1"/>
    <row r="7180" customFormat="1" ht="21" customHeight="1"/>
    <row r="7181" customFormat="1" ht="21" customHeight="1"/>
    <row r="7182" customFormat="1" ht="21" customHeight="1"/>
    <row r="7183" customFormat="1" ht="21" customHeight="1"/>
    <row r="7184" customFormat="1" ht="21" customHeight="1"/>
    <row r="7185" customFormat="1" ht="21" customHeight="1"/>
    <row r="7186" customFormat="1" ht="21" customHeight="1"/>
    <row r="7187" customFormat="1" ht="21" customHeight="1"/>
    <row r="7188" customFormat="1" ht="21" customHeight="1"/>
    <row r="7189" customFormat="1" ht="21" customHeight="1"/>
    <row r="7190" customFormat="1" ht="21" customHeight="1"/>
    <row r="7191" customFormat="1" ht="21" customHeight="1"/>
    <row r="7192" customFormat="1" ht="21" customHeight="1"/>
    <row r="7193" customFormat="1" ht="21" customHeight="1"/>
    <row r="7194" customFormat="1" ht="21" customHeight="1"/>
    <row r="7195" customFormat="1" ht="21" customHeight="1"/>
    <row r="7196" customFormat="1" ht="21" customHeight="1"/>
    <row r="7197" customFormat="1" ht="21" customHeight="1"/>
    <row r="7198" customFormat="1" ht="21" customHeight="1"/>
    <row r="7199" customFormat="1" ht="21" customHeight="1"/>
    <row r="7200" customFormat="1" ht="21" customHeight="1"/>
    <row r="7201" customFormat="1" ht="21" customHeight="1"/>
    <row r="7202" customFormat="1" ht="21" customHeight="1"/>
    <row r="7203" customFormat="1" ht="21" customHeight="1"/>
    <row r="7204" customFormat="1" ht="21" customHeight="1"/>
    <row r="7205" customFormat="1" ht="21" customHeight="1"/>
    <row r="7206" customFormat="1" ht="21" customHeight="1"/>
    <row r="7207" customFormat="1" ht="21" customHeight="1"/>
    <row r="7208" customFormat="1" ht="21" customHeight="1"/>
    <row r="7209" customFormat="1" ht="21" customHeight="1"/>
    <row r="7210" customFormat="1" ht="21" customHeight="1"/>
    <row r="7211" customFormat="1" ht="21" customHeight="1"/>
    <row r="7212" customFormat="1" ht="21" customHeight="1"/>
    <row r="7213" customFormat="1" ht="21" customHeight="1"/>
    <row r="7214" customFormat="1" ht="21" customHeight="1"/>
    <row r="7215" customFormat="1" ht="21" customHeight="1"/>
    <row r="7216" customFormat="1" ht="21" customHeight="1"/>
    <row r="7217" customFormat="1" ht="21" customHeight="1"/>
    <row r="7218" customFormat="1" ht="21" customHeight="1"/>
    <row r="7219" customFormat="1" ht="21" customHeight="1"/>
    <row r="7220" customFormat="1" ht="21" customHeight="1"/>
    <row r="7221" customFormat="1" ht="21" customHeight="1"/>
    <row r="7222" customFormat="1" ht="21" customHeight="1"/>
    <row r="7223" customFormat="1" ht="21" customHeight="1"/>
    <row r="7224" customFormat="1" ht="21" customHeight="1"/>
    <row r="7225" customFormat="1" ht="21" customHeight="1"/>
    <row r="7226" customFormat="1" ht="21" customHeight="1"/>
    <row r="7227" customFormat="1" ht="21" customHeight="1"/>
    <row r="7228" customFormat="1" ht="21" customHeight="1"/>
    <row r="7229" customFormat="1" ht="21" customHeight="1"/>
    <row r="7230" customFormat="1" ht="21" customHeight="1"/>
    <row r="7231" customFormat="1" ht="21" customHeight="1"/>
    <row r="7232" customFormat="1" ht="21" customHeight="1"/>
    <row r="7233" customFormat="1" ht="21" customHeight="1"/>
    <row r="7234" customFormat="1" ht="21" customHeight="1"/>
    <row r="7235" customFormat="1" ht="21" customHeight="1"/>
    <row r="7236" customFormat="1" ht="21" customHeight="1"/>
    <row r="7237" customFormat="1" ht="21" customHeight="1"/>
    <row r="7238" customFormat="1" ht="21" customHeight="1"/>
    <row r="7239" customFormat="1" ht="21" customHeight="1"/>
    <row r="7240" customFormat="1" ht="21" customHeight="1"/>
    <row r="7241" customFormat="1" ht="21" customHeight="1"/>
    <row r="7242" customFormat="1" ht="21" customHeight="1"/>
    <row r="7243" customFormat="1" ht="21" customHeight="1"/>
    <row r="7244" customFormat="1" ht="21" customHeight="1"/>
    <row r="7245" customFormat="1" ht="21" customHeight="1"/>
    <row r="7246" customFormat="1" ht="21" customHeight="1"/>
    <row r="7247" customFormat="1" ht="21" customHeight="1"/>
    <row r="7248" customFormat="1" ht="21" customHeight="1"/>
    <row r="7249" customFormat="1" ht="21" customHeight="1"/>
    <row r="7250" customFormat="1" ht="21" customHeight="1"/>
    <row r="7251" customFormat="1" ht="21" customHeight="1"/>
    <row r="7252" customFormat="1" ht="21" customHeight="1"/>
    <row r="7253" customFormat="1" ht="21" customHeight="1"/>
    <row r="7254" customFormat="1" ht="21" customHeight="1"/>
    <row r="7255" customFormat="1" ht="21" customHeight="1"/>
    <row r="7256" customFormat="1" ht="21" customHeight="1"/>
    <row r="7257" customFormat="1" ht="21" customHeight="1"/>
    <row r="7258" customFormat="1" ht="21" customHeight="1"/>
    <row r="7259" customFormat="1" ht="21" customHeight="1"/>
    <row r="7260" customFormat="1" ht="21" customHeight="1"/>
    <row r="7261" customFormat="1" ht="21" customHeight="1"/>
    <row r="7262" customFormat="1" ht="21" customHeight="1"/>
    <row r="7263" customFormat="1" ht="21" customHeight="1"/>
    <row r="7264" customFormat="1" ht="21" customHeight="1"/>
    <row r="7265" customFormat="1" ht="21" customHeight="1"/>
    <row r="7266" customFormat="1" ht="21" customHeight="1"/>
    <row r="7267" customFormat="1" ht="21" customHeight="1"/>
    <row r="7268" customFormat="1" ht="21" customHeight="1"/>
    <row r="7269" customFormat="1" ht="21" customHeight="1"/>
    <row r="7270" customFormat="1" ht="21" customHeight="1"/>
    <row r="7271" customFormat="1" ht="21" customHeight="1"/>
    <row r="7272" customFormat="1" ht="21" customHeight="1"/>
    <row r="7273" customFormat="1" ht="21" customHeight="1"/>
    <row r="7274" customFormat="1" ht="21" customHeight="1"/>
    <row r="7275" customFormat="1" ht="21" customHeight="1"/>
    <row r="7276" customFormat="1" ht="21" customHeight="1"/>
    <row r="7277" customFormat="1" ht="21" customHeight="1"/>
    <row r="7278" customFormat="1" ht="21" customHeight="1"/>
    <row r="7279" customFormat="1" ht="21" customHeight="1"/>
    <row r="7280" customFormat="1" ht="21" customHeight="1"/>
    <row r="7281" customFormat="1" ht="21" customHeight="1"/>
    <row r="7282" customFormat="1" ht="21" customHeight="1"/>
    <row r="7283" customFormat="1" ht="21" customHeight="1"/>
    <row r="7284" customFormat="1" ht="21" customHeight="1"/>
    <row r="7285" customFormat="1" ht="21" customHeight="1"/>
    <row r="7286" customFormat="1" ht="21" customHeight="1"/>
    <row r="7287" customFormat="1" ht="21" customHeight="1"/>
    <row r="7288" customFormat="1" ht="21" customHeight="1"/>
    <row r="7289" customFormat="1" ht="21" customHeight="1"/>
    <row r="7290" customFormat="1" ht="21" customHeight="1"/>
    <row r="7291" customFormat="1" ht="21" customHeight="1"/>
    <row r="7292" customFormat="1" ht="21" customHeight="1"/>
    <row r="7293" customFormat="1" ht="21" customHeight="1"/>
    <row r="7294" customFormat="1" ht="21" customHeight="1"/>
    <row r="7295" customFormat="1" ht="21" customHeight="1"/>
    <row r="7296" customFormat="1" ht="21" customHeight="1"/>
    <row r="7297" customFormat="1" ht="21" customHeight="1"/>
    <row r="7298" customFormat="1" ht="21" customHeight="1"/>
    <row r="7299" customFormat="1" ht="21" customHeight="1"/>
    <row r="7300" customFormat="1" ht="21" customHeight="1"/>
    <row r="7301" customFormat="1" ht="21" customHeight="1"/>
    <row r="7302" customFormat="1" ht="21" customHeight="1"/>
    <row r="7303" customFormat="1" ht="21" customHeight="1"/>
    <row r="7304" customFormat="1" ht="21" customHeight="1"/>
    <row r="7305" customFormat="1" ht="21" customHeight="1"/>
    <row r="7306" customFormat="1" ht="21" customHeight="1"/>
    <row r="7307" customFormat="1" ht="21" customHeight="1"/>
    <row r="7308" customFormat="1" ht="21" customHeight="1"/>
    <row r="7309" customFormat="1" ht="21" customHeight="1"/>
    <row r="7310" customFormat="1" ht="21" customHeight="1"/>
    <row r="7311" customFormat="1" ht="21" customHeight="1"/>
    <row r="7312" customFormat="1" ht="21" customHeight="1"/>
    <row r="7313" customFormat="1" ht="21" customHeight="1"/>
    <row r="7314" customFormat="1" ht="21" customHeight="1"/>
    <row r="7315" customFormat="1" ht="21" customHeight="1"/>
    <row r="7316" customFormat="1" ht="21" customHeight="1"/>
    <row r="7317" customFormat="1" ht="21" customHeight="1"/>
    <row r="7318" customFormat="1" ht="21" customHeight="1"/>
    <row r="7319" customFormat="1" ht="21" customHeight="1"/>
    <row r="7320" customFormat="1" ht="21" customHeight="1"/>
    <row r="7321" customFormat="1" ht="21" customHeight="1"/>
    <row r="7322" customFormat="1" ht="21" customHeight="1"/>
    <row r="7323" customFormat="1" ht="21" customHeight="1"/>
    <row r="7324" customFormat="1" ht="21" customHeight="1"/>
    <row r="7325" customFormat="1" ht="21" customHeight="1"/>
    <row r="7326" customFormat="1" ht="21" customHeight="1"/>
    <row r="7327" customFormat="1" ht="21" customHeight="1"/>
    <row r="7328" customFormat="1" ht="21" customHeight="1"/>
    <row r="7329" customFormat="1" ht="21" customHeight="1"/>
    <row r="7330" customFormat="1" ht="21" customHeight="1"/>
    <row r="7331" customFormat="1" ht="21" customHeight="1"/>
    <row r="7332" customFormat="1" ht="21" customHeight="1"/>
    <row r="7333" customFormat="1" ht="21" customHeight="1"/>
    <row r="7334" customFormat="1" ht="21" customHeight="1"/>
    <row r="7335" customFormat="1" ht="21" customHeight="1"/>
    <row r="7336" customFormat="1" ht="21" customHeight="1"/>
    <row r="7337" customFormat="1" ht="21" customHeight="1"/>
    <row r="7338" customFormat="1" ht="21" customHeight="1"/>
    <row r="7339" customFormat="1" ht="21" customHeight="1"/>
    <row r="7340" customFormat="1" ht="21" customHeight="1"/>
    <row r="7341" customFormat="1" ht="21" customHeight="1"/>
    <row r="7342" customFormat="1" ht="21" customHeight="1"/>
    <row r="7343" customFormat="1" ht="21" customHeight="1"/>
    <row r="7344" customFormat="1" ht="21" customHeight="1"/>
    <row r="7345" customFormat="1" ht="21" customHeight="1"/>
    <row r="7346" customFormat="1" ht="21" customHeight="1"/>
    <row r="7347" customFormat="1" ht="21" customHeight="1"/>
    <row r="7348" customFormat="1" ht="21" customHeight="1"/>
    <row r="7349" customFormat="1" ht="21" customHeight="1"/>
    <row r="7350" customFormat="1" ht="21" customHeight="1"/>
    <row r="7351" customFormat="1" ht="21" customHeight="1"/>
    <row r="7352" customFormat="1" ht="21" customHeight="1"/>
    <row r="7353" customFormat="1" ht="21" customHeight="1"/>
    <row r="7354" customFormat="1" ht="21" customHeight="1"/>
    <row r="7355" customFormat="1" ht="21" customHeight="1"/>
    <row r="7356" customFormat="1" ht="21" customHeight="1"/>
    <row r="7357" customFormat="1" ht="21" customHeight="1"/>
    <row r="7358" customFormat="1" ht="21" customHeight="1"/>
    <row r="7359" customFormat="1" ht="21" customHeight="1"/>
    <row r="7360" customFormat="1" ht="21" customHeight="1"/>
    <row r="7361" customFormat="1" ht="21" customHeight="1"/>
    <row r="7362" customFormat="1" ht="21" customHeight="1"/>
    <row r="7363" customFormat="1" ht="21" customHeight="1"/>
    <row r="7364" customFormat="1" ht="21" customHeight="1"/>
    <row r="7365" customFormat="1" ht="21" customHeight="1"/>
    <row r="7366" customFormat="1" ht="21" customHeight="1"/>
    <row r="7367" customFormat="1" ht="21" customHeight="1"/>
    <row r="7368" customFormat="1" ht="21" customHeight="1"/>
    <row r="7369" customFormat="1" ht="21" customHeight="1"/>
    <row r="7370" customFormat="1" ht="21" customHeight="1"/>
    <row r="7371" customFormat="1" ht="21" customHeight="1"/>
    <row r="7372" customFormat="1" ht="21" customHeight="1"/>
    <row r="7373" customFormat="1" ht="21" customHeight="1"/>
    <row r="7374" customFormat="1" ht="21" customHeight="1"/>
    <row r="7375" customFormat="1" ht="21" customHeight="1"/>
    <row r="7376" customFormat="1" ht="21" customHeight="1"/>
    <row r="7377" customFormat="1" ht="21" customHeight="1"/>
    <row r="7378" customFormat="1" ht="21" customHeight="1"/>
    <row r="7379" customFormat="1" ht="21" customHeight="1"/>
    <row r="7380" customFormat="1" ht="21" customHeight="1"/>
    <row r="7381" customFormat="1" ht="21" customHeight="1"/>
    <row r="7382" customFormat="1" ht="21" customHeight="1"/>
    <row r="7383" customFormat="1" ht="21" customHeight="1"/>
    <row r="7384" customFormat="1" ht="21" customHeight="1"/>
    <row r="7385" customFormat="1" ht="21" customHeight="1"/>
    <row r="7386" customFormat="1" ht="21" customHeight="1"/>
    <row r="7387" customFormat="1" ht="21" customHeight="1"/>
    <row r="7388" customFormat="1" ht="21" customHeight="1"/>
    <row r="7389" customFormat="1" ht="21" customHeight="1"/>
    <row r="7390" customFormat="1" ht="21" customHeight="1"/>
    <row r="7391" customFormat="1" ht="21" customHeight="1"/>
    <row r="7392" customFormat="1" ht="21" customHeight="1"/>
    <row r="7393" customFormat="1" ht="21" customHeight="1"/>
    <row r="7394" customFormat="1" ht="21" customHeight="1"/>
    <row r="7395" customFormat="1" ht="21" customHeight="1"/>
    <row r="7396" customFormat="1" ht="21" customHeight="1"/>
    <row r="7397" customFormat="1" ht="21" customHeight="1"/>
    <row r="7398" customFormat="1" ht="21" customHeight="1"/>
    <row r="7399" customFormat="1" ht="21" customHeight="1"/>
    <row r="7400" customFormat="1" ht="21" customHeight="1"/>
    <row r="7401" customFormat="1" ht="21" customHeight="1"/>
    <row r="7402" customFormat="1" ht="21" customHeight="1"/>
    <row r="7403" customFormat="1" ht="21" customHeight="1"/>
    <row r="7404" customFormat="1" ht="21" customHeight="1"/>
    <row r="7405" customFormat="1" ht="21" customHeight="1"/>
    <row r="7406" customFormat="1" ht="21" customHeight="1"/>
    <row r="7407" customFormat="1" ht="21" customHeight="1"/>
    <row r="7408" customFormat="1" ht="21" customHeight="1"/>
    <row r="7409" customFormat="1" ht="21" customHeight="1"/>
    <row r="7410" customFormat="1" ht="21" customHeight="1"/>
    <row r="7411" customFormat="1" ht="21" customHeight="1"/>
    <row r="7412" customFormat="1" ht="21" customHeight="1"/>
    <row r="7413" customFormat="1" ht="21" customHeight="1"/>
    <row r="7414" customFormat="1" ht="21" customHeight="1"/>
    <row r="7415" customFormat="1" ht="21" customHeight="1"/>
    <row r="7416" customFormat="1" ht="21" customHeight="1"/>
    <row r="7417" customFormat="1" ht="21" customHeight="1"/>
    <row r="7418" customFormat="1" ht="21" customHeight="1"/>
    <row r="7419" customFormat="1" ht="21" customHeight="1"/>
    <row r="7420" customFormat="1" ht="21" customHeight="1"/>
    <row r="7421" customFormat="1" ht="21" customHeight="1"/>
    <row r="7422" customFormat="1" ht="21" customHeight="1"/>
    <row r="7423" customFormat="1" ht="21" customHeight="1"/>
    <row r="7424" customFormat="1" ht="21" customHeight="1"/>
    <row r="7425" customFormat="1" ht="21" customHeight="1"/>
    <row r="7426" customFormat="1" ht="21" customHeight="1"/>
    <row r="7427" customFormat="1" ht="21" customHeight="1"/>
    <row r="7428" customFormat="1" ht="21" customHeight="1"/>
    <row r="7429" customFormat="1" ht="21" customHeight="1"/>
    <row r="7430" customFormat="1" ht="21" customHeight="1"/>
    <row r="7431" customFormat="1" ht="21" customHeight="1"/>
    <row r="7432" customFormat="1" ht="21" customHeight="1"/>
    <row r="7433" customFormat="1" ht="21" customHeight="1"/>
    <row r="7434" customFormat="1" ht="21" customHeight="1"/>
    <row r="7435" customFormat="1" ht="21" customHeight="1"/>
    <row r="7436" customFormat="1" ht="21" customHeight="1"/>
    <row r="7437" customFormat="1" ht="21" customHeight="1"/>
    <row r="7438" customFormat="1" ht="21" customHeight="1"/>
    <row r="7439" customFormat="1" ht="21" customHeight="1"/>
    <row r="7440" customFormat="1" ht="21" customHeight="1"/>
    <row r="7441" customFormat="1" ht="21" customHeight="1"/>
    <row r="7442" customFormat="1" ht="21" customHeight="1"/>
    <row r="7443" customFormat="1" ht="21" customHeight="1"/>
    <row r="7444" customFormat="1" ht="21" customHeight="1"/>
    <row r="7445" customFormat="1" ht="21" customHeight="1"/>
    <row r="7446" customFormat="1" ht="21" customHeight="1"/>
    <row r="7447" customFormat="1" ht="21" customHeight="1"/>
    <row r="7448" customFormat="1" ht="21" customHeight="1"/>
    <row r="7449" customFormat="1" ht="21" customHeight="1"/>
    <row r="7450" customFormat="1" ht="21" customHeight="1"/>
    <row r="7451" customFormat="1" ht="21" customHeight="1"/>
    <row r="7452" customFormat="1" ht="21" customHeight="1"/>
    <row r="7453" customFormat="1" ht="21" customHeight="1"/>
    <row r="7454" customFormat="1" ht="21" customHeight="1"/>
    <row r="7455" customFormat="1" ht="21" customHeight="1"/>
    <row r="7456" customFormat="1" ht="21" customHeight="1"/>
    <row r="7457" customFormat="1" ht="21" customHeight="1"/>
    <row r="7458" customFormat="1" ht="21" customHeight="1"/>
    <row r="7459" customFormat="1" ht="21" customHeight="1"/>
    <row r="7460" customFormat="1" ht="21" customHeight="1"/>
    <row r="7461" customFormat="1" ht="21" customHeight="1"/>
    <row r="7462" customFormat="1" ht="21" customHeight="1"/>
    <row r="7463" customFormat="1" ht="21" customHeight="1"/>
    <row r="7464" customFormat="1" ht="21" customHeight="1"/>
    <row r="7465" customFormat="1" ht="21" customHeight="1"/>
    <row r="7466" customFormat="1" ht="21" customHeight="1"/>
    <row r="7467" customFormat="1" ht="21" customHeight="1"/>
    <row r="7468" customFormat="1" ht="21" customHeight="1"/>
    <row r="7469" customFormat="1" ht="21" customHeight="1"/>
    <row r="7470" customFormat="1" ht="21" customHeight="1"/>
    <row r="7471" customFormat="1" ht="21" customHeight="1"/>
    <row r="7472" customFormat="1" ht="21" customHeight="1"/>
    <row r="7473" customFormat="1" ht="21" customHeight="1"/>
    <row r="7474" customFormat="1" ht="21" customHeight="1"/>
    <row r="7475" customFormat="1" ht="21" customHeight="1"/>
    <row r="7476" customFormat="1" ht="21" customHeight="1"/>
    <row r="7477" customFormat="1" ht="21" customHeight="1"/>
    <row r="7478" customFormat="1" ht="21" customHeight="1"/>
    <row r="7479" customFormat="1" ht="21" customHeight="1"/>
    <row r="7480" customFormat="1" ht="21" customHeight="1"/>
    <row r="7481" customFormat="1" ht="21" customHeight="1"/>
    <row r="7482" customFormat="1" ht="21" customHeight="1"/>
    <row r="7483" customFormat="1" ht="21" customHeight="1"/>
    <row r="7484" customFormat="1" ht="21" customHeight="1"/>
    <row r="7485" customFormat="1" ht="21" customHeight="1"/>
    <row r="7486" customFormat="1" ht="21" customHeight="1"/>
    <row r="7487" customFormat="1" ht="21" customHeight="1"/>
    <row r="7488" customFormat="1" ht="21" customHeight="1"/>
    <row r="7489" customFormat="1" ht="21" customHeight="1"/>
    <row r="7490" customFormat="1" ht="21" customHeight="1"/>
    <row r="7491" customFormat="1" ht="21" customHeight="1"/>
    <row r="7492" customFormat="1" ht="21" customHeight="1"/>
    <row r="7493" customFormat="1" ht="21" customHeight="1"/>
    <row r="7494" customFormat="1" ht="21" customHeight="1"/>
    <row r="7495" customFormat="1" ht="21" customHeight="1"/>
    <row r="7496" customFormat="1" ht="21" customHeight="1"/>
    <row r="7497" customFormat="1" ht="21" customHeight="1"/>
    <row r="7498" customFormat="1" ht="21" customHeight="1"/>
    <row r="7499" customFormat="1" ht="21" customHeight="1"/>
    <row r="7500" customFormat="1" ht="21" customHeight="1"/>
    <row r="7501" customFormat="1" ht="21" customHeight="1"/>
    <row r="7502" customFormat="1" ht="21" customHeight="1"/>
    <row r="7503" customFormat="1" ht="21" customHeight="1"/>
    <row r="7504" customFormat="1" ht="21" customHeight="1"/>
    <row r="7505" customFormat="1" ht="21" customHeight="1"/>
    <row r="7506" customFormat="1" ht="21" customHeight="1"/>
    <row r="7507" customFormat="1" ht="21" customHeight="1"/>
    <row r="7508" customFormat="1" ht="21" customHeight="1"/>
    <row r="7509" customFormat="1" ht="21" customHeight="1"/>
    <row r="7510" customFormat="1" ht="21" customHeight="1"/>
    <row r="7511" customFormat="1" ht="21" customHeight="1"/>
    <row r="7512" customFormat="1" ht="21" customHeight="1"/>
    <row r="7513" customFormat="1" ht="21" customHeight="1"/>
    <row r="7514" customFormat="1" ht="21" customHeight="1"/>
    <row r="7515" customFormat="1" ht="21" customHeight="1"/>
    <row r="7516" customFormat="1" ht="21" customHeight="1"/>
    <row r="7517" customFormat="1" ht="21" customHeight="1"/>
    <row r="7518" customFormat="1" ht="21" customHeight="1"/>
    <row r="7519" customFormat="1" ht="21" customHeight="1"/>
    <row r="7520" customFormat="1" ht="21" customHeight="1"/>
    <row r="7521" customFormat="1" ht="21" customHeight="1"/>
    <row r="7522" customFormat="1" ht="21" customHeight="1"/>
    <row r="7523" customFormat="1" ht="21" customHeight="1"/>
    <row r="7524" customFormat="1" ht="21" customHeight="1"/>
    <row r="7525" customFormat="1" ht="21" customHeight="1"/>
    <row r="7526" customFormat="1" ht="21" customHeight="1"/>
    <row r="7527" customFormat="1" ht="21" customHeight="1"/>
    <row r="7528" customFormat="1" ht="21" customHeight="1"/>
    <row r="7529" customFormat="1" ht="21" customHeight="1"/>
    <row r="7530" customFormat="1" ht="21" customHeight="1"/>
    <row r="7531" customFormat="1" ht="21" customHeight="1"/>
    <row r="7532" customFormat="1" ht="21" customHeight="1"/>
    <row r="7533" customFormat="1" ht="21" customHeight="1"/>
    <row r="7534" customFormat="1" ht="21" customHeight="1"/>
    <row r="7535" customFormat="1" ht="21" customHeight="1"/>
    <row r="7536" customFormat="1" ht="21" customHeight="1"/>
    <row r="7537" customFormat="1" ht="21" customHeight="1"/>
    <row r="7538" customFormat="1" ht="21" customHeight="1"/>
    <row r="7539" customFormat="1" ht="21" customHeight="1"/>
    <row r="7540" customFormat="1" ht="21" customHeight="1"/>
    <row r="7541" customFormat="1" ht="21" customHeight="1"/>
    <row r="7542" customFormat="1" ht="21" customHeight="1"/>
    <row r="7543" customFormat="1" ht="21" customHeight="1"/>
    <row r="7544" customFormat="1" ht="21" customHeight="1"/>
    <row r="7545" customFormat="1" ht="21" customHeight="1"/>
    <row r="7546" customFormat="1" ht="21" customHeight="1"/>
    <row r="7547" customFormat="1" ht="21" customHeight="1"/>
    <row r="7548" customFormat="1" ht="21" customHeight="1"/>
    <row r="7549" customFormat="1" ht="21" customHeight="1"/>
    <row r="7550" customFormat="1" ht="21" customHeight="1"/>
    <row r="7551" customFormat="1" ht="21" customHeight="1"/>
    <row r="7552" customFormat="1" ht="21" customHeight="1"/>
    <row r="7553" customFormat="1" ht="21" customHeight="1"/>
    <row r="7554" customFormat="1" ht="21" customHeight="1"/>
    <row r="7555" customFormat="1" ht="21" customHeight="1"/>
    <row r="7556" customFormat="1" ht="21" customHeight="1"/>
    <row r="7557" customFormat="1" ht="21" customHeight="1"/>
    <row r="7558" customFormat="1" ht="21" customHeight="1"/>
    <row r="7559" customFormat="1" ht="21" customHeight="1"/>
    <row r="7560" customFormat="1" ht="21" customHeight="1"/>
    <row r="7561" customFormat="1" ht="21" customHeight="1"/>
    <row r="7562" customFormat="1" ht="21" customHeight="1"/>
    <row r="7563" customFormat="1" ht="21" customHeight="1"/>
    <row r="7564" customFormat="1" ht="21" customHeight="1"/>
    <row r="7565" customFormat="1" ht="21" customHeight="1"/>
    <row r="7566" customFormat="1" ht="21" customHeight="1"/>
    <row r="7567" customFormat="1" ht="21" customHeight="1"/>
    <row r="7568" customFormat="1" ht="21" customHeight="1"/>
    <row r="7569" customFormat="1" ht="21" customHeight="1"/>
    <row r="7570" customFormat="1" ht="21" customHeight="1"/>
    <row r="7571" customFormat="1" ht="21" customHeight="1"/>
    <row r="7572" customFormat="1" ht="21" customHeight="1"/>
    <row r="7573" customFormat="1" ht="21" customHeight="1"/>
    <row r="7574" customFormat="1" ht="21" customHeight="1"/>
    <row r="7575" customFormat="1" ht="21" customHeight="1"/>
    <row r="7576" customFormat="1" ht="21" customHeight="1"/>
    <row r="7577" customFormat="1" ht="21" customHeight="1"/>
    <row r="7578" customFormat="1" ht="21" customHeight="1"/>
    <row r="7579" customFormat="1" ht="21" customHeight="1"/>
    <row r="7580" customFormat="1" ht="21" customHeight="1"/>
    <row r="7581" customFormat="1" ht="21" customHeight="1"/>
    <row r="7582" customFormat="1" ht="21" customHeight="1"/>
    <row r="7583" customFormat="1" ht="21" customHeight="1"/>
    <row r="7584" customFormat="1" ht="21" customHeight="1"/>
    <row r="7585" customFormat="1" ht="21" customHeight="1"/>
    <row r="7586" customFormat="1" ht="21" customHeight="1"/>
    <row r="7587" customFormat="1" ht="21" customHeight="1"/>
    <row r="7588" customFormat="1" ht="21" customHeight="1"/>
    <row r="7589" customFormat="1" ht="21" customHeight="1"/>
    <row r="7590" customFormat="1" ht="21" customHeight="1"/>
    <row r="7591" customFormat="1" ht="21" customHeight="1"/>
    <row r="7592" customFormat="1" ht="21" customHeight="1"/>
    <row r="7593" customFormat="1" ht="21" customHeight="1"/>
    <row r="7594" customFormat="1" ht="21" customHeight="1"/>
    <row r="7595" customFormat="1" ht="21" customHeight="1"/>
    <row r="7596" customFormat="1" ht="21" customHeight="1"/>
    <row r="7597" customFormat="1" ht="21" customHeight="1"/>
    <row r="7598" customFormat="1" ht="21" customHeight="1"/>
    <row r="7599" customFormat="1" ht="21" customHeight="1"/>
    <row r="7600" customFormat="1" ht="21" customHeight="1"/>
    <row r="7601" customFormat="1" ht="21" customHeight="1"/>
    <row r="7602" customFormat="1" ht="21" customHeight="1"/>
    <row r="7603" customFormat="1" ht="21" customHeight="1"/>
    <row r="7604" customFormat="1" ht="21" customHeight="1"/>
    <row r="7605" customFormat="1" ht="21" customHeight="1"/>
    <row r="7606" customFormat="1" ht="21" customHeight="1"/>
    <row r="7607" customFormat="1" ht="21" customHeight="1"/>
    <row r="7608" customFormat="1" ht="21" customHeight="1"/>
    <row r="7609" customFormat="1" ht="21" customHeight="1"/>
    <row r="7610" customFormat="1" ht="21" customHeight="1"/>
    <row r="7611" customFormat="1" ht="21" customHeight="1"/>
    <row r="7612" customFormat="1" ht="21" customHeight="1"/>
    <row r="7613" customFormat="1" ht="21" customHeight="1"/>
    <row r="7614" customFormat="1" ht="21" customHeight="1"/>
    <row r="7615" customFormat="1" ht="21" customHeight="1"/>
    <row r="7616" customFormat="1" ht="21" customHeight="1"/>
    <row r="7617" customFormat="1" ht="21" customHeight="1"/>
    <row r="7618" customFormat="1" ht="21" customHeight="1"/>
    <row r="7619" customFormat="1" ht="21" customHeight="1"/>
    <row r="7620" customFormat="1" ht="21" customHeight="1"/>
    <row r="7621" customFormat="1" ht="21" customHeight="1"/>
    <row r="7622" customFormat="1" ht="21" customHeight="1"/>
    <row r="7623" customFormat="1" ht="21" customHeight="1"/>
    <row r="7624" customFormat="1" ht="21" customHeight="1"/>
    <row r="7625" customFormat="1" ht="21" customHeight="1"/>
    <row r="7626" customFormat="1" ht="21" customHeight="1"/>
    <row r="7627" customFormat="1" ht="21" customHeight="1"/>
    <row r="7628" customFormat="1" ht="21" customHeight="1"/>
    <row r="7629" customFormat="1" ht="21" customHeight="1"/>
    <row r="7630" customFormat="1" ht="21" customHeight="1"/>
    <row r="7631" customFormat="1" ht="21" customHeight="1"/>
    <row r="7632" customFormat="1" ht="21" customHeight="1"/>
    <row r="7633" customFormat="1" ht="21" customHeight="1"/>
    <row r="7634" customFormat="1" ht="21" customHeight="1"/>
    <row r="7635" customFormat="1" ht="21" customHeight="1"/>
    <row r="7636" customFormat="1" ht="21" customHeight="1"/>
    <row r="7637" customFormat="1" ht="21" customHeight="1"/>
    <row r="7638" customFormat="1" ht="21" customHeight="1"/>
    <row r="7639" customFormat="1" ht="21" customHeight="1"/>
    <row r="7640" customFormat="1" ht="21" customHeight="1"/>
    <row r="7641" customFormat="1" ht="21" customHeight="1"/>
    <row r="7642" customFormat="1" ht="21" customHeight="1"/>
    <row r="7643" customFormat="1" ht="21" customHeight="1"/>
    <row r="7644" customFormat="1" ht="21" customHeight="1"/>
    <row r="7645" customFormat="1" ht="21" customHeight="1"/>
    <row r="7646" customFormat="1" ht="21" customHeight="1"/>
    <row r="7647" customFormat="1" ht="21" customHeight="1"/>
    <row r="7648" customFormat="1" ht="21" customHeight="1"/>
    <row r="7649" customFormat="1" ht="21" customHeight="1"/>
    <row r="7650" customFormat="1" ht="21" customHeight="1"/>
    <row r="7651" customFormat="1" ht="21" customHeight="1"/>
    <row r="7652" customFormat="1" ht="21" customHeight="1"/>
    <row r="7653" customFormat="1" ht="21" customHeight="1"/>
    <row r="7654" customFormat="1" ht="21" customHeight="1"/>
    <row r="7655" customFormat="1" ht="21" customHeight="1"/>
    <row r="7656" customFormat="1" ht="21" customHeight="1"/>
    <row r="7657" customFormat="1" ht="21" customHeight="1"/>
    <row r="7658" customFormat="1" ht="21" customHeight="1"/>
    <row r="7659" customFormat="1" ht="21" customHeight="1"/>
    <row r="7660" customFormat="1" ht="21" customHeight="1"/>
    <row r="7661" customFormat="1" ht="21" customHeight="1"/>
    <row r="7662" customFormat="1" ht="21" customHeight="1"/>
    <row r="7663" customFormat="1" ht="21" customHeight="1"/>
    <row r="7664" customFormat="1" ht="21" customHeight="1"/>
    <row r="7665" customFormat="1" ht="21" customHeight="1"/>
    <row r="7666" customFormat="1" ht="21" customHeight="1"/>
    <row r="7667" customFormat="1" ht="21" customHeight="1"/>
    <row r="7668" customFormat="1" ht="21" customHeight="1"/>
    <row r="7669" customFormat="1" ht="21" customHeight="1"/>
    <row r="7670" customFormat="1" ht="21" customHeight="1"/>
    <row r="7671" customFormat="1" ht="21" customHeight="1"/>
    <row r="7672" customFormat="1" ht="21" customHeight="1"/>
    <row r="7673" customFormat="1" ht="21" customHeight="1"/>
    <row r="7674" customFormat="1" ht="21" customHeight="1"/>
    <row r="7675" customFormat="1" ht="21" customHeight="1"/>
    <row r="7676" customFormat="1" ht="21" customHeight="1"/>
    <row r="7677" customFormat="1" ht="21" customHeight="1"/>
    <row r="7678" customFormat="1" ht="21" customHeight="1"/>
    <row r="7679" customFormat="1" ht="21" customHeight="1"/>
    <row r="7680" customFormat="1" ht="21" customHeight="1"/>
    <row r="7681" customFormat="1" ht="21" customHeight="1"/>
    <row r="7682" customFormat="1" ht="21" customHeight="1"/>
    <row r="7683" customFormat="1" ht="21" customHeight="1"/>
    <row r="7684" customFormat="1" ht="21" customHeight="1"/>
    <row r="7685" customFormat="1" ht="21" customHeight="1"/>
    <row r="7686" customFormat="1" ht="21" customHeight="1"/>
    <row r="7687" customFormat="1" ht="21" customHeight="1"/>
    <row r="7688" customFormat="1" ht="21" customHeight="1"/>
    <row r="7689" customFormat="1" ht="21" customHeight="1"/>
    <row r="7690" customFormat="1" ht="21" customHeight="1"/>
    <row r="7691" customFormat="1" ht="21" customHeight="1"/>
    <row r="7692" customFormat="1" ht="21" customHeight="1"/>
    <row r="7693" customFormat="1" ht="21" customHeight="1"/>
    <row r="7694" customFormat="1" ht="21" customHeight="1"/>
    <row r="7695" customFormat="1" ht="21" customHeight="1"/>
    <row r="7696" customFormat="1" ht="21" customHeight="1"/>
    <row r="7697" customFormat="1" ht="21" customHeight="1"/>
    <row r="7698" customFormat="1" ht="21" customHeight="1"/>
    <row r="7699" customFormat="1" ht="21" customHeight="1"/>
    <row r="7700" customFormat="1" ht="21" customHeight="1"/>
    <row r="7701" customFormat="1" ht="21" customHeight="1"/>
    <row r="7702" customFormat="1" ht="21" customHeight="1"/>
    <row r="7703" customFormat="1" ht="21" customHeight="1"/>
    <row r="7704" customFormat="1" ht="21" customHeight="1"/>
    <row r="7705" customFormat="1" ht="21" customHeight="1"/>
    <row r="7706" customFormat="1" ht="21" customHeight="1"/>
    <row r="7707" customFormat="1" ht="21" customHeight="1"/>
    <row r="7708" customFormat="1" ht="21" customHeight="1"/>
    <row r="7709" customFormat="1" ht="21" customHeight="1"/>
    <row r="7710" customFormat="1" ht="21" customHeight="1"/>
    <row r="7711" customFormat="1" ht="21" customHeight="1"/>
    <row r="7712" customFormat="1" ht="21" customHeight="1"/>
    <row r="7713" customFormat="1" ht="21" customHeight="1"/>
    <row r="7714" customFormat="1" ht="21" customHeight="1"/>
    <row r="7715" customFormat="1" ht="21" customHeight="1"/>
    <row r="7716" customFormat="1" ht="21" customHeight="1"/>
    <row r="7717" customFormat="1" ht="21" customHeight="1"/>
    <row r="7718" customFormat="1" ht="21" customHeight="1"/>
    <row r="7719" customFormat="1" ht="21" customHeight="1"/>
    <row r="7720" customFormat="1" ht="21" customHeight="1"/>
    <row r="7721" customFormat="1" ht="21" customHeight="1"/>
    <row r="7722" customFormat="1" ht="21" customHeight="1"/>
    <row r="7723" customFormat="1" ht="21" customHeight="1"/>
    <row r="7724" customFormat="1" ht="21" customHeight="1"/>
    <row r="7725" customFormat="1" ht="21" customHeight="1"/>
    <row r="7726" customFormat="1" ht="21" customHeight="1"/>
    <row r="7727" customFormat="1" ht="21" customHeight="1"/>
    <row r="7728" customFormat="1" ht="21" customHeight="1"/>
    <row r="7729" customFormat="1" ht="21" customHeight="1"/>
    <row r="7730" customFormat="1" ht="21" customHeight="1"/>
    <row r="7731" customFormat="1" ht="21" customHeight="1"/>
    <row r="7732" customFormat="1" ht="21" customHeight="1"/>
    <row r="7733" customFormat="1" ht="21" customHeight="1"/>
    <row r="7734" customFormat="1" ht="21" customHeight="1"/>
    <row r="7735" customFormat="1" ht="21" customHeight="1"/>
    <row r="7736" customFormat="1" ht="21" customHeight="1"/>
    <row r="7737" customFormat="1" ht="21" customHeight="1"/>
    <row r="7738" customFormat="1" ht="21" customHeight="1"/>
    <row r="7739" customFormat="1" ht="21" customHeight="1"/>
    <row r="7740" customFormat="1" ht="21" customHeight="1"/>
    <row r="7741" customFormat="1" ht="21" customHeight="1"/>
    <row r="7742" customFormat="1" ht="21" customHeight="1"/>
    <row r="7743" customFormat="1" ht="21" customHeight="1"/>
    <row r="7744" customFormat="1" ht="21" customHeight="1"/>
    <row r="7745" customFormat="1" ht="21" customHeight="1"/>
    <row r="7746" customFormat="1" ht="21" customHeight="1"/>
    <row r="7747" customFormat="1" ht="21" customHeight="1"/>
    <row r="7748" customFormat="1" ht="21" customHeight="1"/>
    <row r="7749" customFormat="1" ht="21" customHeight="1"/>
    <row r="7750" customFormat="1" ht="21" customHeight="1"/>
    <row r="7751" customFormat="1" ht="21" customHeight="1"/>
    <row r="7752" customFormat="1" ht="21" customHeight="1"/>
    <row r="7753" customFormat="1" ht="21" customHeight="1"/>
    <row r="7754" customFormat="1" ht="21" customHeight="1"/>
    <row r="7755" customFormat="1" ht="21" customHeight="1"/>
    <row r="7756" customFormat="1" ht="21" customHeight="1"/>
    <row r="7757" customFormat="1" ht="21" customHeight="1"/>
    <row r="7758" customFormat="1" ht="21" customHeight="1"/>
    <row r="7759" customFormat="1" ht="21" customHeight="1"/>
    <row r="7760" customFormat="1" ht="21" customHeight="1"/>
    <row r="7761" customFormat="1" ht="21" customHeight="1"/>
    <row r="7762" customFormat="1" ht="21" customHeight="1"/>
    <row r="7763" customFormat="1" ht="21" customHeight="1"/>
    <row r="7764" customFormat="1" ht="21" customHeight="1"/>
    <row r="7765" customFormat="1" ht="21" customHeight="1"/>
    <row r="7766" customFormat="1" ht="21" customHeight="1"/>
    <row r="7767" customFormat="1" ht="21" customHeight="1"/>
    <row r="7768" customFormat="1" ht="21" customHeight="1"/>
    <row r="7769" customFormat="1" ht="21" customHeight="1"/>
    <row r="7770" customFormat="1" ht="21" customHeight="1"/>
    <row r="7771" customFormat="1" ht="21" customHeight="1"/>
    <row r="7772" customFormat="1" ht="21" customHeight="1"/>
    <row r="7773" customFormat="1" ht="21" customHeight="1"/>
    <row r="7774" customFormat="1" ht="21" customHeight="1"/>
    <row r="7775" customFormat="1" ht="21" customHeight="1"/>
    <row r="7776" customFormat="1" ht="21" customHeight="1"/>
    <row r="7777" customFormat="1" ht="21" customHeight="1"/>
    <row r="7778" customFormat="1" ht="21" customHeight="1"/>
    <row r="7779" customFormat="1" ht="21" customHeight="1"/>
    <row r="7780" customFormat="1" ht="21" customHeight="1"/>
    <row r="7781" customFormat="1" ht="21" customHeight="1"/>
    <row r="7782" customFormat="1" ht="21" customHeight="1"/>
    <row r="7783" customFormat="1" ht="21" customHeight="1"/>
    <row r="7784" customFormat="1" ht="21" customHeight="1"/>
    <row r="7785" customFormat="1" ht="21" customHeight="1"/>
    <row r="7786" customFormat="1" ht="21" customHeight="1"/>
    <row r="7787" customFormat="1" ht="21" customHeight="1"/>
    <row r="7788" customFormat="1" ht="21" customHeight="1"/>
    <row r="7789" customFormat="1" ht="21" customHeight="1"/>
    <row r="7790" customFormat="1" ht="21" customHeight="1"/>
    <row r="7791" customFormat="1" ht="21" customHeight="1"/>
    <row r="7792" customFormat="1" ht="21" customHeight="1"/>
    <row r="7793" customFormat="1" ht="21" customHeight="1"/>
    <row r="7794" customFormat="1" ht="21" customHeight="1"/>
    <row r="7795" customFormat="1" ht="21" customHeight="1"/>
    <row r="7796" customFormat="1" ht="21" customHeight="1"/>
    <row r="7797" customFormat="1" ht="21" customHeight="1"/>
    <row r="7798" customFormat="1" ht="21" customHeight="1"/>
    <row r="7799" customFormat="1" ht="21" customHeight="1"/>
    <row r="7800" customFormat="1" ht="21" customHeight="1"/>
    <row r="7801" customFormat="1" ht="21" customHeight="1"/>
    <row r="7802" customFormat="1" ht="21" customHeight="1"/>
    <row r="7803" customFormat="1" ht="21" customHeight="1"/>
    <row r="7804" customFormat="1" ht="21" customHeight="1"/>
    <row r="7805" customFormat="1" ht="21" customHeight="1"/>
    <row r="7806" customFormat="1" ht="21" customHeight="1"/>
    <row r="7807" customFormat="1" ht="21" customHeight="1"/>
    <row r="7808" customFormat="1" ht="21" customHeight="1"/>
    <row r="7809" customFormat="1" ht="21" customHeight="1"/>
    <row r="7810" customFormat="1" ht="21" customHeight="1"/>
    <row r="7811" customFormat="1" ht="21" customHeight="1"/>
    <row r="7812" customFormat="1" ht="21" customHeight="1"/>
    <row r="7813" customFormat="1" ht="21" customHeight="1"/>
    <row r="7814" customFormat="1" ht="21" customHeight="1"/>
    <row r="7815" customFormat="1" ht="21" customHeight="1"/>
    <row r="7816" customFormat="1" ht="21" customHeight="1"/>
    <row r="7817" customFormat="1" ht="21" customHeight="1"/>
    <row r="7818" customFormat="1" ht="21" customHeight="1"/>
    <row r="7819" customFormat="1" ht="21" customHeight="1"/>
    <row r="7820" customFormat="1" ht="21" customHeight="1"/>
    <row r="7821" customFormat="1" ht="21" customHeight="1"/>
    <row r="7822" customFormat="1" ht="21" customHeight="1"/>
    <row r="7823" customFormat="1" ht="21" customHeight="1"/>
    <row r="7824" customFormat="1" ht="21" customHeight="1"/>
    <row r="7825" customFormat="1" ht="21" customHeight="1"/>
    <row r="7826" customFormat="1" ht="21" customHeight="1"/>
    <row r="7827" customFormat="1" ht="21" customHeight="1"/>
    <row r="7828" customFormat="1" ht="21" customHeight="1"/>
    <row r="7829" customFormat="1" ht="21" customHeight="1"/>
    <row r="7830" customFormat="1" ht="21" customHeight="1"/>
    <row r="7831" customFormat="1" ht="21" customHeight="1"/>
    <row r="7832" customFormat="1" ht="21" customHeight="1"/>
    <row r="7833" customFormat="1" ht="21" customHeight="1"/>
    <row r="7834" customFormat="1" ht="21" customHeight="1"/>
    <row r="7835" customFormat="1" ht="21" customHeight="1"/>
    <row r="7836" customFormat="1" ht="21" customHeight="1"/>
    <row r="7837" customFormat="1" ht="21" customHeight="1"/>
    <row r="7838" customFormat="1" ht="21" customHeight="1"/>
    <row r="7839" customFormat="1" ht="21" customHeight="1"/>
    <row r="7840" customFormat="1" ht="21" customHeight="1"/>
    <row r="7841" customFormat="1" ht="21" customHeight="1"/>
    <row r="7842" customFormat="1" ht="21" customHeight="1"/>
    <row r="7843" customFormat="1" ht="21" customHeight="1"/>
    <row r="7844" customFormat="1" ht="21" customHeight="1"/>
    <row r="7845" customFormat="1" ht="21" customHeight="1"/>
    <row r="7846" customFormat="1" ht="21" customHeight="1"/>
    <row r="7847" customFormat="1" ht="21" customHeight="1"/>
    <row r="7848" customFormat="1" ht="21" customHeight="1"/>
    <row r="7849" customFormat="1" ht="21" customHeight="1"/>
    <row r="7850" customFormat="1" ht="21" customHeight="1"/>
    <row r="7851" customFormat="1" ht="21" customHeight="1"/>
    <row r="7852" customFormat="1" ht="21" customHeight="1"/>
    <row r="7853" customFormat="1" ht="21" customHeight="1"/>
    <row r="7854" customFormat="1" ht="21" customHeight="1"/>
    <row r="7855" customFormat="1" ht="21" customHeight="1"/>
    <row r="7856" customFormat="1" ht="21" customHeight="1"/>
    <row r="7857" customFormat="1" ht="21" customHeight="1"/>
    <row r="7858" customFormat="1" ht="21" customHeight="1"/>
    <row r="7859" customFormat="1" ht="21" customHeight="1"/>
    <row r="7860" customFormat="1" ht="21" customHeight="1"/>
    <row r="7861" customFormat="1" ht="21" customHeight="1"/>
    <row r="7862" customFormat="1" ht="21" customHeight="1"/>
    <row r="7863" customFormat="1" ht="21" customHeight="1"/>
    <row r="7864" customFormat="1" ht="21" customHeight="1"/>
    <row r="7865" customFormat="1" ht="21" customHeight="1"/>
    <row r="7866" customFormat="1" ht="21" customHeight="1"/>
    <row r="7867" customFormat="1" ht="21" customHeight="1"/>
    <row r="7868" customFormat="1" ht="21" customHeight="1"/>
    <row r="7869" customFormat="1" ht="21" customHeight="1"/>
    <row r="7870" customFormat="1" ht="21" customHeight="1"/>
    <row r="7871" customFormat="1" ht="21" customHeight="1"/>
    <row r="7872" customFormat="1" ht="21" customHeight="1"/>
    <row r="7873" customFormat="1" ht="21" customHeight="1"/>
    <row r="7874" customFormat="1" ht="21" customHeight="1"/>
    <row r="7875" customFormat="1" ht="21" customHeight="1"/>
    <row r="7876" customFormat="1" ht="21" customHeight="1"/>
    <row r="7877" customFormat="1" ht="21" customHeight="1"/>
    <row r="7878" customFormat="1" ht="21" customHeight="1"/>
    <row r="7879" customFormat="1" ht="21" customHeight="1"/>
    <row r="7880" customFormat="1" ht="21" customHeight="1"/>
    <row r="7881" customFormat="1" ht="21" customHeight="1"/>
    <row r="7882" customFormat="1" ht="21" customHeight="1"/>
    <row r="7883" customFormat="1" ht="21" customHeight="1"/>
    <row r="7884" customFormat="1" ht="21" customHeight="1"/>
    <row r="7885" customFormat="1" ht="21" customHeight="1"/>
    <row r="7886" customFormat="1" ht="21" customHeight="1"/>
    <row r="7887" customFormat="1" ht="21" customHeight="1"/>
    <row r="7888" customFormat="1" ht="21" customHeight="1"/>
    <row r="7889" customFormat="1" ht="21" customHeight="1"/>
    <row r="7890" customFormat="1" ht="21" customHeight="1"/>
    <row r="7891" customFormat="1" ht="21" customHeight="1"/>
    <row r="7892" customFormat="1" ht="21" customHeight="1"/>
    <row r="7893" customFormat="1" ht="21" customHeight="1"/>
    <row r="7894" customFormat="1" ht="21" customHeight="1"/>
    <row r="7895" customFormat="1" ht="21" customHeight="1"/>
    <row r="7896" customFormat="1" ht="21" customHeight="1"/>
    <row r="7897" customFormat="1" ht="21" customHeight="1"/>
    <row r="7898" customFormat="1" ht="21" customHeight="1"/>
    <row r="7899" customFormat="1" ht="21" customHeight="1"/>
    <row r="7900" customFormat="1" ht="21" customHeight="1"/>
    <row r="7901" customFormat="1" ht="21" customHeight="1"/>
    <row r="7902" customFormat="1" ht="21" customHeight="1"/>
    <row r="7903" customFormat="1" ht="21" customHeight="1"/>
    <row r="7904" customFormat="1" ht="21" customHeight="1"/>
    <row r="7905" customFormat="1" ht="21" customHeight="1"/>
    <row r="7906" customFormat="1" ht="21" customHeight="1"/>
    <row r="7907" customFormat="1" ht="21" customHeight="1"/>
    <row r="7908" customFormat="1" ht="21" customHeight="1"/>
    <row r="7909" customFormat="1" ht="21" customHeight="1"/>
    <row r="7910" customFormat="1" ht="21" customHeight="1"/>
    <row r="7911" customFormat="1" ht="21" customHeight="1"/>
    <row r="7912" customFormat="1" ht="21" customHeight="1"/>
    <row r="7913" customFormat="1" ht="21" customHeight="1"/>
    <row r="7914" customFormat="1" ht="21" customHeight="1"/>
    <row r="7915" customFormat="1" ht="21" customHeight="1"/>
    <row r="7916" customFormat="1" ht="21" customHeight="1"/>
    <row r="7917" customFormat="1" ht="21" customHeight="1"/>
    <row r="7918" customFormat="1" ht="21" customHeight="1"/>
    <row r="7919" customFormat="1" ht="21" customHeight="1"/>
    <row r="7920" customFormat="1" ht="21" customHeight="1"/>
    <row r="7921" customFormat="1" ht="21" customHeight="1"/>
    <row r="7922" customFormat="1" ht="21" customHeight="1"/>
    <row r="7923" customFormat="1" ht="21" customHeight="1"/>
    <row r="7924" customFormat="1" ht="21" customHeight="1"/>
    <row r="7925" customFormat="1" ht="21" customHeight="1"/>
    <row r="7926" customFormat="1" ht="21" customHeight="1"/>
    <row r="7927" customFormat="1" ht="21" customHeight="1"/>
    <row r="7928" customFormat="1" ht="21" customHeight="1"/>
    <row r="7929" customFormat="1" ht="21" customHeight="1"/>
    <row r="7930" customFormat="1" ht="21" customHeight="1"/>
    <row r="7931" customFormat="1" ht="21" customHeight="1"/>
    <row r="7932" customFormat="1" ht="21" customHeight="1"/>
    <row r="7933" customFormat="1" ht="21" customHeight="1"/>
    <row r="7934" customFormat="1" ht="21" customHeight="1"/>
    <row r="7935" customFormat="1" ht="21" customHeight="1"/>
    <row r="7936" customFormat="1" ht="21" customHeight="1"/>
    <row r="7937" customFormat="1" ht="21" customHeight="1"/>
    <row r="7938" customFormat="1" ht="21" customHeight="1"/>
    <row r="7939" customFormat="1" ht="21" customHeight="1"/>
    <row r="7940" customFormat="1" ht="21" customHeight="1"/>
    <row r="7941" customFormat="1" ht="21" customHeight="1"/>
    <row r="7942" customFormat="1" ht="21" customHeight="1"/>
    <row r="7943" customFormat="1" ht="21" customHeight="1"/>
    <row r="7944" customFormat="1" ht="21" customHeight="1"/>
    <row r="7945" customFormat="1" ht="21" customHeight="1"/>
    <row r="7946" customFormat="1" ht="21" customHeight="1"/>
    <row r="7947" customFormat="1" ht="21" customHeight="1"/>
    <row r="7948" customFormat="1" ht="21" customHeight="1"/>
    <row r="7949" customFormat="1" ht="21" customHeight="1"/>
    <row r="7950" customFormat="1" ht="21" customHeight="1"/>
    <row r="7951" customFormat="1" ht="21" customHeight="1"/>
    <row r="7952" customFormat="1" ht="21" customHeight="1"/>
    <row r="7953" customFormat="1" ht="21" customHeight="1"/>
    <row r="7954" customFormat="1" ht="21" customHeight="1"/>
    <row r="7955" customFormat="1" ht="21" customHeight="1"/>
    <row r="7956" customFormat="1" ht="21" customHeight="1"/>
    <row r="7957" customFormat="1" ht="21" customHeight="1"/>
    <row r="7958" customFormat="1" ht="21" customHeight="1"/>
    <row r="7959" customFormat="1" ht="21" customHeight="1"/>
    <row r="7960" customFormat="1" ht="21" customHeight="1"/>
    <row r="7961" customFormat="1" ht="21" customHeight="1"/>
    <row r="7962" customFormat="1" ht="21" customHeight="1"/>
    <row r="7963" customFormat="1" ht="21" customHeight="1"/>
    <row r="7964" customFormat="1" ht="21" customHeight="1"/>
    <row r="7965" customFormat="1" ht="21" customHeight="1"/>
    <row r="7966" customFormat="1" ht="21" customHeight="1"/>
    <row r="7967" customFormat="1" ht="21" customHeight="1"/>
    <row r="7968" customFormat="1" ht="21" customHeight="1"/>
    <row r="7969" customFormat="1" ht="21" customHeight="1"/>
    <row r="7970" customFormat="1" ht="21" customHeight="1"/>
    <row r="7971" customFormat="1" ht="21" customHeight="1"/>
    <row r="7972" customFormat="1" ht="21" customHeight="1"/>
    <row r="7973" customFormat="1" ht="21" customHeight="1"/>
    <row r="7974" customFormat="1" ht="21" customHeight="1"/>
    <row r="7975" customFormat="1" ht="21" customHeight="1"/>
    <row r="7976" customFormat="1" ht="21" customHeight="1"/>
    <row r="7977" customFormat="1" ht="21" customHeight="1"/>
    <row r="7978" customFormat="1" ht="21" customHeight="1"/>
    <row r="7979" customFormat="1" ht="21" customHeight="1"/>
    <row r="7980" customFormat="1" ht="21" customHeight="1"/>
    <row r="7981" customFormat="1" ht="21" customHeight="1"/>
    <row r="7982" customFormat="1" ht="21" customHeight="1"/>
    <row r="7983" customFormat="1" ht="21" customHeight="1"/>
    <row r="7984" customFormat="1" ht="21" customHeight="1"/>
    <row r="7985" customFormat="1" ht="21" customHeight="1"/>
    <row r="7986" customFormat="1" ht="21" customHeight="1"/>
    <row r="7987" customFormat="1" ht="21" customHeight="1"/>
    <row r="7988" customFormat="1" ht="21" customHeight="1"/>
    <row r="7989" customFormat="1" ht="21" customHeight="1"/>
    <row r="7990" customFormat="1" ht="21" customHeight="1"/>
    <row r="7991" customFormat="1" ht="21" customHeight="1"/>
    <row r="7992" customFormat="1" ht="21" customHeight="1"/>
    <row r="7993" customFormat="1" ht="21" customHeight="1"/>
    <row r="7994" customFormat="1" ht="21" customHeight="1"/>
    <row r="7995" customFormat="1" ht="21" customHeight="1"/>
    <row r="7996" customFormat="1" ht="21" customHeight="1"/>
    <row r="7997" customFormat="1" ht="21" customHeight="1"/>
    <row r="7998" customFormat="1" ht="21" customHeight="1"/>
    <row r="7999" customFormat="1" ht="21" customHeight="1"/>
    <row r="8000" customFormat="1" ht="21" customHeight="1"/>
    <row r="8001" customFormat="1" ht="21" customHeight="1"/>
    <row r="8002" customFormat="1" ht="21" customHeight="1"/>
    <row r="8003" customFormat="1" ht="21" customHeight="1"/>
    <row r="8004" customFormat="1" ht="21" customHeight="1"/>
    <row r="8005" customFormat="1" ht="21" customHeight="1"/>
    <row r="8006" customFormat="1" ht="21" customHeight="1"/>
    <row r="8007" customFormat="1" ht="21" customHeight="1"/>
    <row r="8008" customFormat="1" ht="21" customHeight="1"/>
    <row r="8009" customFormat="1" ht="21" customHeight="1"/>
    <row r="8010" customFormat="1" ht="21" customHeight="1"/>
    <row r="8011" customFormat="1" ht="21" customHeight="1"/>
    <row r="8012" customFormat="1" ht="21" customHeight="1"/>
    <row r="8013" customFormat="1" ht="21" customHeight="1"/>
    <row r="8014" customFormat="1" ht="21" customHeight="1"/>
    <row r="8015" customFormat="1" ht="21" customHeight="1"/>
    <row r="8016" customFormat="1" ht="21" customHeight="1"/>
    <row r="8017" customFormat="1" ht="21" customHeight="1"/>
    <row r="8018" customFormat="1" ht="21" customHeight="1"/>
    <row r="8019" customFormat="1" ht="21" customHeight="1"/>
    <row r="8020" customFormat="1" ht="21" customHeight="1"/>
    <row r="8021" customFormat="1" ht="21" customHeight="1"/>
    <row r="8022" customFormat="1" ht="21" customHeight="1"/>
    <row r="8023" customFormat="1" ht="21" customHeight="1"/>
    <row r="8024" customFormat="1" ht="21" customHeight="1"/>
    <row r="8025" customFormat="1" ht="21" customHeight="1"/>
    <row r="8026" customFormat="1" ht="21" customHeight="1"/>
    <row r="8027" customFormat="1" ht="21" customHeight="1"/>
    <row r="8028" customFormat="1" ht="21" customHeight="1"/>
    <row r="8029" customFormat="1" ht="21" customHeight="1"/>
    <row r="8030" customFormat="1" ht="21" customHeight="1"/>
    <row r="8031" customFormat="1" ht="21" customHeight="1"/>
    <row r="8032" customFormat="1" ht="21" customHeight="1"/>
    <row r="8033" customFormat="1" ht="21" customHeight="1"/>
    <row r="8034" customFormat="1" ht="21" customHeight="1"/>
    <row r="8035" customFormat="1" ht="21" customHeight="1"/>
    <row r="8036" customFormat="1" ht="21" customHeight="1"/>
    <row r="8037" customFormat="1" ht="21" customHeight="1"/>
    <row r="8038" customFormat="1" ht="21" customHeight="1"/>
    <row r="8039" customFormat="1" ht="21" customHeight="1"/>
    <row r="8040" customFormat="1" ht="21" customHeight="1"/>
    <row r="8041" customFormat="1" ht="21" customHeight="1"/>
    <row r="8042" customFormat="1" ht="21" customHeight="1"/>
    <row r="8043" customFormat="1" ht="21" customHeight="1"/>
    <row r="8044" customFormat="1" ht="21" customHeight="1"/>
    <row r="8045" customFormat="1" ht="21" customHeight="1"/>
    <row r="8046" customFormat="1" ht="21" customHeight="1"/>
    <row r="8047" customFormat="1" ht="21" customHeight="1"/>
    <row r="8048" customFormat="1" ht="21" customHeight="1"/>
    <row r="8049" customFormat="1" ht="21" customHeight="1"/>
    <row r="8050" customFormat="1" ht="21" customHeight="1"/>
    <row r="8051" customFormat="1" ht="21" customHeight="1"/>
    <row r="8052" customFormat="1" ht="21" customHeight="1"/>
    <row r="8053" customFormat="1" ht="21" customHeight="1"/>
    <row r="8054" customFormat="1" ht="21" customHeight="1"/>
    <row r="8055" customFormat="1" ht="21" customHeight="1"/>
    <row r="8056" customFormat="1" ht="21" customHeight="1"/>
    <row r="8057" customFormat="1" ht="21" customHeight="1"/>
    <row r="8058" customFormat="1" ht="21" customHeight="1"/>
    <row r="8059" customFormat="1" ht="21" customHeight="1"/>
    <row r="8060" customFormat="1" ht="21" customHeight="1"/>
    <row r="8061" customFormat="1" ht="21" customHeight="1"/>
    <row r="8062" customFormat="1" ht="21" customHeight="1"/>
    <row r="8063" customFormat="1" ht="21" customHeight="1"/>
    <row r="8064" customFormat="1" ht="21" customHeight="1"/>
    <row r="8065" customFormat="1" ht="21" customHeight="1"/>
    <row r="8066" customFormat="1" ht="21" customHeight="1"/>
    <row r="8067" customFormat="1" ht="21" customHeight="1"/>
    <row r="8068" customFormat="1" ht="21" customHeight="1"/>
    <row r="8069" customFormat="1" ht="21" customHeight="1"/>
    <row r="8070" customFormat="1" ht="21" customHeight="1"/>
    <row r="8071" customFormat="1" ht="21" customHeight="1"/>
    <row r="8072" customFormat="1" ht="21" customHeight="1"/>
    <row r="8073" customFormat="1" ht="21" customHeight="1"/>
    <row r="8074" customFormat="1" ht="21" customHeight="1"/>
    <row r="8075" customFormat="1" ht="21" customHeight="1"/>
    <row r="8076" customFormat="1" ht="21" customHeight="1"/>
    <row r="8077" customFormat="1" ht="21" customHeight="1"/>
    <row r="8078" customFormat="1" ht="21" customHeight="1"/>
    <row r="8079" customFormat="1" ht="21" customHeight="1"/>
    <row r="8080" customFormat="1" ht="21" customHeight="1"/>
    <row r="8081" customFormat="1" ht="21" customHeight="1"/>
    <row r="8082" customFormat="1" ht="21" customHeight="1"/>
    <row r="8083" customFormat="1" ht="21" customHeight="1"/>
    <row r="8084" customFormat="1" ht="21" customHeight="1"/>
    <row r="8085" customFormat="1" ht="21" customHeight="1"/>
    <row r="8086" customFormat="1" ht="21" customHeight="1"/>
    <row r="8087" customFormat="1" ht="21" customHeight="1"/>
    <row r="8088" customFormat="1" ht="21" customHeight="1"/>
    <row r="8089" customFormat="1" ht="21" customHeight="1"/>
    <row r="8090" customFormat="1" ht="21" customHeight="1"/>
    <row r="8091" customFormat="1" ht="21" customHeight="1"/>
    <row r="8092" customFormat="1" ht="21" customHeight="1"/>
    <row r="8093" customFormat="1" ht="21" customHeight="1"/>
    <row r="8094" customFormat="1" ht="21" customHeight="1"/>
    <row r="8095" customFormat="1" ht="21" customHeight="1"/>
    <row r="8096" customFormat="1" ht="21" customHeight="1"/>
    <row r="8097" customFormat="1" ht="21" customHeight="1"/>
    <row r="8098" customFormat="1" ht="21" customHeight="1"/>
    <row r="8099" customFormat="1" ht="21" customHeight="1"/>
    <row r="8100" customFormat="1" ht="21" customHeight="1"/>
    <row r="8101" customFormat="1" ht="21" customHeight="1"/>
    <row r="8102" customFormat="1" ht="21" customHeight="1"/>
    <row r="8103" customFormat="1" ht="21" customHeight="1"/>
    <row r="8104" customFormat="1" ht="21" customHeight="1"/>
    <row r="8105" customFormat="1" ht="21" customHeight="1"/>
    <row r="8106" customFormat="1" ht="21" customHeight="1"/>
    <row r="8107" customFormat="1" ht="21" customHeight="1"/>
    <row r="8108" customFormat="1" ht="21" customHeight="1"/>
    <row r="8109" customFormat="1" ht="21" customHeight="1"/>
    <row r="8110" customFormat="1" ht="21" customHeight="1"/>
    <row r="8111" customFormat="1" ht="21" customHeight="1"/>
    <row r="8112" customFormat="1" ht="21" customHeight="1"/>
    <row r="8113" customFormat="1" ht="21" customHeight="1"/>
    <row r="8114" customFormat="1" ht="21" customHeight="1"/>
    <row r="8115" customFormat="1" ht="21" customHeight="1"/>
    <row r="8116" customFormat="1" ht="21" customHeight="1"/>
    <row r="8117" customFormat="1" ht="21" customHeight="1"/>
    <row r="8118" customFormat="1" ht="21" customHeight="1"/>
    <row r="8119" customFormat="1" ht="21" customHeight="1"/>
    <row r="8120" customFormat="1" ht="21" customHeight="1"/>
    <row r="8121" customFormat="1" ht="21" customHeight="1"/>
    <row r="8122" customFormat="1" ht="21" customHeight="1"/>
    <row r="8123" customFormat="1" ht="21" customHeight="1"/>
    <row r="8124" customFormat="1" ht="21" customHeight="1"/>
    <row r="8125" customFormat="1" ht="21" customHeight="1"/>
    <row r="8126" customFormat="1" ht="21" customHeight="1"/>
    <row r="8127" customFormat="1" ht="21" customHeight="1"/>
    <row r="8128" customFormat="1" ht="21" customHeight="1"/>
    <row r="8129" customFormat="1" ht="21" customHeight="1"/>
    <row r="8130" customFormat="1" ht="21" customHeight="1"/>
    <row r="8131" customFormat="1" ht="21" customHeight="1"/>
    <row r="8132" customFormat="1" ht="21" customHeight="1"/>
    <row r="8133" customFormat="1" ht="21" customHeight="1"/>
    <row r="8134" customFormat="1" ht="21" customHeight="1"/>
    <row r="8135" customFormat="1" ht="21" customHeight="1"/>
    <row r="8136" customFormat="1" ht="21" customHeight="1"/>
    <row r="8137" customFormat="1" ht="21" customHeight="1"/>
    <row r="8138" customFormat="1" ht="21" customHeight="1"/>
    <row r="8139" customFormat="1" ht="21" customHeight="1"/>
    <row r="8140" customFormat="1" ht="21" customHeight="1"/>
    <row r="8141" customFormat="1" ht="21" customHeight="1"/>
    <row r="8142" customFormat="1" ht="21" customHeight="1"/>
    <row r="8143" customFormat="1" ht="21" customHeight="1"/>
    <row r="8144" customFormat="1" ht="21" customHeight="1"/>
    <row r="8145" customFormat="1" ht="21" customHeight="1"/>
    <row r="8146" customFormat="1" ht="21" customHeight="1"/>
    <row r="8147" customFormat="1" ht="21" customHeight="1"/>
    <row r="8148" customFormat="1" ht="21" customHeight="1"/>
    <row r="8149" customFormat="1" ht="21" customHeight="1"/>
    <row r="8150" customFormat="1" ht="21" customHeight="1"/>
    <row r="8151" customFormat="1" ht="21" customHeight="1"/>
    <row r="8152" customFormat="1" ht="21" customHeight="1"/>
    <row r="8153" customFormat="1" ht="21" customHeight="1"/>
    <row r="8154" customFormat="1" ht="21" customHeight="1"/>
    <row r="8155" customFormat="1" ht="21" customHeight="1"/>
    <row r="8156" customFormat="1" ht="21" customHeight="1"/>
    <row r="8157" customFormat="1" ht="21" customHeight="1"/>
    <row r="8158" customFormat="1" ht="21" customHeight="1"/>
    <row r="8159" customFormat="1" ht="21" customHeight="1"/>
    <row r="8160" customFormat="1" ht="21" customHeight="1"/>
    <row r="8161" customFormat="1" ht="21" customHeight="1"/>
    <row r="8162" customFormat="1" ht="21" customHeight="1"/>
    <row r="8163" customFormat="1" ht="21" customHeight="1"/>
    <row r="8164" customFormat="1" ht="21" customHeight="1"/>
    <row r="8165" customFormat="1" ht="21" customHeight="1"/>
    <row r="8166" customFormat="1" ht="21" customHeight="1"/>
    <row r="8167" customFormat="1" ht="21" customHeight="1"/>
    <row r="8168" customFormat="1" ht="21" customHeight="1"/>
    <row r="8169" customFormat="1" ht="21" customHeight="1"/>
    <row r="8170" customFormat="1" ht="21" customHeight="1"/>
    <row r="8171" customFormat="1" ht="21" customHeight="1"/>
    <row r="8172" customFormat="1" ht="21" customHeight="1"/>
    <row r="8173" customFormat="1" ht="21" customHeight="1"/>
    <row r="8174" customFormat="1" ht="21" customHeight="1"/>
    <row r="8175" customFormat="1" ht="21" customHeight="1"/>
    <row r="8176" customFormat="1" ht="21" customHeight="1"/>
    <row r="8177" customFormat="1" ht="21" customHeight="1"/>
    <row r="8178" customFormat="1" ht="21" customHeight="1"/>
    <row r="8179" customFormat="1" ht="21" customHeight="1"/>
    <row r="8180" customFormat="1" ht="21" customHeight="1"/>
    <row r="8181" customFormat="1" ht="21" customHeight="1"/>
    <row r="8182" customFormat="1" ht="21" customHeight="1"/>
    <row r="8183" customFormat="1" ht="21" customHeight="1"/>
    <row r="8184" customFormat="1" ht="21" customHeight="1"/>
    <row r="8185" customFormat="1" ht="21" customHeight="1"/>
    <row r="8186" customFormat="1" ht="21" customHeight="1"/>
    <row r="8187" customFormat="1" ht="21" customHeight="1"/>
    <row r="8188" customFormat="1" ht="21" customHeight="1"/>
    <row r="8189" customFormat="1" ht="21" customHeight="1"/>
    <row r="8190" customFormat="1" ht="21" customHeight="1"/>
    <row r="8191" customFormat="1" ht="21" customHeight="1"/>
    <row r="8192" customFormat="1" ht="21" customHeight="1"/>
    <row r="8193" customFormat="1" ht="21" customHeight="1"/>
    <row r="8194" customFormat="1" ht="21" customHeight="1"/>
    <row r="8195" customFormat="1" ht="21" customHeight="1"/>
    <row r="8196" customFormat="1" ht="21" customHeight="1"/>
    <row r="8197" customFormat="1" ht="21" customHeight="1"/>
    <row r="8198" customFormat="1" ht="21" customHeight="1"/>
    <row r="8199" customFormat="1" ht="21" customHeight="1"/>
    <row r="8200" customFormat="1" ht="21" customHeight="1"/>
    <row r="8201" customFormat="1" ht="21" customHeight="1"/>
    <row r="8202" customFormat="1" ht="21" customHeight="1"/>
    <row r="8203" customFormat="1" ht="21" customHeight="1"/>
    <row r="8204" customFormat="1" ht="21" customHeight="1"/>
    <row r="8205" customFormat="1" ht="21" customHeight="1"/>
    <row r="8206" customFormat="1" ht="21" customHeight="1"/>
    <row r="8207" customFormat="1" ht="21" customHeight="1"/>
    <row r="8208" customFormat="1" ht="21" customHeight="1"/>
    <row r="8209" customFormat="1" ht="21" customHeight="1"/>
    <row r="8210" customFormat="1" ht="21" customHeight="1"/>
    <row r="8211" customFormat="1" ht="21" customHeight="1"/>
    <row r="8212" customFormat="1" ht="21" customHeight="1"/>
    <row r="8213" customFormat="1" ht="21" customHeight="1"/>
    <row r="8214" customFormat="1" ht="21" customHeight="1"/>
    <row r="8215" customFormat="1" ht="21" customHeight="1"/>
    <row r="8216" customFormat="1" ht="21" customHeight="1"/>
    <row r="8217" customFormat="1" ht="21" customHeight="1"/>
    <row r="8218" customFormat="1" ht="21" customHeight="1"/>
    <row r="8219" customFormat="1" ht="21" customHeight="1"/>
    <row r="8220" customFormat="1" ht="21" customHeight="1"/>
    <row r="8221" customFormat="1" ht="21" customHeight="1"/>
    <row r="8222" customFormat="1" ht="21" customHeight="1"/>
    <row r="8223" customFormat="1" ht="21" customHeight="1"/>
    <row r="8224" customFormat="1" ht="21" customHeight="1"/>
    <row r="8225" customFormat="1" ht="21" customHeight="1"/>
    <row r="8226" customFormat="1" ht="21" customHeight="1"/>
    <row r="8227" customFormat="1" ht="21" customHeight="1"/>
    <row r="8228" customFormat="1" ht="21" customHeight="1"/>
    <row r="8229" customFormat="1" ht="21" customHeight="1"/>
    <row r="8230" customFormat="1" ht="21" customHeight="1"/>
    <row r="8231" customFormat="1" ht="21" customHeight="1"/>
    <row r="8232" customFormat="1" ht="21" customHeight="1"/>
    <row r="8233" customFormat="1" ht="21" customHeight="1"/>
    <row r="8234" customFormat="1" ht="21" customHeight="1"/>
    <row r="8235" customFormat="1" ht="21" customHeight="1"/>
    <row r="8236" customFormat="1" ht="21" customHeight="1"/>
    <row r="8237" customFormat="1" ht="21" customHeight="1"/>
    <row r="8238" customFormat="1" ht="21" customHeight="1"/>
    <row r="8239" customFormat="1" ht="21" customHeight="1"/>
    <row r="8240" customFormat="1" ht="21" customHeight="1"/>
    <row r="8241" customFormat="1" ht="21" customHeight="1"/>
    <row r="8242" customFormat="1" ht="21" customHeight="1"/>
    <row r="8243" customFormat="1" ht="21" customHeight="1"/>
    <row r="8244" customFormat="1" ht="21" customHeight="1"/>
    <row r="8245" customFormat="1" ht="21" customHeight="1"/>
    <row r="8246" customFormat="1" ht="21" customHeight="1"/>
    <row r="8247" customFormat="1" ht="21" customHeight="1"/>
    <row r="8248" customFormat="1" ht="21" customHeight="1"/>
    <row r="8249" customFormat="1" ht="21" customHeight="1"/>
    <row r="8250" customFormat="1" ht="21" customHeight="1"/>
    <row r="8251" customFormat="1" ht="21" customHeight="1"/>
    <row r="8252" customFormat="1" ht="21" customHeight="1"/>
    <row r="8253" customFormat="1" ht="21" customHeight="1"/>
    <row r="8254" customFormat="1" ht="21" customHeight="1"/>
    <row r="8255" customFormat="1" ht="21" customHeight="1"/>
    <row r="8256" customFormat="1" ht="21" customHeight="1"/>
    <row r="8257" customFormat="1" ht="21" customHeight="1"/>
    <row r="8258" customFormat="1" ht="21" customHeight="1"/>
    <row r="8259" customFormat="1" ht="21" customHeight="1"/>
    <row r="8260" customFormat="1" ht="21" customHeight="1"/>
    <row r="8261" customFormat="1" ht="21" customHeight="1"/>
    <row r="8262" customFormat="1" ht="21" customHeight="1"/>
    <row r="8263" customFormat="1" ht="21" customHeight="1"/>
    <row r="8264" customFormat="1" ht="21" customHeight="1"/>
    <row r="8265" customFormat="1" ht="21" customHeight="1"/>
    <row r="8266" customFormat="1" ht="21" customHeight="1"/>
    <row r="8267" customFormat="1" ht="21" customHeight="1"/>
    <row r="8268" customFormat="1" ht="21" customHeight="1"/>
    <row r="8269" customFormat="1" ht="21" customHeight="1"/>
    <row r="8270" customFormat="1" ht="21" customHeight="1"/>
    <row r="8271" customFormat="1" ht="21" customHeight="1"/>
    <row r="8272" customFormat="1" ht="21" customHeight="1"/>
    <row r="8273" customFormat="1" ht="21" customHeight="1"/>
    <row r="8274" customFormat="1" ht="21" customHeight="1"/>
    <row r="8275" customFormat="1" ht="21" customHeight="1"/>
    <row r="8276" customFormat="1" ht="21" customHeight="1"/>
    <row r="8277" customFormat="1" ht="21" customHeight="1"/>
    <row r="8278" customFormat="1" ht="21" customHeight="1"/>
    <row r="8279" customFormat="1" ht="21" customHeight="1"/>
    <row r="8280" customFormat="1" ht="21" customHeight="1"/>
    <row r="8281" customFormat="1" ht="21" customHeight="1"/>
    <row r="8282" customFormat="1" ht="21" customHeight="1"/>
    <row r="8283" customFormat="1" ht="21" customHeight="1"/>
    <row r="8284" customFormat="1" ht="21" customHeight="1"/>
    <row r="8285" customFormat="1" ht="21" customHeight="1"/>
    <row r="8286" customFormat="1" ht="21" customHeight="1"/>
    <row r="8287" customFormat="1" ht="21" customHeight="1"/>
    <row r="8288" customFormat="1" ht="21" customHeight="1"/>
    <row r="8289" customFormat="1" ht="21" customHeight="1"/>
    <row r="8290" customFormat="1" ht="21" customHeight="1"/>
    <row r="8291" customFormat="1" ht="21" customHeight="1"/>
    <row r="8292" customFormat="1" ht="21" customHeight="1"/>
    <row r="8293" customFormat="1" ht="21" customHeight="1"/>
    <row r="8294" customFormat="1" ht="21" customHeight="1"/>
    <row r="8295" customFormat="1" ht="21" customHeight="1"/>
    <row r="8296" customFormat="1" ht="21" customHeight="1"/>
    <row r="8297" customFormat="1" ht="21" customHeight="1"/>
    <row r="8298" customFormat="1" ht="21" customHeight="1"/>
    <row r="8299" customFormat="1" ht="21" customHeight="1"/>
    <row r="8300" customFormat="1" ht="21" customHeight="1"/>
    <row r="8301" customFormat="1" ht="21" customHeight="1"/>
    <row r="8302" customFormat="1" ht="21" customHeight="1"/>
    <row r="8303" customFormat="1" ht="21" customHeight="1"/>
    <row r="8304" customFormat="1" ht="21" customHeight="1"/>
    <row r="8305" customFormat="1" ht="21" customHeight="1"/>
    <row r="8306" customFormat="1" ht="21" customHeight="1"/>
    <row r="8307" customFormat="1" ht="21" customHeight="1"/>
    <row r="8308" customFormat="1" ht="21" customHeight="1"/>
    <row r="8309" customFormat="1" ht="21" customHeight="1"/>
    <row r="8310" customFormat="1" ht="21" customHeight="1"/>
    <row r="8311" customFormat="1" ht="21" customHeight="1"/>
    <row r="8312" customFormat="1" ht="21" customHeight="1"/>
    <row r="8313" customFormat="1" ht="21" customHeight="1"/>
    <row r="8314" customFormat="1" ht="21" customHeight="1"/>
    <row r="8315" customFormat="1" ht="21" customHeight="1"/>
    <row r="8316" customFormat="1" ht="21" customHeight="1"/>
    <row r="8317" customFormat="1" ht="21" customHeight="1"/>
    <row r="8318" customFormat="1" ht="21" customHeight="1"/>
    <row r="8319" customFormat="1" ht="21" customHeight="1"/>
    <row r="8320" customFormat="1" ht="21" customHeight="1"/>
    <row r="8321" customFormat="1" ht="21" customHeight="1"/>
    <row r="8322" customFormat="1" ht="21" customHeight="1"/>
    <row r="8323" customFormat="1" ht="21" customHeight="1"/>
    <row r="8324" customFormat="1" ht="21" customHeight="1"/>
    <row r="8325" customFormat="1" ht="21" customHeight="1"/>
    <row r="8326" customFormat="1" ht="21" customHeight="1"/>
    <row r="8327" customFormat="1" ht="21" customHeight="1"/>
    <row r="8328" customFormat="1" ht="21" customHeight="1"/>
    <row r="8329" customFormat="1" ht="21" customHeight="1"/>
    <row r="8330" customFormat="1" ht="21" customHeight="1"/>
    <row r="8331" customFormat="1" ht="21" customHeight="1"/>
    <row r="8332" customFormat="1" ht="21" customHeight="1"/>
    <row r="8333" customFormat="1" ht="21" customHeight="1"/>
    <row r="8334" customFormat="1" ht="21" customHeight="1"/>
    <row r="8335" customFormat="1" ht="21" customHeight="1"/>
    <row r="8336" customFormat="1" ht="21" customHeight="1"/>
    <row r="8337" customFormat="1" ht="21" customHeight="1"/>
    <row r="8338" customFormat="1" ht="21" customHeight="1"/>
    <row r="8339" customFormat="1" ht="21" customHeight="1"/>
    <row r="8340" customFormat="1" ht="21" customHeight="1"/>
    <row r="8341" customFormat="1" ht="21" customHeight="1"/>
    <row r="8342" customFormat="1" ht="21" customHeight="1"/>
    <row r="8343" customFormat="1" ht="21" customHeight="1"/>
    <row r="8344" customFormat="1" ht="21" customHeight="1"/>
    <row r="8345" customFormat="1" ht="21" customHeight="1"/>
    <row r="8346" customFormat="1" ht="21" customHeight="1"/>
    <row r="8347" customFormat="1" ht="21" customHeight="1"/>
    <row r="8348" customFormat="1" ht="21" customHeight="1"/>
    <row r="8349" customFormat="1" ht="21" customHeight="1"/>
    <row r="8350" customFormat="1" ht="21" customHeight="1"/>
    <row r="8351" customFormat="1" ht="21" customHeight="1"/>
    <row r="8352" customFormat="1" ht="21" customHeight="1"/>
    <row r="8353" customFormat="1" ht="21" customHeight="1"/>
    <row r="8354" customFormat="1" ht="21" customHeight="1"/>
    <row r="8355" customFormat="1" ht="21" customHeight="1"/>
    <row r="8356" customFormat="1" ht="21" customHeight="1"/>
    <row r="8357" customFormat="1" ht="21" customHeight="1"/>
    <row r="8358" customFormat="1" ht="21" customHeight="1"/>
    <row r="8359" customFormat="1" ht="21" customHeight="1"/>
    <row r="8360" customFormat="1" ht="21" customHeight="1"/>
    <row r="8361" customFormat="1" ht="21" customHeight="1"/>
    <row r="8362" customFormat="1" ht="21" customHeight="1"/>
    <row r="8363" customFormat="1" ht="21" customHeight="1"/>
    <row r="8364" customFormat="1" ht="21" customHeight="1"/>
    <row r="8365" customFormat="1" ht="21" customHeight="1"/>
    <row r="8366" customFormat="1" ht="21" customHeight="1"/>
    <row r="8367" customFormat="1" ht="21" customHeight="1"/>
    <row r="8368" customFormat="1" ht="21" customHeight="1"/>
    <row r="8369" customFormat="1" ht="21" customHeight="1"/>
    <row r="8370" customFormat="1" ht="21" customHeight="1"/>
    <row r="8371" customFormat="1" ht="21" customHeight="1"/>
    <row r="8372" customFormat="1" ht="21" customHeight="1"/>
    <row r="8373" customFormat="1" ht="21" customHeight="1"/>
    <row r="8374" customFormat="1" ht="21" customHeight="1"/>
    <row r="8375" customFormat="1" ht="21" customHeight="1"/>
    <row r="8376" customFormat="1" ht="21" customHeight="1"/>
    <row r="8377" customFormat="1" ht="21" customHeight="1"/>
    <row r="8378" customFormat="1" ht="21" customHeight="1"/>
    <row r="8379" customFormat="1" ht="21" customHeight="1"/>
    <row r="8380" customFormat="1" ht="21" customHeight="1"/>
    <row r="8381" customFormat="1" ht="21" customHeight="1"/>
    <row r="8382" customFormat="1" ht="21" customHeight="1"/>
    <row r="8383" customFormat="1" ht="21" customHeight="1"/>
    <row r="8384" customFormat="1" ht="21" customHeight="1"/>
    <row r="8385" customFormat="1" ht="21" customHeight="1"/>
    <row r="8386" customFormat="1" ht="21" customHeight="1"/>
    <row r="8387" customFormat="1" ht="21" customHeight="1"/>
    <row r="8388" customFormat="1" ht="21" customHeight="1"/>
    <row r="8389" customFormat="1" ht="21" customHeight="1"/>
    <row r="8390" customFormat="1" ht="21" customHeight="1"/>
    <row r="8391" customFormat="1" ht="21" customHeight="1"/>
    <row r="8392" customFormat="1" ht="21" customHeight="1"/>
    <row r="8393" customFormat="1" ht="21" customHeight="1"/>
    <row r="8394" customFormat="1" ht="21" customHeight="1"/>
    <row r="8395" customFormat="1" ht="21" customHeight="1"/>
    <row r="8396" customFormat="1" ht="21" customHeight="1"/>
    <row r="8397" customFormat="1" ht="21" customHeight="1"/>
    <row r="8398" customFormat="1" ht="21" customHeight="1"/>
    <row r="8399" customFormat="1" ht="21" customHeight="1"/>
    <row r="8400" customFormat="1" ht="21" customHeight="1"/>
    <row r="8401" customFormat="1" ht="21" customHeight="1"/>
    <row r="8402" customFormat="1" ht="21" customHeight="1"/>
    <row r="8403" customFormat="1" ht="21" customHeight="1"/>
    <row r="8404" customFormat="1" ht="21" customHeight="1"/>
    <row r="8405" customFormat="1" ht="21" customHeight="1"/>
    <row r="8406" customFormat="1" ht="21" customHeight="1"/>
    <row r="8407" customFormat="1" ht="21" customHeight="1"/>
    <row r="8408" customFormat="1" ht="21" customHeight="1"/>
    <row r="8409" customFormat="1" ht="21" customHeight="1"/>
    <row r="8410" customFormat="1" ht="21" customHeight="1"/>
    <row r="8411" customFormat="1" ht="21" customHeight="1"/>
    <row r="8412" customFormat="1" ht="21" customHeight="1"/>
    <row r="8413" customFormat="1" ht="21" customHeight="1"/>
    <row r="8414" customFormat="1" ht="21" customHeight="1"/>
    <row r="8415" customFormat="1" ht="21" customHeight="1"/>
    <row r="8416" customFormat="1" ht="21" customHeight="1"/>
    <row r="8417" customFormat="1" ht="21" customHeight="1"/>
    <row r="8418" customFormat="1" ht="21" customHeight="1"/>
    <row r="8419" customFormat="1" ht="21" customHeight="1"/>
    <row r="8420" customFormat="1" ht="21" customHeight="1"/>
    <row r="8421" customFormat="1" ht="21" customHeight="1"/>
    <row r="8422" customFormat="1" ht="21" customHeight="1"/>
    <row r="8423" customFormat="1" ht="21" customHeight="1"/>
    <row r="8424" customFormat="1" ht="21" customHeight="1"/>
    <row r="8425" customFormat="1" ht="21" customHeight="1"/>
    <row r="8426" customFormat="1" ht="21" customHeight="1"/>
    <row r="8427" customFormat="1" ht="21" customHeight="1"/>
    <row r="8428" customFormat="1" ht="21" customHeight="1"/>
    <row r="8429" customFormat="1" ht="21" customHeight="1"/>
    <row r="8430" customFormat="1" ht="21" customHeight="1"/>
    <row r="8431" customFormat="1" ht="21" customHeight="1"/>
    <row r="8432" customFormat="1" ht="21" customHeight="1"/>
    <row r="8433" customFormat="1" ht="21" customHeight="1"/>
    <row r="8434" customFormat="1" ht="21" customHeight="1"/>
    <row r="8435" customFormat="1" ht="21" customHeight="1"/>
    <row r="8436" customFormat="1" ht="21" customHeight="1"/>
    <row r="8437" customFormat="1" ht="21" customHeight="1"/>
    <row r="8438" customFormat="1" ht="21" customHeight="1"/>
    <row r="8439" customFormat="1" ht="21" customHeight="1"/>
    <row r="8440" customFormat="1" ht="21" customHeight="1"/>
    <row r="8441" customFormat="1" ht="21" customHeight="1"/>
    <row r="8442" customFormat="1" ht="21" customHeight="1"/>
    <row r="8443" customFormat="1" ht="21" customHeight="1"/>
    <row r="8444" customFormat="1" ht="21" customHeight="1"/>
    <row r="8445" customFormat="1" ht="21" customHeight="1"/>
    <row r="8446" customFormat="1" ht="21" customHeight="1"/>
    <row r="8447" customFormat="1" ht="21" customHeight="1"/>
    <row r="8448" customFormat="1" ht="21" customHeight="1"/>
    <row r="8449" customFormat="1" ht="21" customHeight="1"/>
    <row r="8450" customFormat="1" ht="21" customHeight="1"/>
    <row r="8451" customFormat="1" ht="21" customHeight="1"/>
    <row r="8452" customFormat="1" ht="21" customHeight="1"/>
    <row r="8453" customFormat="1" ht="21" customHeight="1"/>
    <row r="8454" customFormat="1" ht="21" customHeight="1"/>
    <row r="8455" customFormat="1" ht="21" customHeight="1"/>
    <row r="8456" customFormat="1" ht="21" customHeight="1"/>
    <row r="8457" customFormat="1" ht="21" customHeight="1"/>
    <row r="8458" customFormat="1" ht="21" customHeight="1"/>
    <row r="8459" customFormat="1" ht="21" customHeight="1"/>
    <row r="8460" customFormat="1" ht="21" customHeight="1"/>
    <row r="8461" customFormat="1" ht="21" customHeight="1"/>
    <row r="8462" customFormat="1" ht="21" customHeight="1"/>
    <row r="8463" customFormat="1" ht="21" customHeight="1"/>
    <row r="8464" customFormat="1" ht="21" customHeight="1"/>
    <row r="8465" customFormat="1" ht="21" customHeight="1"/>
    <row r="8466" customFormat="1" ht="21" customHeight="1"/>
    <row r="8467" customFormat="1" ht="21" customHeight="1"/>
    <row r="8468" customFormat="1" ht="21" customHeight="1"/>
    <row r="8469" customFormat="1" ht="21" customHeight="1"/>
    <row r="8470" customFormat="1" ht="21" customHeight="1"/>
    <row r="8471" customFormat="1" ht="21" customHeight="1"/>
    <row r="8472" customFormat="1" ht="21" customHeight="1"/>
    <row r="8473" customFormat="1" ht="21" customHeight="1"/>
    <row r="8474" customFormat="1" ht="21" customHeight="1"/>
    <row r="8475" customFormat="1" ht="21" customHeight="1"/>
    <row r="8476" customFormat="1" ht="21" customHeight="1"/>
    <row r="8477" customFormat="1" ht="21" customHeight="1"/>
    <row r="8478" customFormat="1" ht="21" customHeight="1"/>
    <row r="8479" customFormat="1" ht="21" customHeight="1"/>
    <row r="8480" customFormat="1" ht="21" customHeight="1"/>
    <row r="8481" customFormat="1" ht="21" customHeight="1"/>
    <row r="8482" customFormat="1" ht="21" customHeight="1"/>
    <row r="8483" customFormat="1" ht="21" customHeight="1"/>
    <row r="8484" customFormat="1" ht="21" customHeight="1"/>
    <row r="8485" customFormat="1" ht="21" customHeight="1"/>
    <row r="8486" customFormat="1" ht="21" customHeight="1"/>
    <row r="8487" customFormat="1" ht="21" customHeight="1"/>
    <row r="8488" customFormat="1" ht="21" customHeight="1"/>
    <row r="8489" customFormat="1" ht="21" customHeight="1"/>
    <row r="8490" customFormat="1" ht="21" customHeight="1"/>
    <row r="8491" customFormat="1" ht="21" customHeight="1"/>
    <row r="8492" customFormat="1" ht="21" customHeight="1"/>
    <row r="8493" customFormat="1" ht="21" customHeight="1"/>
    <row r="8494" customFormat="1" ht="21" customHeight="1"/>
    <row r="8495" customFormat="1" ht="21" customHeight="1"/>
    <row r="8496" customFormat="1" ht="21" customHeight="1"/>
    <row r="8497" customFormat="1" ht="21" customHeight="1"/>
    <row r="8498" customFormat="1" ht="21" customHeight="1"/>
    <row r="8499" customFormat="1" ht="21" customHeight="1"/>
    <row r="8500" customFormat="1" ht="21" customHeight="1"/>
    <row r="8501" customFormat="1" ht="21" customHeight="1"/>
    <row r="8502" customFormat="1" ht="21" customHeight="1"/>
    <row r="8503" customFormat="1" ht="21" customHeight="1"/>
    <row r="8504" customFormat="1" ht="21" customHeight="1"/>
    <row r="8505" customFormat="1" ht="21" customHeight="1"/>
    <row r="8506" customFormat="1" ht="21" customHeight="1"/>
    <row r="8507" customFormat="1" ht="21" customHeight="1"/>
    <row r="8508" customFormat="1" ht="21" customHeight="1"/>
    <row r="8509" customFormat="1" ht="21" customHeight="1"/>
    <row r="8510" customFormat="1" ht="21" customHeight="1"/>
    <row r="8511" customFormat="1" ht="21" customHeight="1"/>
    <row r="8512" customFormat="1" ht="21" customHeight="1"/>
    <row r="8513" customFormat="1" ht="21" customHeight="1"/>
    <row r="8514" customFormat="1" ht="21" customHeight="1"/>
    <row r="8515" customFormat="1" ht="21" customHeight="1"/>
    <row r="8516" customFormat="1" ht="21" customHeight="1"/>
    <row r="8517" customFormat="1" ht="21" customHeight="1"/>
    <row r="8518" customFormat="1" ht="21" customHeight="1"/>
    <row r="8519" customFormat="1" ht="21" customHeight="1"/>
    <row r="8520" customFormat="1" ht="21" customHeight="1"/>
    <row r="8521" customFormat="1" ht="21" customHeight="1"/>
    <row r="8522" customFormat="1" ht="21" customHeight="1"/>
    <row r="8523" customFormat="1" ht="21" customHeight="1"/>
    <row r="8524" customFormat="1" ht="21" customHeight="1"/>
    <row r="8525" customFormat="1" ht="21" customHeight="1"/>
    <row r="8526" customFormat="1" ht="21" customHeight="1"/>
    <row r="8527" customFormat="1" ht="21" customHeight="1"/>
    <row r="8528" customFormat="1" ht="21" customHeight="1"/>
    <row r="8529" customFormat="1" ht="21" customHeight="1"/>
    <row r="8530" customFormat="1" ht="21" customHeight="1"/>
    <row r="8531" customFormat="1" ht="21" customHeight="1"/>
    <row r="8532" customFormat="1" ht="21" customHeight="1"/>
    <row r="8533" customFormat="1" ht="21" customHeight="1"/>
    <row r="8534" customFormat="1" ht="21" customHeight="1"/>
    <row r="8535" customFormat="1" ht="21" customHeight="1"/>
    <row r="8536" customFormat="1" ht="21" customHeight="1"/>
    <row r="8537" customFormat="1" ht="21" customHeight="1"/>
    <row r="8538" customFormat="1" ht="21" customHeight="1"/>
    <row r="8539" customFormat="1" ht="21" customHeight="1"/>
    <row r="8540" customFormat="1" ht="21" customHeight="1"/>
    <row r="8541" customFormat="1" ht="21" customHeight="1"/>
    <row r="8542" customFormat="1" ht="21" customHeight="1"/>
    <row r="8543" customFormat="1" ht="21" customHeight="1"/>
    <row r="8544" customFormat="1" ht="21" customHeight="1"/>
    <row r="8545" customFormat="1" ht="21" customHeight="1"/>
    <row r="8546" customFormat="1" ht="21" customHeight="1"/>
    <row r="8547" customFormat="1" ht="21" customHeight="1"/>
    <row r="8548" customFormat="1" ht="21" customHeight="1"/>
    <row r="8549" customFormat="1" ht="21" customHeight="1"/>
    <row r="8550" customFormat="1" ht="21" customHeight="1"/>
    <row r="8551" customFormat="1" ht="21" customHeight="1"/>
    <row r="8552" customFormat="1" ht="21" customHeight="1"/>
    <row r="8553" customFormat="1" ht="21" customHeight="1"/>
    <row r="8554" customFormat="1" ht="21" customHeight="1"/>
    <row r="8555" customFormat="1" ht="21" customHeight="1"/>
    <row r="8556" customFormat="1" ht="21" customHeight="1"/>
    <row r="8557" customFormat="1" ht="21" customHeight="1"/>
    <row r="8558" customFormat="1" ht="21" customHeight="1"/>
    <row r="8559" customFormat="1" ht="21" customHeight="1"/>
    <row r="8560" customFormat="1" ht="21" customHeight="1"/>
    <row r="8561" customFormat="1" ht="21" customHeight="1"/>
    <row r="8562" customFormat="1" ht="21" customHeight="1"/>
    <row r="8563" customFormat="1" ht="21" customHeight="1"/>
    <row r="8564" customFormat="1" ht="21" customHeight="1"/>
    <row r="8565" customFormat="1" ht="21" customHeight="1"/>
    <row r="8566" customFormat="1" ht="21" customHeight="1"/>
    <row r="8567" customFormat="1" ht="21" customHeight="1"/>
    <row r="8568" customFormat="1" ht="21" customHeight="1"/>
    <row r="8569" customFormat="1" ht="21" customHeight="1"/>
    <row r="8570" customFormat="1" ht="21" customHeight="1"/>
    <row r="8571" customFormat="1" ht="21" customHeight="1"/>
    <row r="8572" customFormat="1" ht="21" customHeight="1"/>
    <row r="8573" customFormat="1" ht="21" customHeight="1"/>
    <row r="8574" customFormat="1" ht="21" customHeight="1"/>
    <row r="8575" customFormat="1" ht="21" customHeight="1"/>
    <row r="8576" customFormat="1" ht="21" customHeight="1"/>
    <row r="8577" customFormat="1" ht="21" customHeight="1"/>
    <row r="8578" customFormat="1" ht="21" customHeight="1"/>
    <row r="8579" customFormat="1" ht="21" customHeight="1"/>
    <row r="8580" customFormat="1" ht="21" customHeight="1"/>
    <row r="8581" customFormat="1" ht="21" customHeight="1"/>
    <row r="8582" customFormat="1" ht="21" customHeight="1"/>
    <row r="8583" customFormat="1" ht="21" customHeight="1"/>
    <row r="8584" customFormat="1" ht="21" customHeight="1"/>
    <row r="8585" customFormat="1" ht="21" customHeight="1"/>
    <row r="8586" customFormat="1" ht="21" customHeight="1"/>
    <row r="8587" customFormat="1" ht="21" customHeight="1"/>
    <row r="8588" customFormat="1" ht="21" customHeight="1"/>
    <row r="8589" customFormat="1" ht="21" customHeight="1"/>
    <row r="8590" customFormat="1" ht="21" customHeight="1"/>
    <row r="8591" customFormat="1" ht="21" customHeight="1"/>
    <row r="8592" customFormat="1" ht="21" customHeight="1"/>
    <row r="8593" customFormat="1" ht="21" customHeight="1"/>
    <row r="8594" customFormat="1" ht="21" customHeight="1"/>
    <row r="8595" customFormat="1" ht="21" customHeight="1"/>
    <row r="8596" customFormat="1" ht="21" customHeight="1"/>
    <row r="8597" customFormat="1" ht="21" customHeight="1"/>
    <row r="8598" customFormat="1" ht="21" customHeight="1"/>
    <row r="8599" customFormat="1" ht="21" customHeight="1"/>
    <row r="8600" customFormat="1" ht="21" customHeight="1"/>
    <row r="8601" customFormat="1" ht="21" customHeight="1"/>
    <row r="8602" customFormat="1" ht="21" customHeight="1"/>
    <row r="8603" customFormat="1" ht="21" customHeight="1"/>
    <row r="8604" customFormat="1" ht="21" customHeight="1"/>
    <row r="8605" customFormat="1" ht="21" customHeight="1"/>
    <row r="8606" customFormat="1" ht="21" customHeight="1"/>
    <row r="8607" customFormat="1" ht="21" customHeight="1"/>
    <row r="8608" customFormat="1" ht="21" customHeight="1"/>
    <row r="8609" customFormat="1" ht="21" customHeight="1"/>
    <row r="8610" customFormat="1" ht="21" customHeight="1"/>
    <row r="8611" customFormat="1" ht="21" customHeight="1"/>
    <row r="8612" customFormat="1" ht="21" customHeight="1"/>
    <row r="8613" customFormat="1" ht="21" customHeight="1"/>
    <row r="8614" customFormat="1" ht="21" customHeight="1"/>
    <row r="8615" customFormat="1" ht="21" customHeight="1"/>
    <row r="8616" customFormat="1" ht="21" customHeight="1"/>
    <row r="8617" customFormat="1" ht="21" customHeight="1"/>
    <row r="8618" customFormat="1" ht="21" customHeight="1"/>
    <row r="8619" customFormat="1" ht="21" customHeight="1"/>
    <row r="8620" customFormat="1" ht="21" customHeight="1"/>
    <row r="8621" customFormat="1" ht="21" customHeight="1"/>
    <row r="8622" customFormat="1" ht="21" customHeight="1"/>
    <row r="8623" customFormat="1" ht="21" customHeight="1"/>
    <row r="8624" customFormat="1" ht="21" customHeight="1"/>
    <row r="8625" customFormat="1" ht="21" customHeight="1"/>
    <row r="8626" customFormat="1" ht="21" customHeight="1"/>
    <row r="8627" customFormat="1" ht="21" customHeight="1"/>
    <row r="8628" customFormat="1" ht="21" customHeight="1"/>
    <row r="8629" customFormat="1" ht="21" customHeight="1"/>
    <row r="8630" customFormat="1" ht="21" customHeight="1"/>
    <row r="8631" customFormat="1" ht="21" customHeight="1"/>
    <row r="8632" customFormat="1" ht="21" customHeight="1"/>
    <row r="8633" customFormat="1" ht="21" customHeight="1"/>
    <row r="8634" customFormat="1" ht="21" customHeight="1"/>
    <row r="8635" customFormat="1" ht="21" customHeight="1"/>
    <row r="8636" customFormat="1" ht="21" customHeight="1"/>
    <row r="8637" customFormat="1" ht="21" customHeight="1"/>
    <row r="8638" customFormat="1" ht="21" customHeight="1"/>
    <row r="8639" customFormat="1" ht="21" customHeight="1"/>
    <row r="8640" customFormat="1" ht="21" customHeight="1"/>
    <row r="8641" customFormat="1" ht="21" customHeight="1"/>
    <row r="8642" customFormat="1" ht="21" customHeight="1"/>
    <row r="8643" customFormat="1" ht="21" customHeight="1"/>
    <row r="8644" customFormat="1" ht="21" customHeight="1"/>
    <row r="8645" customFormat="1" ht="21" customHeight="1"/>
    <row r="8646" customFormat="1" ht="21" customHeight="1"/>
    <row r="8647" customFormat="1" ht="21" customHeight="1"/>
    <row r="8648" customFormat="1" ht="21" customHeight="1"/>
    <row r="8649" customFormat="1" ht="21" customHeight="1"/>
    <row r="8650" customFormat="1" ht="21" customHeight="1"/>
    <row r="8651" customFormat="1" ht="21" customHeight="1"/>
    <row r="8652" customFormat="1" ht="21" customHeight="1"/>
    <row r="8653" customFormat="1" ht="21" customHeight="1"/>
    <row r="8654" customFormat="1" ht="21" customHeight="1"/>
    <row r="8655" customFormat="1" ht="21" customHeight="1"/>
    <row r="8656" customFormat="1" ht="21" customHeight="1"/>
    <row r="8657" customFormat="1" ht="21" customHeight="1"/>
    <row r="8658" customFormat="1" ht="21" customHeight="1"/>
    <row r="8659" customFormat="1" ht="21" customHeight="1"/>
    <row r="8660" customFormat="1" ht="21" customHeight="1"/>
    <row r="8661" customFormat="1" ht="21" customHeight="1"/>
    <row r="8662" customFormat="1" ht="21" customHeight="1"/>
    <row r="8663" customFormat="1" ht="21" customHeight="1"/>
    <row r="8664" customFormat="1" ht="21" customHeight="1"/>
    <row r="8665" customFormat="1" ht="21" customHeight="1"/>
    <row r="8666" customFormat="1" ht="21" customHeight="1"/>
    <row r="8667" customFormat="1" ht="21" customHeight="1"/>
    <row r="8668" customFormat="1" ht="21" customHeight="1"/>
    <row r="8669" customFormat="1" ht="21" customHeight="1"/>
    <row r="8670" customFormat="1" ht="21" customHeight="1"/>
    <row r="8671" customFormat="1" ht="21" customHeight="1"/>
    <row r="8672" customFormat="1" ht="21" customHeight="1"/>
    <row r="8673" customFormat="1" ht="21" customHeight="1"/>
    <row r="8674" customFormat="1" ht="21" customHeight="1"/>
    <row r="8675" customFormat="1" ht="21" customHeight="1"/>
    <row r="8676" customFormat="1" ht="21" customHeight="1"/>
    <row r="8677" customFormat="1" ht="21" customHeight="1"/>
    <row r="8678" customFormat="1" ht="21" customHeight="1"/>
    <row r="8679" customFormat="1" ht="21" customHeight="1"/>
    <row r="8680" customFormat="1" ht="21" customHeight="1"/>
    <row r="8681" customFormat="1" ht="21" customHeight="1"/>
    <row r="8682" customFormat="1" ht="21" customHeight="1"/>
    <row r="8683" customFormat="1" ht="21" customHeight="1"/>
    <row r="8684" customFormat="1" ht="21" customHeight="1"/>
    <row r="8685" customFormat="1" ht="21" customHeight="1"/>
    <row r="8686" customFormat="1" ht="21" customHeight="1"/>
    <row r="8687" customFormat="1" ht="21" customHeight="1"/>
    <row r="8688" customFormat="1" ht="21" customHeight="1"/>
    <row r="8689" customFormat="1" ht="21" customHeight="1"/>
    <row r="8690" customFormat="1" ht="21" customHeight="1"/>
    <row r="8691" customFormat="1" ht="21" customHeight="1"/>
    <row r="8692" customFormat="1" ht="21" customHeight="1"/>
    <row r="8693" customFormat="1" ht="21" customHeight="1"/>
    <row r="8694" customFormat="1" ht="21" customHeight="1"/>
    <row r="8695" customFormat="1" ht="21" customHeight="1"/>
    <row r="8696" customFormat="1" ht="21" customHeight="1"/>
    <row r="8697" customFormat="1" ht="21" customHeight="1"/>
    <row r="8698" customFormat="1" ht="21" customHeight="1"/>
    <row r="8699" customFormat="1" ht="21" customHeight="1"/>
    <row r="8700" customFormat="1" ht="21" customHeight="1"/>
    <row r="8701" customFormat="1" ht="21" customHeight="1"/>
    <row r="8702" customFormat="1" ht="21" customHeight="1"/>
    <row r="8703" customFormat="1" ht="21" customHeight="1"/>
    <row r="8704" customFormat="1" ht="21" customHeight="1"/>
    <row r="8705" customFormat="1" ht="21" customHeight="1"/>
    <row r="8706" customFormat="1" ht="21" customHeight="1"/>
    <row r="8707" customFormat="1" ht="21" customHeight="1"/>
    <row r="8708" customFormat="1" ht="21" customHeight="1"/>
    <row r="8709" customFormat="1" ht="21" customHeight="1"/>
    <row r="8710" customFormat="1" ht="21" customHeight="1"/>
    <row r="8711" customFormat="1" ht="21" customHeight="1"/>
    <row r="8712" customFormat="1" ht="21" customHeight="1"/>
    <row r="8713" customFormat="1" ht="21" customHeight="1"/>
    <row r="8714" customFormat="1" ht="21" customHeight="1"/>
    <row r="8715" customFormat="1" ht="21" customHeight="1"/>
    <row r="8716" customFormat="1" ht="21" customHeight="1"/>
    <row r="8717" customFormat="1" ht="21" customHeight="1"/>
    <row r="8718" customFormat="1" ht="21" customHeight="1"/>
    <row r="8719" customFormat="1" ht="21" customHeight="1"/>
    <row r="8720" customFormat="1" ht="21" customHeight="1"/>
    <row r="8721" customFormat="1" ht="21" customHeight="1"/>
    <row r="8722" customFormat="1" ht="21" customHeight="1"/>
    <row r="8723" customFormat="1" ht="21" customHeight="1"/>
    <row r="8724" customFormat="1" ht="21" customHeight="1"/>
    <row r="8725" customFormat="1" ht="21" customHeight="1"/>
    <row r="8726" customFormat="1" ht="21" customHeight="1"/>
    <row r="8727" customFormat="1" ht="21" customHeight="1"/>
    <row r="8728" customFormat="1" ht="21" customHeight="1"/>
    <row r="8729" customFormat="1" ht="21" customHeight="1"/>
    <row r="8730" customFormat="1" ht="21" customHeight="1"/>
    <row r="8731" customFormat="1" ht="21" customHeight="1"/>
    <row r="8732" customFormat="1" ht="21" customHeight="1"/>
    <row r="8733" customFormat="1" ht="21" customHeight="1"/>
    <row r="8734" customFormat="1" ht="21" customHeight="1"/>
    <row r="8735" customFormat="1" ht="21" customHeight="1"/>
    <row r="8736" customFormat="1" ht="21" customHeight="1"/>
    <row r="8737" customFormat="1" ht="21" customHeight="1"/>
    <row r="8738" customFormat="1" ht="21" customHeight="1"/>
    <row r="8739" customFormat="1" ht="21" customHeight="1"/>
    <row r="8740" customFormat="1" ht="21" customHeight="1"/>
    <row r="8741" customFormat="1" ht="21" customHeight="1"/>
    <row r="8742" customFormat="1" ht="21" customHeight="1"/>
    <row r="8743" customFormat="1" ht="21" customHeight="1"/>
    <row r="8744" customFormat="1" ht="21" customHeight="1"/>
    <row r="8745" customFormat="1" ht="21" customHeight="1"/>
    <row r="8746" customFormat="1" ht="21" customHeight="1"/>
    <row r="8747" customFormat="1" ht="21" customHeight="1"/>
    <row r="8748" customFormat="1" ht="21" customHeight="1"/>
    <row r="8749" customFormat="1" ht="21" customHeight="1"/>
    <row r="8750" customFormat="1" ht="21" customHeight="1"/>
    <row r="8751" customFormat="1" ht="21" customHeight="1"/>
    <row r="8752" customFormat="1" ht="21" customHeight="1"/>
    <row r="8753" customFormat="1" ht="21" customHeight="1"/>
    <row r="8754" customFormat="1" ht="21" customHeight="1"/>
    <row r="8755" customFormat="1" ht="21" customHeight="1"/>
    <row r="8756" customFormat="1" ht="21" customHeight="1"/>
    <row r="8757" customFormat="1" ht="21" customHeight="1"/>
    <row r="8758" customFormat="1" ht="21" customHeight="1"/>
    <row r="8759" customFormat="1" ht="21" customHeight="1"/>
    <row r="8760" customFormat="1" ht="21" customHeight="1"/>
    <row r="8761" customFormat="1" ht="21" customHeight="1"/>
    <row r="8762" customFormat="1" ht="21" customHeight="1"/>
    <row r="8763" customFormat="1" ht="21" customHeight="1"/>
    <row r="8764" customFormat="1" ht="21" customHeight="1"/>
    <row r="8765" customFormat="1" ht="21" customHeight="1"/>
    <row r="8766" customFormat="1" ht="21" customHeight="1"/>
    <row r="8767" customFormat="1" ht="21" customHeight="1"/>
    <row r="8768" customFormat="1" ht="21" customHeight="1"/>
    <row r="8769" customFormat="1" ht="21" customHeight="1"/>
    <row r="8770" customFormat="1" ht="21" customHeight="1"/>
    <row r="8771" customFormat="1" ht="21" customHeight="1"/>
    <row r="8772" customFormat="1" ht="21" customHeight="1"/>
    <row r="8773" customFormat="1" ht="21" customHeight="1"/>
    <row r="8774" customFormat="1" ht="21" customHeight="1"/>
    <row r="8775" customFormat="1" ht="21" customHeight="1"/>
    <row r="8776" customFormat="1" ht="21" customHeight="1"/>
    <row r="8777" customFormat="1" ht="21" customHeight="1"/>
    <row r="8778" customFormat="1" ht="21" customHeight="1"/>
    <row r="8779" customFormat="1" ht="21" customHeight="1"/>
    <row r="8780" customFormat="1" ht="21" customHeight="1"/>
    <row r="8781" customFormat="1" ht="21" customHeight="1"/>
    <row r="8782" customFormat="1" ht="21" customHeight="1"/>
    <row r="8783" customFormat="1" ht="21" customHeight="1"/>
    <row r="8784" customFormat="1" ht="21" customHeight="1"/>
    <row r="8785" customFormat="1" ht="21" customHeight="1"/>
    <row r="8786" customFormat="1" ht="21" customHeight="1"/>
    <row r="8787" customFormat="1" ht="21" customHeight="1"/>
    <row r="8788" customFormat="1" ht="21" customHeight="1"/>
    <row r="8789" customFormat="1" ht="21" customHeight="1"/>
    <row r="8790" customFormat="1" ht="21" customHeight="1"/>
    <row r="8791" customFormat="1" ht="21" customHeight="1"/>
    <row r="8792" customFormat="1" ht="21" customHeight="1"/>
    <row r="8793" customFormat="1" ht="21" customHeight="1"/>
    <row r="8794" customFormat="1" ht="21" customHeight="1"/>
    <row r="8795" customFormat="1" ht="21" customHeight="1"/>
    <row r="8796" customFormat="1" ht="21" customHeight="1"/>
    <row r="8797" customFormat="1" ht="21" customHeight="1"/>
    <row r="8798" customFormat="1" ht="21" customHeight="1"/>
    <row r="8799" customFormat="1" ht="21" customHeight="1"/>
    <row r="8800" customFormat="1" ht="21" customHeight="1"/>
    <row r="8801" customFormat="1" ht="21" customHeight="1"/>
    <row r="8802" customFormat="1" ht="21" customHeight="1"/>
    <row r="8803" customFormat="1" ht="21" customHeight="1"/>
    <row r="8804" customFormat="1" ht="21" customHeight="1"/>
    <row r="8805" customFormat="1" ht="21" customHeight="1"/>
    <row r="8806" customFormat="1" ht="21" customHeight="1"/>
    <row r="8807" customFormat="1" ht="21" customHeight="1"/>
    <row r="8808" customFormat="1" ht="21" customHeight="1"/>
    <row r="8809" customFormat="1" ht="21" customHeight="1"/>
    <row r="8810" customFormat="1" ht="21" customHeight="1"/>
    <row r="8811" customFormat="1" ht="21" customHeight="1"/>
    <row r="8812" customFormat="1" ht="21" customHeight="1"/>
    <row r="8813" customFormat="1" ht="21" customHeight="1"/>
    <row r="8814" customFormat="1" ht="21" customHeight="1"/>
    <row r="8815" customFormat="1" ht="21" customHeight="1"/>
    <row r="8816" customFormat="1" ht="21" customHeight="1"/>
    <row r="8817" customFormat="1" ht="21" customHeight="1"/>
    <row r="8818" customFormat="1" ht="21" customHeight="1"/>
    <row r="8819" customFormat="1" ht="21" customHeight="1"/>
    <row r="8820" customFormat="1" ht="21" customHeight="1"/>
    <row r="8821" customFormat="1" ht="21" customHeight="1"/>
    <row r="8822" customFormat="1" ht="21" customHeight="1"/>
    <row r="8823" customFormat="1" ht="21" customHeight="1"/>
    <row r="8824" customFormat="1" ht="21" customHeight="1"/>
    <row r="8825" customFormat="1" ht="21" customHeight="1"/>
    <row r="8826" customFormat="1" ht="21" customHeight="1"/>
    <row r="8827" customFormat="1" ht="21" customHeight="1"/>
    <row r="8828" customFormat="1" ht="21" customHeight="1"/>
    <row r="8829" customFormat="1" ht="21" customHeight="1"/>
    <row r="8830" customFormat="1" ht="21" customHeight="1"/>
    <row r="8831" customFormat="1" ht="21" customHeight="1"/>
    <row r="8832" customFormat="1" ht="21" customHeight="1"/>
    <row r="8833" customFormat="1" ht="21" customHeight="1"/>
    <row r="8834" customFormat="1" ht="21" customHeight="1"/>
    <row r="8835" customFormat="1" ht="21" customHeight="1"/>
    <row r="8836" customFormat="1" ht="21" customHeight="1"/>
    <row r="8837" customFormat="1" ht="21" customHeight="1"/>
    <row r="8838" customFormat="1" ht="21" customHeight="1"/>
    <row r="8839" customFormat="1" ht="21" customHeight="1"/>
    <row r="8840" customFormat="1" ht="21" customHeight="1"/>
    <row r="8841" customFormat="1" ht="21" customHeight="1"/>
    <row r="8842" customFormat="1" ht="21" customHeight="1"/>
    <row r="8843" customFormat="1" ht="21" customHeight="1"/>
    <row r="8844" customFormat="1" ht="21" customHeight="1"/>
    <row r="8845" customFormat="1" ht="21" customHeight="1"/>
    <row r="8846" customFormat="1" ht="21" customHeight="1"/>
    <row r="8847" customFormat="1" ht="21" customHeight="1"/>
    <row r="8848" customFormat="1" ht="21" customHeight="1"/>
    <row r="8849" customFormat="1" ht="21" customHeight="1"/>
    <row r="8850" customFormat="1" ht="21" customHeight="1"/>
    <row r="8851" customFormat="1" ht="21" customHeight="1"/>
    <row r="8852" customFormat="1" ht="21" customHeight="1"/>
    <row r="8853" customFormat="1" ht="21" customHeight="1"/>
    <row r="8854" customFormat="1" ht="21" customHeight="1"/>
    <row r="8855" customFormat="1" ht="21" customHeight="1"/>
    <row r="8856" customFormat="1" ht="21" customHeight="1"/>
    <row r="8857" customFormat="1" ht="21" customHeight="1"/>
    <row r="8858" customFormat="1" ht="21" customHeight="1"/>
    <row r="8859" customFormat="1" ht="21" customHeight="1"/>
    <row r="8860" customFormat="1" ht="21" customHeight="1"/>
    <row r="8861" customFormat="1" ht="21" customHeight="1"/>
    <row r="8862" customFormat="1" ht="21" customHeight="1"/>
    <row r="8863" customFormat="1" ht="21" customHeight="1"/>
    <row r="8864" customFormat="1" ht="21" customHeight="1"/>
    <row r="8865" customFormat="1" ht="21" customHeight="1"/>
    <row r="8866" customFormat="1" ht="21" customHeight="1"/>
    <row r="8867" customFormat="1" ht="21" customHeight="1"/>
    <row r="8868" customFormat="1" ht="21" customHeight="1"/>
    <row r="8869" customFormat="1" ht="21" customHeight="1"/>
    <row r="8870" customFormat="1" ht="21" customHeight="1"/>
    <row r="8871" customFormat="1" ht="21" customHeight="1"/>
    <row r="8872" customFormat="1" ht="21" customHeight="1"/>
    <row r="8873" customFormat="1" ht="21" customHeight="1"/>
    <row r="8874" customFormat="1" ht="21" customHeight="1"/>
    <row r="8875" customFormat="1" ht="21" customHeight="1"/>
    <row r="8876" customFormat="1" ht="21" customHeight="1"/>
    <row r="8877" customFormat="1" ht="21" customHeight="1"/>
    <row r="8878" customFormat="1" ht="21" customHeight="1"/>
    <row r="8879" customFormat="1" ht="21" customHeight="1"/>
    <row r="8880" customFormat="1" ht="21" customHeight="1"/>
    <row r="8881" customFormat="1" ht="21" customHeight="1"/>
    <row r="8882" customFormat="1" ht="21" customHeight="1"/>
    <row r="8883" customFormat="1" ht="21" customHeight="1"/>
    <row r="8884" customFormat="1" ht="21" customHeight="1"/>
    <row r="8885" customFormat="1" ht="21" customHeight="1"/>
    <row r="8886" customFormat="1" ht="21" customHeight="1"/>
    <row r="8887" customFormat="1" ht="21" customHeight="1"/>
    <row r="8888" customFormat="1" ht="21" customHeight="1"/>
    <row r="8889" customFormat="1" ht="21" customHeight="1"/>
    <row r="8890" customFormat="1" ht="21" customHeight="1"/>
    <row r="8891" customFormat="1" ht="21" customHeight="1"/>
    <row r="8892" customFormat="1" ht="21" customHeight="1"/>
    <row r="8893" customFormat="1" ht="21" customHeight="1"/>
    <row r="8894" customFormat="1" ht="21" customHeight="1"/>
    <row r="8895" customFormat="1" ht="21" customHeight="1"/>
    <row r="8896" customFormat="1" ht="21" customHeight="1"/>
    <row r="8897" customFormat="1" ht="21" customHeight="1"/>
    <row r="8898" customFormat="1" ht="21" customHeight="1"/>
    <row r="8899" customFormat="1" ht="21" customHeight="1"/>
    <row r="8900" customFormat="1" ht="21" customHeight="1"/>
    <row r="8901" customFormat="1" ht="21" customHeight="1"/>
    <row r="8902" customFormat="1" ht="21" customHeight="1"/>
    <row r="8903" customFormat="1" ht="21" customHeight="1"/>
    <row r="8904" customFormat="1" ht="21" customHeight="1"/>
    <row r="8905" customFormat="1" ht="21" customHeight="1"/>
    <row r="8906" customFormat="1" ht="21" customHeight="1"/>
    <row r="8907" customFormat="1" ht="21" customHeight="1"/>
    <row r="8908" customFormat="1" ht="21" customHeight="1"/>
    <row r="8909" customFormat="1" ht="21" customHeight="1"/>
    <row r="8910" customFormat="1" ht="21" customHeight="1"/>
    <row r="8911" customFormat="1" ht="21" customHeight="1"/>
    <row r="8912" customFormat="1" ht="21" customHeight="1"/>
    <row r="8913" customFormat="1" ht="21" customHeight="1"/>
    <row r="8914" customFormat="1" ht="21" customHeight="1"/>
    <row r="8915" customFormat="1" ht="21" customHeight="1"/>
    <row r="8916" customFormat="1" ht="21" customHeight="1"/>
    <row r="8917" customFormat="1" ht="21" customHeight="1"/>
    <row r="8918" customFormat="1" ht="21" customHeight="1"/>
    <row r="8919" customFormat="1" ht="21" customHeight="1"/>
    <row r="8920" customFormat="1" ht="21" customHeight="1"/>
    <row r="8921" customFormat="1" ht="21" customHeight="1"/>
    <row r="8922" customFormat="1" ht="21" customHeight="1"/>
    <row r="8923" customFormat="1" ht="21" customHeight="1"/>
    <row r="8924" customFormat="1" ht="21" customHeight="1"/>
    <row r="8925" customFormat="1" ht="21" customHeight="1"/>
    <row r="8926" customFormat="1" ht="21" customHeight="1"/>
    <row r="8927" customFormat="1" ht="21" customHeight="1"/>
    <row r="8928" customFormat="1" ht="21" customHeight="1"/>
    <row r="8929" customFormat="1" ht="21" customHeight="1"/>
    <row r="8930" customFormat="1" ht="21" customHeight="1"/>
    <row r="8931" customFormat="1" ht="21" customHeight="1"/>
    <row r="8932" customFormat="1" ht="21" customHeight="1"/>
    <row r="8933" customFormat="1" ht="21" customHeight="1"/>
    <row r="8934" customFormat="1" ht="21" customHeight="1"/>
    <row r="8935" customFormat="1" ht="21" customHeight="1"/>
    <row r="8936" customFormat="1" ht="21" customHeight="1"/>
    <row r="8937" customFormat="1" ht="21" customHeight="1"/>
    <row r="8938" customFormat="1" ht="21" customHeight="1"/>
    <row r="8939" customFormat="1" ht="21" customHeight="1"/>
    <row r="8940" customFormat="1" ht="21" customHeight="1"/>
    <row r="8941" customFormat="1" ht="21" customHeight="1"/>
    <row r="8942" customFormat="1" ht="21" customHeight="1"/>
    <row r="8943" customFormat="1" ht="21" customHeight="1"/>
    <row r="8944" customFormat="1" ht="21" customHeight="1"/>
    <row r="8945" customFormat="1" ht="21" customHeight="1"/>
    <row r="8946" customFormat="1" ht="21" customHeight="1"/>
    <row r="8947" customFormat="1" ht="21" customHeight="1"/>
    <row r="8948" customFormat="1" ht="21" customHeight="1"/>
    <row r="8949" customFormat="1" ht="21" customHeight="1"/>
    <row r="8950" customFormat="1" ht="21" customHeight="1"/>
    <row r="8951" customFormat="1" ht="21" customHeight="1"/>
    <row r="8952" customFormat="1" ht="21" customHeight="1"/>
    <row r="8953" customFormat="1" ht="21" customHeight="1"/>
    <row r="8954" customFormat="1" ht="21" customHeight="1"/>
    <row r="8955" customFormat="1" ht="21" customHeight="1"/>
    <row r="8956" customFormat="1" ht="21" customHeight="1"/>
    <row r="8957" customFormat="1" ht="21" customHeight="1"/>
    <row r="8958" customFormat="1" ht="21" customHeight="1"/>
    <row r="8959" customFormat="1" ht="21" customHeight="1"/>
    <row r="8960" customFormat="1" ht="21" customHeight="1"/>
    <row r="8961" customFormat="1" ht="21" customHeight="1"/>
    <row r="8962" customFormat="1" ht="21" customHeight="1"/>
    <row r="8963" customFormat="1" ht="21" customHeight="1"/>
    <row r="8964" customFormat="1" ht="21" customHeight="1"/>
    <row r="8965" customFormat="1" ht="21" customHeight="1"/>
    <row r="8966" customFormat="1" ht="21" customHeight="1"/>
    <row r="8967" customFormat="1" ht="21" customHeight="1"/>
    <row r="8968" customFormat="1" ht="21" customHeight="1"/>
    <row r="8969" customFormat="1" ht="21" customHeight="1"/>
    <row r="8970" customFormat="1" ht="21" customHeight="1"/>
    <row r="8971" customFormat="1" ht="21" customHeight="1"/>
    <row r="8972" customFormat="1" ht="21" customHeight="1"/>
    <row r="8973" customFormat="1" ht="21" customHeight="1"/>
    <row r="8974" customFormat="1" ht="21" customHeight="1"/>
    <row r="8975" customFormat="1" ht="21" customHeight="1"/>
    <row r="8976" customFormat="1" ht="21" customHeight="1"/>
    <row r="8977" customFormat="1" ht="21" customHeight="1"/>
    <row r="8978" customFormat="1" ht="21" customHeight="1"/>
    <row r="8979" customFormat="1" ht="21" customHeight="1"/>
    <row r="8980" customFormat="1" ht="21" customHeight="1"/>
    <row r="8981" customFormat="1" ht="21" customHeight="1"/>
    <row r="8982" customFormat="1" ht="21" customHeight="1"/>
    <row r="8983" customFormat="1" ht="21" customHeight="1"/>
    <row r="8984" customFormat="1" ht="21" customHeight="1"/>
    <row r="8985" customFormat="1" ht="21" customHeight="1"/>
    <row r="8986" customFormat="1" ht="21" customHeight="1"/>
    <row r="8987" customFormat="1" ht="21" customHeight="1"/>
    <row r="8988" customFormat="1" ht="21" customHeight="1"/>
    <row r="8989" customFormat="1" ht="21" customHeight="1"/>
    <row r="8990" customFormat="1" ht="21" customHeight="1"/>
    <row r="8991" customFormat="1" ht="21" customHeight="1"/>
    <row r="8992" customFormat="1" ht="21" customHeight="1"/>
    <row r="8993" customFormat="1" ht="21" customHeight="1"/>
    <row r="8994" customFormat="1" ht="21" customHeight="1"/>
    <row r="8995" customFormat="1" ht="21" customHeight="1"/>
    <row r="8996" customFormat="1" ht="21" customHeight="1"/>
    <row r="8997" customFormat="1" ht="21" customHeight="1"/>
    <row r="8998" customFormat="1" ht="21" customHeight="1"/>
    <row r="8999" customFormat="1" ht="21" customHeight="1"/>
    <row r="9000" customFormat="1" ht="21" customHeight="1"/>
    <row r="9001" customFormat="1" ht="21" customHeight="1"/>
    <row r="9002" customFormat="1" ht="21" customHeight="1"/>
    <row r="9003" customFormat="1" ht="21" customHeight="1"/>
    <row r="9004" customFormat="1" ht="21" customHeight="1"/>
    <row r="9005" customFormat="1" ht="21" customHeight="1"/>
    <row r="9006" customFormat="1" ht="21" customHeight="1"/>
    <row r="9007" customFormat="1" ht="21" customHeight="1"/>
    <row r="9008" customFormat="1" ht="21" customHeight="1"/>
    <row r="9009" customFormat="1" ht="21" customHeight="1"/>
    <row r="9010" customFormat="1" ht="21" customHeight="1"/>
    <row r="9011" customFormat="1" ht="21" customHeight="1"/>
    <row r="9012" customFormat="1" ht="21" customHeight="1"/>
    <row r="9013" customFormat="1" ht="21" customHeight="1"/>
    <row r="9014" customFormat="1" ht="21" customHeight="1"/>
    <row r="9015" customFormat="1" ht="21" customHeight="1"/>
    <row r="9016" customFormat="1" ht="21" customHeight="1"/>
    <row r="9017" customFormat="1" ht="21" customHeight="1"/>
    <row r="9018" customFormat="1" ht="21" customHeight="1"/>
    <row r="9019" customFormat="1" ht="21" customHeight="1"/>
    <row r="9020" customFormat="1" ht="21" customHeight="1"/>
    <row r="9021" customFormat="1" ht="21" customHeight="1"/>
    <row r="9022" customFormat="1" ht="21" customHeight="1"/>
    <row r="9023" customFormat="1" ht="21" customHeight="1"/>
    <row r="9024" customFormat="1" ht="21" customHeight="1"/>
    <row r="9025" customFormat="1" ht="21" customHeight="1"/>
    <row r="9026" customFormat="1" ht="21" customHeight="1"/>
    <row r="9027" customFormat="1" ht="21" customHeight="1"/>
    <row r="9028" customFormat="1" ht="21" customHeight="1"/>
    <row r="9029" customFormat="1" ht="21" customHeight="1"/>
    <row r="9030" customFormat="1" ht="21" customHeight="1"/>
    <row r="9031" customFormat="1" ht="21" customHeight="1"/>
    <row r="9032" customFormat="1" ht="21" customHeight="1"/>
    <row r="9033" customFormat="1" ht="21" customHeight="1"/>
    <row r="9034" customFormat="1" ht="21" customHeight="1"/>
    <row r="9035" customFormat="1" ht="21" customHeight="1"/>
    <row r="9036" customFormat="1" ht="21" customHeight="1"/>
    <row r="9037" customFormat="1" ht="21" customHeight="1"/>
    <row r="9038" customFormat="1" ht="21" customHeight="1"/>
    <row r="9039" customFormat="1" ht="21" customHeight="1"/>
    <row r="9040" customFormat="1" ht="21" customHeight="1"/>
    <row r="9041" customFormat="1" ht="21" customHeight="1"/>
    <row r="9042" customFormat="1" ht="21" customHeight="1"/>
    <row r="9043" customFormat="1" ht="21" customHeight="1"/>
    <row r="9044" customFormat="1" ht="21" customHeight="1"/>
    <row r="9045" customFormat="1" ht="21" customHeight="1"/>
    <row r="9046" customFormat="1" ht="21" customHeight="1"/>
    <row r="9047" customFormat="1" ht="21" customHeight="1"/>
    <row r="9048" customFormat="1" ht="21" customHeight="1"/>
    <row r="9049" customFormat="1" ht="21" customHeight="1"/>
    <row r="9050" customFormat="1" ht="21" customHeight="1"/>
    <row r="9051" customFormat="1" ht="21" customHeight="1"/>
    <row r="9052" customFormat="1" ht="21" customHeight="1"/>
    <row r="9053" customFormat="1" ht="21" customHeight="1"/>
    <row r="9054" customFormat="1" ht="21" customHeight="1"/>
    <row r="9055" customFormat="1" ht="21" customHeight="1"/>
    <row r="9056" customFormat="1" ht="21" customHeight="1"/>
    <row r="9057" customFormat="1" ht="21" customHeight="1"/>
    <row r="9058" customFormat="1" ht="21" customHeight="1"/>
    <row r="9059" customFormat="1" ht="21" customHeight="1"/>
    <row r="9060" customFormat="1" ht="21" customHeight="1"/>
    <row r="9061" customFormat="1" ht="21" customHeight="1"/>
    <row r="9062" customFormat="1" ht="21" customHeight="1"/>
    <row r="9063" customFormat="1" ht="21" customHeight="1"/>
    <row r="9064" customFormat="1" ht="21" customHeight="1"/>
    <row r="9065" customFormat="1" ht="21" customHeight="1"/>
    <row r="9066" customFormat="1" ht="21" customHeight="1"/>
    <row r="9067" customFormat="1" ht="21" customHeight="1"/>
    <row r="9068" customFormat="1" ht="21" customHeight="1"/>
    <row r="9069" customFormat="1" ht="21" customHeight="1"/>
    <row r="9070" customFormat="1" ht="21" customHeight="1"/>
    <row r="9071" customFormat="1" ht="21" customHeight="1"/>
    <row r="9072" customFormat="1" ht="21" customHeight="1"/>
    <row r="9073" customFormat="1" ht="21" customHeight="1"/>
    <row r="9074" customFormat="1" ht="21" customHeight="1"/>
    <row r="9075" customFormat="1" ht="21" customHeight="1"/>
    <row r="9076" customFormat="1" ht="21" customHeight="1"/>
    <row r="9077" customFormat="1" ht="21" customHeight="1"/>
    <row r="9078" customFormat="1" ht="21" customHeight="1"/>
    <row r="9079" customFormat="1" ht="21" customHeight="1"/>
    <row r="9080" customFormat="1" ht="21" customHeight="1"/>
    <row r="9081" customFormat="1" ht="21" customHeight="1"/>
    <row r="9082" customFormat="1" ht="21" customHeight="1"/>
    <row r="9083" customFormat="1" ht="21" customHeight="1"/>
    <row r="9084" customFormat="1" ht="21" customHeight="1"/>
    <row r="9085" customFormat="1" ht="21" customHeight="1"/>
    <row r="9086" customFormat="1" ht="21" customHeight="1"/>
    <row r="9087" customFormat="1" ht="21" customHeight="1"/>
    <row r="9088" customFormat="1" ht="21" customHeight="1"/>
    <row r="9089" customFormat="1" ht="21" customHeight="1"/>
    <row r="9090" customFormat="1" ht="21" customHeight="1"/>
    <row r="9091" customFormat="1" ht="21" customHeight="1"/>
    <row r="9092" customFormat="1" ht="21" customHeight="1"/>
    <row r="9093" customFormat="1" ht="21" customHeight="1"/>
    <row r="9094" customFormat="1" ht="21" customHeight="1"/>
    <row r="9095" customFormat="1" ht="21" customHeight="1"/>
    <row r="9096" customFormat="1" ht="21" customHeight="1"/>
    <row r="9097" customFormat="1" ht="21" customHeight="1"/>
    <row r="9098" customFormat="1" ht="21" customHeight="1"/>
    <row r="9099" customFormat="1" ht="21" customHeight="1"/>
    <row r="9100" customFormat="1" ht="21" customHeight="1"/>
    <row r="9101" customFormat="1" ht="21" customHeight="1"/>
    <row r="9102" customFormat="1" ht="21" customHeight="1"/>
    <row r="9103" customFormat="1" ht="21" customHeight="1"/>
    <row r="9104" customFormat="1" ht="21" customHeight="1"/>
    <row r="9105" customFormat="1" ht="21" customHeight="1"/>
    <row r="9106" customFormat="1" ht="21" customHeight="1"/>
    <row r="9107" customFormat="1" ht="21" customHeight="1"/>
    <row r="9108" customFormat="1" ht="21" customHeight="1"/>
    <row r="9109" customFormat="1" ht="21" customHeight="1"/>
    <row r="9110" customFormat="1" ht="21" customHeight="1"/>
    <row r="9111" customFormat="1" ht="21" customHeight="1"/>
    <row r="9112" customFormat="1" ht="21" customHeight="1"/>
    <row r="9113" customFormat="1" ht="21" customHeight="1"/>
    <row r="9114" customFormat="1" ht="21" customHeight="1"/>
    <row r="9115" customFormat="1" ht="21" customHeight="1"/>
    <row r="9116" customFormat="1" ht="21" customHeight="1"/>
    <row r="9117" customFormat="1" ht="21" customHeight="1"/>
    <row r="9118" customFormat="1" ht="21" customHeight="1"/>
    <row r="9119" customFormat="1" ht="21" customHeight="1"/>
    <row r="9120" customFormat="1" ht="21" customHeight="1"/>
    <row r="9121" customFormat="1" ht="21" customHeight="1"/>
    <row r="9122" customFormat="1" ht="21" customHeight="1"/>
    <row r="9123" customFormat="1" ht="21" customHeight="1"/>
    <row r="9124" customFormat="1" ht="21" customHeight="1"/>
    <row r="9125" customFormat="1" ht="21" customHeight="1"/>
    <row r="9126" customFormat="1" ht="21" customHeight="1"/>
    <row r="9127" customFormat="1" ht="21" customHeight="1"/>
    <row r="9128" customFormat="1" ht="21" customHeight="1"/>
    <row r="9129" customFormat="1" ht="21" customHeight="1"/>
    <row r="9130" customFormat="1" ht="21" customHeight="1"/>
    <row r="9131" customFormat="1" ht="21" customHeight="1"/>
    <row r="9132" customFormat="1" ht="21" customHeight="1"/>
    <row r="9133" customFormat="1" ht="21" customHeight="1"/>
    <row r="9134" customFormat="1" ht="21" customHeight="1"/>
    <row r="9135" customFormat="1" ht="21" customHeight="1"/>
    <row r="9136" customFormat="1" ht="21" customHeight="1"/>
    <row r="9137" customFormat="1" ht="21" customHeight="1"/>
    <row r="9138" customFormat="1" ht="21" customHeight="1"/>
    <row r="9139" customFormat="1" ht="21" customHeight="1"/>
    <row r="9140" customFormat="1" ht="21" customHeight="1"/>
    <row r="9141" customFormat="1" ht="21" customHeight="1"/>
    <row r="9142" customFormat="1" ht="21" customHeight="1"/>
    <row r="9143" customFormat="1" ht="21" customHeight="1"/>
    <row r="9144" customFormat="1" ht="21" customHeight="1"/>
    <row r="9145" customFormat="1" ht="21" customHeight="1"/>
    <row r="9146" customFormat="1" ht="21" customHeight="1"/>
    <row r="9147" customFormat="1" ht="21" customHeight="1"/>
    <row r="9148" customFormat="1" ht="21" customHeight="1"/>
    <row r="9149" customFormat="1" ht="21" customHeight="1"/>
    <row r="9150" customFormat="1" ht="21" customHeight="1"/>
    <row r="9151" customFormat="1" ht="21" customHeight="1"/>
    <row r="9152" customFormat="1" ht="21" customHeight="1"/>
    <row r="9153" customFormat="1" ht="21" customHeight="1"/>
    <row r="9154" customFormat="1" ht="21" customHeight="1"/>
    <row r="9155" customFormat="1" ht="21" customHeight="1"/>
    <row r="9156" customFormat="1" ht="21" customHeight="1"/>
    <row r="9157" customFormat="1" ht="21" customHeight="1"/>
    <row r="9158" customFormat="1" ht="21" customHeight="1"/>
    <row r="9159" customFormat="1" ht="21" customHeight="1"/>
    <row r="9160" customFormat="1" ht="21" customHeight="1"/>
    <row r="9161" customFormat="1" ht="21" customHeight="1"/>
    <row r="9162" customFormat="1" ht="21" customHeight="1"/>
    <row r="9163" customFormat="1" ht="21" customHeight="1"/>
    <row r="9164" customFormat="1" ht="21" customHeight="1"/>
    <row r="9165" customFormat="1" ht="21" customHeight="1"/>
    <row r="9166" customFormat="1" ht="21" customHeight="1"/>
    <row r="9167" customFormat="1" ht="21" customHeight="1"/>
    <row r="9168" customFormat="1" ht="21" customHeight="1"/>
    <row r="9169" customFormat="1" ht="21" customHeight="1"/>
    <row r="9170" customFormat="1" ht="21" customHeight="1"/>
    <row r="9171" customFormat="1" ht="21" customHeight="1"/>
    <row r="9172" customFormat="1" ht="21" customHeight="1"/>
    <row r="9173" customFormat="1" ht="21" customHeight="1"/>
    <row r="9174" customFormat="1" ht="21" customHeight="1"/>
    <row r="9175" customFormat="1" ht="21" customHeight="1"/>
    <row r="9176" customFormat="1" ht="21" customHeight="1"/>
    <row r="9177" customFormat="1" ht="21" customHeight="1"/>
    <row r="9178" customFormat="1" ht="21" customHeight="1"/>
    <row r="9179" customFormat="1" ht="21" customHeight="1"/>
    <row r="9180" customFormat="1" ht="21" customHeight="1"/>
    <row r="9181" customFormat="1" ht="21" customHeight="1"/>
    <row r="9182" customFormat="1" ht="21" customHeight="1"/>
    <row r="9183" customFormat="1" ht="21" customHeight="1"/>
    <row r="9184" customFormat="1" ht="21" customHeight="1"/>
    <row r="9185" customFormat="1" ht="21" customHeight="1"/>
    <row r="9186" customFormat="1" ht="21" customHeight="1"/>
    <row r="9187" customFormat="1" ht="21" customHeight="1"/>
    <row r="9188" customFormat="1" ht="21" customHeight="1"/>
    <row r="9189" customFormat="1" ht="21" customHeight="1"/>
    <row r="9190" customFormat="1" ht="21" customHeight="1"/>
    <row r="9191" customFormat="1" ht="21" customHeight="1"/>
    <row r="9192" customFormat="1" ht="21" customHeight="1"/>
    <row r="9193" customFormat="1" ht="21" customHeight="1"/>
    <row r="9194" customFormat="1" ht="21" customHeight="1"/>
    <row r="9195" customFormat="1" ht="21" customHeight="1"/>
    <row r="9196" customFormat="1" ht="21" customHeight="1"/>
    <row r="9197" customFormat="1" ht="21" customHeight="1"/>
    <row r="9198" customFormat="1" ht="21" customHeight="1"/>
    <row r="9199" customFormat="1" ht="21" customHeight="1"/>
    <row r="9200" customFormat="1" ht="21" customHeight="1"/>
    <row r="9201" customFormat="1" ht="21" customHeight="1"/>
    <row r="9202" customFormat="1" ht="21" customHeight="1"/>
    <row r="9203" customFormat="1" ht="21" customHeight="1"/>
    <row r="9204" customFormat="1" ht="21" customHeight="1"/>
    <row r="9205" customFormat="1" ht="21" customHeight="1"/>
    <row r="9206" customFormat="1" ht="21" customHeight="1"/>
    <row r="9207" customFormat="1" ht="21" customHeight="1"/>
    <row r="9208" customFormat="1" ht="21" customHeight="1"/>
    <row r="9209" customFormat="1" ht="21" customHeight="1"/>
    <row r="9210" customFormat="1" ht="21" customHeight="1"/>
    <row r="9211" customFormat="1" ht="21" customHeight="1"/>
    <row r="9212" customFormat="1" ht="21" customHeight="1"/>
    <row r="9213" customFormat="1" ht="21" customHeight="1"/>
    <row r="9214" customFormat="1" ht="21" customHeight="1"/>
    <row r="9215" customFormat="1" ht="21" customHeight="1"/>
    <row r="9216" customFormat="1" ht="21" customHeight="1"/>
    <row r="9217" customFormat="1" ht="21" customHeight="1"/>
    <row r="9218" customFormat="1" ht="21" customHeight="1"/>
    <row r="9219" customFormat="1" ht="21" customHeight="1"/>
    <row r="9220" customFormat="1" ht="21" customHeight="1"/>
    <row r="9221" customFormat="1" ht="21" customHeight="1"/>
    <row r="9222" customFormat="1" ht="21" customHeight="1"/>
    <row r="9223" customFormat="1" ht="21" customHeight="1"/>
    <row r="9224" customFormat="1" ht="21" customHeight="1"/>
    <row r="9225" customFormat="1" ht="21" customHeight="1"/>
    <row r="9226" customFormat="1" ht="21" customHeight="1"/>
    <row r="9227" customFormat="1" ht="21" customHeight="1"/>
    <row r="9228" customFormat="1" ht="21" customHeight="1"/>
    <row r="9229" customFormat="1" ht="21" customHeight="1"/>
    <row r="9230" customFormat="1" ht="21" customHeight="1"/>
    <row r="9231" customFormat="1" ht="21" customHeight="1"/>
    <row r="9232" customFormat="1" ht="21" customHeight="1"/>
    <row r="9233" customFormat="1" ht="21" customHeight="1"/>
    <row r="9234" customFormat="1" ht="21" customHeight="1"/>
    <row r="9235" customFormat="1" ht="21" customHeight="1"/>
    <row r="9236" customFormat="1" ht="21" customHeight="1"/>
    <row r="9237" customFormat="1" ht="21" customHeight="1"/>
    <row r="9238" customFormat="1" ht="21" customHeight="1"/>
    <row r="9239" customFormat="1" ht="21" customHeight="1"/>
    <row r="9240" customFormat="1" ht="21" customHeight="1"/>
    <row r="9241" customFormat="1" ht="21" customHeight="1"/>
    <row r="9242" customFormat="1" ht="21" customHeight="1"/>
    <row r="9243" customFormat="1" ht="21" customHeight="1"/>
    <row r="9244" customFormat="1" ht="21" customHeight="1"/>
    <row r="9245" customFormat="1" ht="21" customHeight="1"/>
    <row r="9246" customFormat="1" ht="21" customHeight="1"/>
    <row r="9247" customFormat="1" ht="21" customHeight="1"/>
    <row r="9248" customFormat="1" ht="21" customHeight="1"/>
    <row r="9249" customFormat="1" ht="21" customHeight="1"/>
    <row r="9250" customFormat="1" ht="21" customHeight="1"/>
    <row r="9251" customFormat="1" ht="21" customHeight="1"/>
    <row r="9252" customFormat="1" ht="21" customHeight="1"/>
    <row r="9253" customFormat="1" ht="21" customHeight="1"/>
    <row r="9254" customFormat="1" ht="21" customHeight="1"/>
    <row r="9255" customFormat="1" ht="21" customHeight="1"/>
    <row r="9256" customFormat="1" ht="21" customHeight="1"/>
    <row r="9257" customFormat="1" ht="21" customHeight="1"/>
    <row r="9258" customFormat="1" ht="21" customHeight="1"/>
    <row r="9259" customFormat="1" ht="21" customHeight="1"/>
    <row r="9260" customFormat="1" ht="21" customHeight="1"/>
    <row r="9261" customFormat="1" ht="21" customHeight="1"/>
    <row r="9262" customFormat="1" ht="21" customHeight="1"/>
    <row r="9263" customFormat="1" ht="21" customHeight="1"/>
    <row r="9264" customFormat="1" ht="21" customHeight="1"/>
    <row r="9265" customFormat="1" ht="21" customHeight="1"/>
    <row r="9266" customFormat="1" ht="21" customHeight="1"/>
    <row r="9267" customFormat="1" ht="21" customHeight="1"/>
    <row r="9268" customFormat="1" ht="21" customHeight="1"/>
    <row r="9269" customFormat="1" ht="21" customHeight="1"/>
    <row r="9270" customFormat="1" ht="21" customHeight="1"/>
    <row r="9271" customFormat="1" ht="21" customHeight="1"/>
    <row r="9272" customFormat="1" ht="21" customHeight="1"/>
    <row r="9273" customFormat="1" ht="21" customHeight="1"/>
    <row r="9274" customFormat="1" ht="21" customHeight="1"/>
    <row r="9275" customFormat="1" ht="21" customHeight="1"/>
    <row r="9276" customFormat="1" ht="21" customHeight="1"/>
    <row r="9277" customFormat="1" ht="21" customHeight="1"/>
    <row r="9278" customFormat="1" ht="21" customHeight="1"/>
    <row r="9279" customFormat="1" ht="21" customHeight="1"/>
    <row r="9280" customFormat="1" ht="21" customHeight="1"/>
    <row r="9281" customFormat="1" ht="21" customHeight="1"/>
    <row r="9282" customFormat="1" ht="21" customHeight="1"/>
    <row r="9283" customFormat="1" ht="21" customHeight="1"/>
    <row r="9284" customFormat="1" ht="21" customHeight="1"/>
    <row r="9285" customFormat="1" ht="21" customHeight="1"/>
    <row r="9286" customFormat="1" ht="21" customHeight="1"/>
    <row r="9287" customFormat="1" ht="21" customHeight="1"/>
    <row r="9288" customFormat="1" ht="21" customHeight="1"/>
    <row r="9289" customFormat="1" ht="21" customHeight="1"/>
    <row r="9290" customFormat="1" ht="21" customHeight="1"/>
    <row r="9291" customFormat="1" ht="21" customHeight="1"/>
    <row r="9292" customFormat="1" ht="21" customHeight="1"/>
    <row r="9293" customFormat="1" ht="21" customHeight="1"/>
    <row r="9294" customFormat="1" ht="21" customHeight="1"/>
    <row r="9295" customFormat="1" ht="21" customHeight="1"/>
    <row r="9296" customFormat="1" ht="21" customHeight="1"/>
    <row r="9297" customFormat="1" ht="21" customHeight="1"/>
    <row r="9298" customFormat="1" ht="21" customHeight="1"/>
    <row r="9299" customFormat="1" ht="21" customHeight="1"/>
    <row r="9300" customFormat="1" ht="21" customHeight="1"/>
    <row r="9301" customFormat="1" ht="21" customHeight="1"/>
    <row r="9302" customFormat="1" ht="21" customHeight="1"/>
    <row r="9303" customFormat="1" ht="21" customHeight="1"/>
    <row r="9304" customFormat="1" ht="21" customHeight="1"/>
    <row r="9305" customFormat="1" ht="21" customHeight="1"/>
    <row r="9306" customFormat="1" ht="21" customHeight="1"/>
    <row r="9307" customFormat="1" ht="21" customHeight="1"/>
    <row r="9308" customFormat="1" ht="21" customHeight="1"/>
    <row r="9309" customFormat="1" ht="21" customHeight="1"/>
    <row r="9310" customFormat="1" ht="21" customHeight="1"/>
    <row r="9311" customFormat="1" ht="21" customHeight="1"/>
    <row r="9312" customFormat="1" ht="21" customHeight="1"/>
    <row r="9313" customFormat="1" ht="21" customHeight="1"/>
    <row r="9314" customFormat="1" ht="21" customHeight="1"/>
    <row r="9315" customFormat="1" ht="21" customHeight="1"/>
    <row r="9316" customFormat="1" ht="21" customHeight="1"/>
    <row r="9317" customFormat="1" ht="21" customHeight="1"/>
    <row r="9318" customFormat="1" ht="21" customHeight="1"/>
    <row r="9319" customFormat="1" ht="21" customHeight="1"/>
    <row r="9320" customFormat="1" ht="21" customHeight="1"/>
    <row r="9321" customFormat="1" ht="21" customHeight="1"/>
    <row r="9322" customFormat="1" ht="21" customHeight="1"/>
    <row r="9323" customFormat="1" ht="21" customHeight="1"/>
    <row r="9324" customFormat="1" ht="21" customHeight="1"/>
    <row r="9325" customFormat="1" ht="21" customHeight="1"/>
    <row r="9326" customFormat="1" ht="21" customHeight="1"/>
    <row r="9327" customFormat="1" ht="21" customHeight="1"/>
    <row r="9328" customFormat="1" ht="21" customHeight="1"/>
    <row r="9329" customFormat="1" ht="21" customHeight="1"/>
    <row r="9330" customFormat="1" ht="21" customHeight="1"/>
    <row r="9331" customFormat="1" ht="21" customHeight="1"/>
    <row r="9332" customFormat="1" ht="21" customHeight="1"/>
    <row r="9333" customFormat="1" ht="21" customHeight="1"/>
    <row r="9334" customFormat="1" ht="21" customHeight="1"/>
    <row r="9335" customFormat="1" ht="21" customHeight="1"/>
    <row r="9336" customFormat="1" ht="21" customHeight="1"/>
    <row r="9337" customFormat="1" ht="21" customHeight="1"/>
    <row r="9338" customFormat="1" ht="21" customHeight="1"/>
    <row r="9339" customFormat="1" ht="21" customHeight="1"/>
    <row r="9340" customFormat="1" ht="21" customHeight="1"/>
    <row r="9341" customFormat="1" ht="21" customHeight="1"/>
    <row r="9342" customFormat="1" ht="21" customHeight="1"/>
    <row r="9343" customFormat="1" ht="21" customHeight="1"/>
    <row r="9344" customFormat="1" ht="21" customHeight="1"/>
    <row r="9345" customFormat="1" ht="21" customHeight="1"/>
    <row r="9346" customFormat="1" ht="21" customHeight="1"/>
    <row r="9347" customFormat="1" ht="21" customHeight="1"/>
    <row r="9348" customFormat="1" ht="21" customHeight="1"/>
    <row r="9349" customFormat="1" ht="21" customHeight="1"/>
    <row r="9350" customFormat="1" ht="21" customHeight="1"/>
    <row r="9351" customFormat="1" ht="21" customHeight="1"/>
    <row r="9352" customFormat="1" ht="21" customHeight="1"/>
    <row r="9353" customFormat="1" ht="21" customHeight="1"/>
    <row r="9354" customFormat="1" ht="21" customHeight="1"/>
    <row r="9355" customFormat="1" ht="21" customHeight="1"/>
    <row r="9356" customFormat="1" ht="21" customHeight="1"/>
    <row r="9357" customFormat="1" ht="21" customHeight="1"/>
    <row r="9358" customFormat="1" ht="21" customHeight="1"/>
    <row r="9359" customFormat="1" ht="21" customHeight="1"/>
    <row r="9360" customFormat="1" ht="21" customHeight="1"/>
    <row r="9361" customFormat="1" ht="21" customHeight="1"/>
    <row r="9362" customFormat="1" ht="21" customHeight="1"/>
    <row r="9363" customFormat="1" ht="21" customHeight="1"/>
    <row r="9364" customFormat="1" ht="21" customHeight="1"/>
    <row r="9365" customFormat="1" ht="21" customHeight="1"/>
    <row r="9366" customFormat="1" ht="21" customHeight="1"/>
    <row r="9367" customFormat="1" ht="21" customHeight="1"/>
    <row r="9368" customFormat="1" ht="21" customHeight="1"/>
    <row r="9369" customFormat="1" ht="21" customHeight="1"/>
    <row r="9370" customFormat="1" ht="21" customHeight="1"/>
    <row r="9371" customFormat="1" ht="21" customHeight="1"/>
    <row r="9372" customFormat="1" ht="21" customHeight="1"/>
    <row r="9373" customFormat="1" ht="21" customHeight="1"/>
    <row r="9374" customFormat="1" ht="21" customHeight="1"/>
    <row r="9375" customFormat="1" ht="21" customHeight="1"/>
    <row r="9376" customFormat="1" ht="21" customHeight="1"/>
    <row r="9377" customFormat="1" ht="21" customHeight="1"/>
    <row r="9378" customFormat="1" ht="21" customHeight="1"/>
    <row r="9379" customFormat="1" ht="21" customHeight="1"/>
    <row r="9380" customFormat="1" ht="21" customHeight="1"/>
    <row r="9381" customFormat="1" ht="21" customHeight="1"/>
    <row r="9382" customFormat="1" ht="21" customHeight="1"/>
    <row r="9383" customFormat="1" ht="21" customHeight="1"/>
    <row r="9384" customFormat="1" ht="21" customHeight="1"/>
    <row r="9385" customFormat="1" ht="21" customHeight="1"/>
    <row r="9386" customFormat="1" ht="21" customHeight="1"/>
    <row r="9387" customFormat="1" ht="21" customHeight="1"/>
    <row r="9388" customFormat="1" ht="21" customHeight="1"/>
    <row r="9389" customFormat="1" ht="21" customHeight="1"/>
    <row r="9390" customFormat="1" ht="21" customHeight="1"/>
    <row r="9391" customFormat="1" ht="21" customHeight="1"/>
    <row r="9392" customFormat="1" ht="21" customHeight="1"/>
    <row r="9393" customFormat="1" ht="21" customHeight="1"/>
    <row r="9394" customFormat="1" ht="21" customHeight="1"/>
    <row r="9395" customFormat="1" ht="21" customHeight="1"/>
    <row r="9396" customFormat="1" ht="21" customHeight="1"/>
    <row r="9397" customFormat="1" ht="21" customHeight="1"/>
    <row r="9398" customFormat="1" ht="21" customHeight="1"/>
    <row r="9399" customFormat="1" ht="21" customHeight="1"/>
    <row r="9400" customFormat="1" ht="21" customHeight="1"/>
    <row r="9401" customFormat="1" ht="21" customHeight="1"/>
    <row r="9402" customFormat="1" ht="21" customHeight="1"/>
    <row r="9403" customFormat="1" ht="21" customHeight="1"/>
    <row r="9404" customFormat="1" ht="21" customHeight="1"/>
    <row r="9405" customFormat="1" ht="21" customHeight="1"/>
    <row r="9406" customFormat="1" ht="21" customHeight="1"/>
    <row r="9407" customFormat="1" ht="21" customHeight="1"/>
    <row r="9408" customFormat="1" ht="21" customHeight="1"/>
    <row r="9409" customFormat="1" ht="21" customHeight="1"/>
    <row r="9410" customFormat="1" ht="21" customHeight="1"/>
    <row r="9411" customFormat="1" ht="21" customHeight="1"/>
    <row r="9412" customFormat="1" ht="21" customHeight="1"/>
    <row r="9413" customFormat="1" ht="21" customHeight="1"/>
    <row r="9414" customFormat="1" ht="21" customHeight="1"/>
    <row r="9415" customFormat="1" ht="21" customHeight="1"/>
    <row r="9416" customFormat="1" ht="21" customHeight="1"/>
    <row r="9417" customFormat="1" ht="21" customHeight="1"/>
    <row r="9418" customFormat="1" ht="21" customHeight="1"/>
    <row r="9419" customFormat="1" ht="21" customHeight="1"/>
    <row r="9420" customFormat="1" ht="21" customHeight="1"/>
    <row r="9421" customFormat="1" ht="21" customHeight="1"/>
    <row r="9422" customFormat="1" ht="21" customHeight="1"/>
    <row r="9423" customFormat="1" ht="21" customHeight="1"/>
    <row r="9424" customFormat="1" ht="21" customHeight="1"/>
    <row r="9425" customFormat="1" ht="21" customHeight="1"/>
    <row r="9426" customFormat="1" ht="21" customHeight="1"/>
    <row r="9427" customFormat="1" ht="21" customHeight="1"/>
    <row r="9428" customFormat="1" ht="21" customHeight="1"/>
    <row r="9429" customFormat="1" ht="21" customHeight="1"/>
    <row r="9430" customFormat="1" ht="21" customHeight="1"/>
    <row r="9431" customFormat="1" ht="21" customHeight="1"/>
    <row r="9432" customFormat="1" ht="21" customHeight="1"/>
    <row r="9433" customFormat="1" ht="21" customHeight="1"/>
    <row r="9434" customFormat="1" ht="21" customHeight="1"/>
    <row r="9435" customFormat="1" ht="21" customHeight="1"/>
    <row r="9436" customFormat="1" ht="21" customHeight="1"/>
    <row r="9437" customFormat="1" ht="21" customHeight="1"/>
    <row r="9438" customFormat="1" ht="21" customHeight="1"/>
    <row r="9439" customFormat="1" ht="21" customHeight="1"/>
    <row r="9440" customFormat="1" ht="21" customHeight="1"/>
    <row r="9441" customFormat="1" ht="21" customHeight="1"/>
    <row r="9442" customFormat="1" ht="21" customHeight="1"/>
    <row r="9443" customFormat="1" ht="21" customHeight="1"/>
    <row r="9444" customFormat="1" ht="21" customHeight="1"/>
    <row r="9445" customFormat="1" ht="21" customHeight="1"/>
    <row r="9446" customFormat="1" ht="21" customHeight="1"/>
    <row r="9447" customFormat="1" ht="21" customHeight="1"/>
    <row r="9448" customFormat="1" ht="21" customHeight="1"/>
    <row r="9449" customFormat="1" ht="21" customHeight="1"/>
    <row r="9450" customFormat="1" ht="21" customHeight="1"/>
    <row r="9451" customFormat="1" ht="21" customHeight="1"/>
    <row r="9452" customFormat="1" ht="21" customHeight="1"/>
    <row r="9453" customFormat="1" ht="21" customHeight="1"/>
    <row r="9454" customFormat="1" ht="21" customHeight="1"/>
    <row r="9455" customFormat="1" ht="21" customHeight="1"/>
    <row r="9456" customFormat="1" ht="21" customHeight="1"/>
    <row r="9457" customFormat="1" ht="21" customHeight="1"/>
    <row r="9458" customFormat="1" ht="21" customHeight="1"/>
    <row r="9459" customFormat="1" ht="21" customHeight="1"/>
    <row r="9460" customFormat="1" ht="21" customHeight="1"/>
    <row r="9461" customFormat="1" ht="21" customHeight="1"/>
    <row r="9462" customFormat="1" ht="21" customHeight="1"/>
    <row r="9463" customFormat="1" ht="21" customHeight="1"/>
    <row r="9464" customFormat="1" ht="21" customHeight="1"/>
    <row r="9465" customFormat="1" ht="21" customHeight="1"/>
    <row r="9466" customFormat="1" ht="21" customHeight="1"/>
    <row r="9467" customFormat="1" ht="21" customHeight="1"/>
    <row r="9468" customFormat="1" ht="21" customHeight="1"/>
    <row r="9469" customFormat="1" ht="21" customHeight="1"/>
    <row r="9470" customFormat="1" ht="21" customHeight="1"/>
    <row r="9471" customFormat="1" ht="21" customHeight="1"/>
    <row r="9472" customFormat="1" ht="21" customHeight="1"/>
    <row r="9473" customFormat="1" ht="21" customHeight="1"/>
    <row r="9474" customFormat="1" ht="21" customHeight="1"/>
    <row r="9475" customFormat="1" ht="21" customHeight="1"/>
    <row r="9476" customFormat="1" ht="21" customHeight="1"/>
    <row r="9477" customFormat="1" ht="21" customHeight="1"/>
    <row r="9478" customFormat="1" ht="21" customHeight="1"/>
    <row r="9479" customFormat="1" ht="21" customHeight="1"/>
    <row r="9480" customFormat="1" ht="21" customHeight="1"/>
    <row r="9481" customFormat="1" ht="21" customHeight="1"/>
    <row r="9482" customFormat="1" ht="21" customHeight="1"/>
    <row r="9483" customFormat="1" ht="21" customHeight="1"/>
    <row r="9484" customFormat="1" ht="21" customHeight="1"/>
    <row r="9485" customFormat="1" ht="21" customHeight="1"/>
    <row r="9486" customFormat="1" ht="21" customHeight="1"/>
    <row r="9487" customFormat="1" ht="21" customHeight="1"/>
    <row r="9488" customFormat="1" ht="21" customHeight="1"/>
    <row r="9489" customFormat="1" ht="21" customHeight="1"/>
    <row r="9490" customFormat="1" ht="21" customHeight="1"/>
    <row r="9491" customFormat="1" ht="21" customHeight="1"/>
    <row r="9492" customFormat="1" ht="21" customHeight="1"/>
    <row r="9493" customFormat="1" ht="21" customHeight="1"/>
    <row r="9494" customFormat="1" ht="21" customHeight="1"/>
    <row r="9495" customFormat="1" ht="21" customHeight="1"/>
    <row r="9496" customFormat="1" ht="21" customHeight="1"/>
    <row r="9497" customFormat="1" ht="21" customHeight="1"/>
    <row r="9498" customFormat="1" ht="21" customHeight="1"/>
    <row r="9499" customFormat="1" ht="21" customHeight="1"/>
    <row r="9500" customFormat="1" ht="21" customHeight="1"/>
    <row r="9501" customFormat="1" ht="21" customHeight="1"/>
    <row r="9502" customFormat="1" ht="21" customHeight="1"/>
    <row r="9503" customFormat="1" ht="21" customHeight="1"/>
    <row r="9504" customFormat="1" ht="21" customHeight="1"/>
    <row r="9505" customFormat="1" ht="21" customHeight="1"/>
    <row r="9506" customFormat="1" ht="21" customHeight="1"/>
    <row r="9507" customFormat="1" ht="21" customHeight="1"/>
    <row r="9508" customFormat="1" ht="21" customHeight="1"/>
    <row r="9509" customFormat="1" ht="21" customHeight="1"/>
    <row r="9510" customFormat="1" ht="21" customHeight="1"/>
    <row r="9511" customFormat="1" ht="21" customHeight="1"/>
    <row r="9512" customFormat="1" ht="21" customHeight="1"/>
    <row r="9513" customFormat="1" ht="21" customHeight="1"/>
    <row r="9514" customFormat="1" ht="21" customHeight="1"/>
    <row r="9515" customFormat="1" ht="21" customHeight="1"/>
    <row r="9516" customFormat="1" ht="21" customHeight="1"/>
    <row r="9517" customFormat="1" ht="21" customHeight="1"/>
    <row r="9518" customFormat="1" ht="21" customHeight="1"/>
    <row r="9519" customFormat="1" ht="21" customHeight="1"/>
    <row r="9520" customFormat="1" ht="21" customHeight="1"/>
    <row r="9521" customFormat="1" ht="21" customHeight="1"/>
    <row r="9522" customFormat="1" ht="21" customHeight="1"/>
    <row r="9523" customFormat="1" ht="21" customHeight="1"/>
    <row r="9524" customFormat="1" ht="21" customHeight="1"/>
    <row r="9525" customFormat="1" ht="21" customHeight="1"/>
    <row r="9526" customFormat="1" ht="21" customHeight="1"/>
    <row r="9527" customFormat="1" ht="21" customHeight="1"/>
    <row r="9528" customFormat="1" ht="21" customHeight="1"/>
    <row r="9529" customFormat="1" ht="21" customHeight="1"/>
    <row r="9530" customFormat="1" ht="21" customHeight="1"/>
    <row r="9531" customFormat="1" ht="21" customHeight="1"/>
    <row r="9532" customFormat="1" ht="21" customHeight="1"/>
    <row r="9533" customFormat="1" ht="21" customHeight="1"/>
    <row r="9534" customFormat="1" ht="21" customHeight="1"/>
    <row r="9535" customFormat="1" ht="21" customHeight="1"/>
    <row r="9536" customFormat="1" ht="21" customHeight="1"/>
    <row r="9537" customFormat="1" ht="21" customHeight="1"/>
    <row r="9538" customFormat="1" ht="21" customHeight="1"/>
    <row r="9539" customFormat="1" ht="21" customHeight="1"/>
    <row r="9540" customFormat="1" ht="21" customHeight="1"/>
    <row r="9541" customFormat="1" ht="21" customHeight="1"/>
    <row r="9542" customFormat="1" ht="21" customHeight="1"/>
    <row r="9543" customFormat="1" ht="21" customHeight="1"/>
    <row r="9544" customFormat="1" ht="21" customHeight="1"/>
    <row r="9545" customFormat="1" ht="21" customHeight="1"/>
    <row r="9546" customFormat="1" ht="21" customHeight="1"/>
    <row r="9547" customFormat="1" ht="21" customHeight="1"/>
    <row r="9548" customFormat="1" ht="21" customHeight="1"/>
    <row r="9549" customFormat="1" ht="21" customHeight="1"/>
    <row r="9550" customFormat="1" ht="21" customHeight="1"/>
    <row r="9551" customFormat="1" ht="21" customHeight="1"/>
    <row r="9552" customFormat="1" ht="21" customHeight="1"/>
    <row r="9553" customFormat="1" ht="21" customHeight="1"/>
    <row r="9554" customFormat="1" ht="21" customHeight="1"/>
    <row r="9555" customFormat="1" ht="21" customHeight="1"/>
    <row r="9556" customFormat="1" ht="21" customHeight="1"/>
    <row r="9557" customFormat="1" ht="21" customHeight="1"/>
    <row r="9558" customFormat="1" ht="21" customHeight="1"/>
    <row r="9559" customFormat="1" ht="21" customHeight="1"/>
    <row r="9560" customFormat="1" ht="21" customHeight="1"/>
    <row r="9561" customFormat="1" ht="21" customHeight="1"/>
    <row r="9562" customFormat="1" ht="21" customHeight="1"/>
    <row r="9563" customFormat="1" ht="21" customHeight="1"/>
    <row r="9564" customFormat="1" ht="21" customHeight="1"/>
    <row r="9565" customFormat="1" ht="21" customHeight="1"/>
    <row r="9566" customFormat="1" ht="21" customHeight="1"/>
    <row r="9567" customFormat="1" ht="21" customHeight="1"/>
    <row r="9568" customFormat="1" ht="21" customHeight="1"/>
    <row r="9569" customFormat="1" ht="21" customHeight="1"/>
    <row r="9570" customFormat="1" ht="21" customHeight="1"/>
    <row r="9571" customFormat="1" ht="21" customHeight="1"/>
    <row r="9572" customFormat="1" ht="21" customHeight="1"/>
    <row r="9573" customFormat="1" ht="21" customHeight="1"/>
    <row r="9574" customFormat="1" ht="21" customHeight="1"/>
    <row r="9575" customFormat="1" ht="21" customHeight="1"/>
    <row r="9576" customFormat="1" ht="21" customHeight="1"/>
    <row r="9577" customFormat="1" ht="21" customHeight="1"/>
    <row r="9578" customFormat="1" ht="21" customHeight="1"/>
    <row r="9579" customFormat="1" ht="21" customHeight="1"/>
    <row r="9580" customFormat="1" ht="21" customHeight="1"/>
    <row r="9581" customFormat="1" ht="21" customHeight="1"/>
    <row r="9582" customFormat="1" ht="21" customHeight="1"/>
    <row r="9583" customFormat="1" ht="21" customHeight="1"/>
    <row r="9584" customFormat="1" ht="21" customHeight="1"/>
    <row r="9585" customFormat="1" ht="21" customHeight="1"/>
    <row r="9586" customFormat="1" ht="21" customHeight="1"/>
    <row r="9587" customFormat="1" ht="21" customHeight="1"/>
    <row r="9588" customFormat="1" ht="21" customHeight="1"/>
    <row r="9589" customFormat="1" ht="21" customHeight="1"/>
    <row r="9590" customFormat="1" ht="21" customHeight="1"/>
    <row r="9591" customFormat="1" ht="21" customHeight="1"/>
    <row r="9592" customFormat="1" ht="21" customHeight="1"/>
    <row r="9593" customFormat="1" ht="21" customHeight="1"/>
    <row r="9594" customFormat="1" ht="21" customHeight="1"/>
    <row r="9595" customFormat="1" ht="21" customHeight="1"/>
    <row r="9596" customFormat="1" ht="21" customHeight="1"/>
    <row r="9597" customFormat="1" ht="21" customHeight="1"/>
    <row r="9598" customFormat="1" ht="21" customHeight="1"/>
    <row r="9599" customFormat="1" ht="21" customHeight="1"/>
    <row r="9600" customFormat="1" ht="21" customHeight="1"/>
    <row r="9601" customFormat="1" ht="21" customHeight="1"/>
    <row r="9602" customFormat="1" ht="21" customHeight="1"/>
    <row r="9603" customFormat="1" ht="21" customHeight="1"/>
    <row r="9604" customFormat="1" ht="21" customHeight="1"/>
    <row r="9605" customFormat="1" ht="21" customHeight="1"/>
    <row r="9606" customFormat="1" ht="21" customHeight="1"/>
    <row r="9607" customFormat="1" ht="21" customHeight="1"/>
    <row r="9608" customFormat="1" ht="21" customHeight="1"/>
    <row r="9609" customFormat="1" ht="21" customHeight="1"/>
    <row r="9610" customFormat="1" ht="21" customHeight="1"/>
    <row r="9611" customFormat="1" ht="21" customHeight="1"/>
    <row r="9612" customFormat="1" ht="21" customHeight="1"/>
    <row r="9613" customFormat="1" ht="21" customHeight="1"/>
    <row r="9614" customFormat="1" ht="21" customHeight="1"/>
    <row r="9615" customFormat="1" ht="21" customHeight="1"/>
    <row r="9616" customFormat="1" ht="21" customHeight="1"/>
    <row r="9617" customFormat="1" ht="21" customHeight="1"/>
    <row r="9618" customFormat="1" ht="21" customHeight="1"/>
    <row r="9619" customFormat="1" ht="21" customHeight="1"/>
    <row r="9620" customFormat="1" ht="21" customHeight="1"/>
    <row r="9621" customFormat="1" ht="21" customHeight="1"/>
    <row r="9622" customFormat="1" ht="21" customHeight="1"/>
    <row r="9623" customFormat="1" ht="21" customHeight="1"/>
    <row r="9624" customFormat="1" ht="21" customHeight="1"/>
    <row r="9625" customFormat="1" ht="21" customHeight="1"/>
    <row r="9626" customFormat="1" ht="21" customHeight="1"/>
    <row r="9627" customFormat="1" ht="21" customHeight="1"/>
    <row r="9628" customFormat="1" ht="21" customHeight="1"/>
    <row r="9629" customFormat="1" ht="21" customHeight="1"/>
    <row r="9630" customFormat="1" ht="21" customHeight="1"/>
    <row r="9631" customFormat="1" ht="21" customHeight="1"/>
    <row r="9632" customFormat="1" ht="21" customHeight="1"/>
    <row r="9633" customFormat="1" ht="21" customHeight="1"/>
    <row r="9634" customFormat="1" ht="21" customHeight="1"/>
    <row r="9635" customFormat="1" ht="21" customHeight="1"/>
    <row r="9636" customFormat="1" ht="21" customHeight="1"/>
    <row r="9637" customFormat="1" ht="21" customHeight="1"/>
    <row r="9638" customFormat="1" ht="21" customHeight="1"/>
    <row r="9639" customFormat="1" ht="21" customHeight="1"/>
    <row r="9640" customFormat="1" ht="21" customHeight="1"/>
    <row r="9641" customFormat="1" ht="21" customHeight="1"/>
    <row r="9642" customFormat="1" ht="21" customHeight="1"/>
    <row r="9643" customFormat="1" ht="21" customHeight="1"/>
    <row r="9644" customFormat="1" ht="21" customHeight="1"/>
    <row r="9645" customFormat="1" ht="21" customHeight="1"/>
    <row r="9646" customFormat="1" ht="21" customHeight="1"/>
    <row r="9647" customFormat="1" ht="21" customHeight="1"/>
    <row r="9648" customFormat="1" ht="21" customHeight="1"/>
    <row r="9649" customFormat="1" ht="21" customHeight="1"/>
    <row r="9650" customFormat="1" ht="21" customHeight="1"/>
    <row r="9651" customFormat="1" ht="21" customHeight="1"/>
    <row r="9652" customFormat="1" ht="21" customHeight="1"/>
    <row r="9653" customFormat="1" ht="21" customHeight="1"/>
    <row r="9654" customFormat="1" ht="21" customHeight="1"/>
    <row r="9655" customFormat="1" ht="21" customHeight="1"/>
    <row r="9656" customFormat="1" ht="21" customHeight="1"/>
    <row r="9657" customFormat="1" ht="21" customHeight="1"/>
    <row r="9658" customFormat="1" ht="21" customHeight="1"/>
    <row r="9659" customFormat="1" ht="21" customHeight="1"/>
    <row r="9660" customFormat="1" ht="21" customHeight="1"/>
    <row r="9661" customFormat="1" ht="21" customHeight="1"/>
    <row r="9662" customFormat="1" ht="21" customHeight="1"/>
    <row r="9663" customFormat="1" ht="21" customHeight="1"/>
    <row r="9664" customFormat="1" ht="21" customHeight="1"/>
    <row r="9665" customFormat="1" ht="21" customHeight="1"/>
    <row r="9666" customFormat="1" ht="21" customHeight="1"/>
    <row r="9667" customFormat="1" ht="21" customHeight="1"/>
    <row r="9668" customFormat="1" ht="21" customHeight="1"/>
    <row r="9669" customFormat="1" ht="21" customHeight="1"/>
    <row r="9670" customFormat="1" ht="21" customHeight="1"/>
    <row r="9671" customFormat="1" ht="21" customHeight="1"/>
    <row r="9672" customFormat="1" ht="21" customHeight="1"/>
    <row r="9673" customFormat="1" ht="21" customHeight="1"/>
    <row r="9674" customFormat="1" ht="21" customHeight="1"/>
    <row r="9675" customFormat="1" ht="21" customHeight="1"/>
    <row r="9676" customFormat="1" ht="21" customHeight="1"/>
    <row r="9677" customFormat="1" ht="21" customHeight="1"/>
    <row r="9678" customFormat="1" ht="21" customHeight="1"/>
    <row r="9679" customFormat="1" ht="21" customHeight="1"/>
    <row r="9680" customFormat="1" ht="21" customHeight="1"/>
    <row r="9681" customFormat="1" ht="21" customHeight="1"/>
    <row r="9682" customFormat="1" ht="21" customHeight="1"/>
    <row r="9683" customFormat="1" ht="21" customHeight="1"/>
    <row r="9684" customFormat="1" ht="21" customHeight="1"/>
    <row r="9685" customFormat="1" ht="21" customHeight="1"/>
    <row r="9686" customFormat="1" ht="21" customHeight="1"/>
    <row r="9687" customFormat="1" ht="21" customHeight="1"/>
    <row r="9688" customFormat="1" ht="21" customHeight="1"/>
    <row r="9689" customFormat="1" ht="21" customHeight="1"/>
    <row r="9690" customFormat="1" ht="21" customHeight="1"/>
    <row r="9691" customFormat="1" ht="21" customHeight="1"/>
    <row r="9692" customFormat="1" ht="21" customHeight="1"/>
    <row r="9693" customFormat="1" ht="21" customHeight="1"/>
    <row r="9694" customFormat="1" ht="21" customHeight="1"/>
    <row r="9695" customFormat="1" ht="21" customHeight="1"/>
    <row r="9696" customFormat="1" ht="21" customHeight="1"/>
    <row r="9697" customFormat="1" ht="21" customHeight="1"/>
    <row r="9698" customFormat="1" ht="21" customHeight="1"/>
    <row r="9699" customFormat="1" ht="21" customHeight="1"/>
    <row r="9700" customFormat="1" ht="21" customHeight="1"/>
    <row r="9701" customFormat="1" ht="21" customHeight="1"/>
    <row r="9702" customFormat="1" ht="21" customHeight="1"/>
    <row r="9703" customFormat="1" ht="21" customHeight="1"/>
    <row r="9704" customFormat="1" ht="21" customHeight="1"/>
    <row r="9705" customFormat="1" ht="21" customHeight="1"/>
    <row r="9706" customFormat="1" ht="21" customHeight="1"/>
    <row r="9707" customFormat="1" ht="21" customHeight="1"/>
    <row r="9708" customFormat="1" ht="21" customHeight="1"/>
    <row r="9709" customFormat="1" ht="21" customHeight="1"/>
    <row r="9710" customFormat="1" ht="21" customHeight="1"/>
    <row r="9711" customFormat="1" ht="21" customHeight="1"/>
    <row r="9712" customFormat="1" ht="21" customHeight="1"/>
    <row r="9713" customFormat="1" ht="21" customHeight="1"/>
    <row r="9714" customFormat="1" ht="21" customHeight="1"/>
    <row r="9715" customFormat="1" ht="21" customHeight="1"/>
    <row r="9716" customFormat="1" ht="21" customHeight="1"/>
    <row r="9717" customFormat="1" ht="21" customHeight="1"/>
    <row r="9718" customFormat="1" ht="21" customHeight="1"/>
    <row r="9719" customFormat="1" ht="21" customHeight="1"/>
    <row r="9720" customFormat="1" ht="21" customHeight="1"/>
    <row r="9721" customFormat="1" ht="21" customHeight="1"/>
    <row r="9722" customFormat="1" ht="21" customHeight="1"/>
    <row r="9723" customFormat="1" ht="21" customHeight="1"/>
    <row r="9724" customFormat="1" ht="21" customHeight="1"/>
    <row r="9725" customFormat="1" ht="21" customHeight="1"/>
    <row r="9726" customFormat="1" ht="21" customHeight="1"/>
    <row r="9727" customFormat="1" ht="21" customHeight="1"/>
    <row r="9728" customFormat="1" ht="21" customHeight="1"/>
    <row r="9729" customFormat="1" ht="21" customHeight="1"/>
    <row r="9730" customFormat="1" ht="21" customHeight="1"/>
    <row r="9731" customFormat="1" ht="21" customHeight="1"/>
    <row r="9732" customFormat="1" ht="21" customHeight="1"/>
    <row r="9733" customFormat="1" ht="21" customHeight="1"/>
    <row r="9734" customFormat="1" ht="21" customHeight="1"/>
    <row r="9735" customFormat="1" ht="21" customHeight="1"/>
    <row r="9736" customFormat="1" ht="21" customHeight="1"/>
    <row r="9737" customFormat="1" ht="21" customHeight="1"/>
    <row r="9738" customFormat="1" ht="21" customHeight="1"/>
    <row r="9739" customFormat="1" ht="21" customHeight="1"/>
    <row r="9740" customFormat="1" ht="21" customHeight="1"/>
    <row r="9741" customFormat="1" ht="21" customHeight="1"/>
    <row r="9742" customFormat="1" ht="21" customHeight="1"/>
    <row r="9743" customFormat="1" ht="21" customHeight="1"/>
    <row r="9744" customFormat="1" ht="21" customHeight="1"/>
    <row r="9745" customFormat="1" ht="21" customHeight="1"/>
    <row r="9746" customFormat="1" ht="21" customHeight="1"/>
    <row r="9747" customFormat="1" ht="21" customHeight="1"/>
    <row r="9748" customFormat="1" ht="21" customHeight="1"/>
    <row r="9749" customFormat="1" ht="21" customHeight="1"/>
    <row r="9750" customFormat="1" ht="21" customHeight="1"/>
    <row r="9751" customFormat="1" ht="21" customHeight="1"/>
    <row r="9752" customFormat="1" ht="21" customHeight="1"/>
    <row r="9753" customFormat="1" ht="21" customHeight="1"/>
    <row r="9754" customFormat="1" ht="21" customHeight="1"/>
    <row r="9755" customFormat="1" ht="21" customHeight="1"/>
    <row r="9756" customFormat="1" ht="21" customHeight="1"/>
    <row r="9757" customFormat="1" ht="21" customHeight="1"/>
    <row r="9758" customFormat="1" ht="21" customHeight="1"/>
    <row r="9759" customFormat="1" ht="21" customHeight="1"/>
    <row r="9760" customFormat="1" ht="21" customHeight="1"/>
    <row r="9761" customFormat="1" ht="21" customHeight="1"/>
    <row r="9762" customFormat="1" ht="21" customHeight="1"/>
    <row r="9763" customFormat="1" ht="21" customHeight="1"/>
    <row r="9764" customFormat="1" ht="21" customHeight="1"/>
    <row r="9765" customFormat="1" ht="21" customHeight="1"/>
    <row r="9766" customFormat="1" ht="21" customHeight="1"/>
    <row r="9767" customFormat="1" ht="21" customHeight="1"/>
    <row r="9768" customFormat="1" ht="21" customHeight="1"/>
    <row r="9769" customFormat="1" ht="21" customHeight="1"/>
    <row r="9770" customFormat="1" ht="21" customHeight="1"/>
    <row r="9771" customFormat="1" ht="21" customHeight="1"/>
    <row r="9772" customFormat="1" ht="21" customHeight="1"/>
    <row r="9773" customFormat="1" ht="21" customHeight="1"/>
    <row r="9774" customFormat="1" ht="21" customHeight="1"/>
    <row r="9775" customFormat="1" ht="21" customHeight="1"/>
    <row r="9776" customFormat="1" ht="21" customHeight="1"/>
    <row r="9777" customFormat="1" ht="21" customHeight="1"/>
    <row r="9778" customFormat="1" ht="21" customHeight="1"/>
    <row r="9779" customFormat="1" ht="21" customHeight="1"/>
    <row r="9780" customFormat="1" ht="21" customHeight="1"/>
    <row r="9781" customFormat="1" ht="21" customHeight="1"/>
    <row r="9782" customFormat="1" ht="21" customHeight="1"/>
    <row r="9783" customFormat="1" ht="21" customHeight="1"/>
    <row r="9784" customFormat="1" ht="21" customHeight="1"/>
    <row r="9785" customFormat="1" ht="21" customHeight="1"/>
    <row r="9786" customFormat="1" ht="21" customHeight="1"/>
    <row r="9787" customFormat="1" ht="21" customHeight="1"/>
    <row r="9788" customFormat="1" ht="21" customHeight="1"/>
    <row r="9789" customFormat="1" ht="21" customHeight="1"/>
    <row r="9790" customFormat="1" ht="21" customHeight="1"/>
    <row r="9791" customFormat="1" ht="21" customHeight="1"/>
    <row r="9792" customFormat="1" ht="21" customHeight="1"/>
    <row r="9793" customFormat="1" ht="21" customHeight="1"/>
    <row r="9794" customFormat="1" ht="21" customHeight="1"/>
    <row r="9795" customFormat="1" ht="21" customHeight="1"/>
    <row r="9796" customFormat="1" ht="21" customHeight="1"/>
    <row r="9797" customFormat="1" ht="21" customHeight="1"/>
    <row r="9798" customFormat="1" ht="21" customHeight="1"/>
    <row r="9799" customFormat="1" ht="21" customHeight="1"/>
    <row r="9800" customFormat="1" ht="21" customHeight="1"/>
    <row r="9801" customFormat="1" ht="21" customHeight="1"/>
    <row r="9802" customFormat="1" ht="21" customHeight="1"/>
    <row r="9803" customFormat="1" ht="21" customHeight="1"/>
    <row r="9804" customFormat="1" ht="21" customHeight="1"/>
    <row r="9805" customFormat="1" ht="21" customHeight="1"/>
    <row r="9806" customFormat="1" ht="21" customHeight="1"/>
    <row r="9807" customFormat="1" ht="21" customHeight="1"/>
    <row r="9808" customFormat="1" ht="21" customHeight="1"/>
    <row r="9809" customFormat="1" ht="21" customHeight="1"/>
    <row r="9810" customFormat="1" ht="21" customHeight="1"/>
    <row r="9811" customFormat="1" ht="21" customHeight="1"/>
    <row r="9812" customFormat="1" ht="21" customHeight="1"/>
    <row r="9813" customFormat="1" ht="21" customHeight="1"/>
    <row r="9814" customFormat="1" ht="21" customHeight="1"/>
    <row r="9815" customFormat="1" ht="21" customHeight="1"/>
    <row r="9816" customFormat="1" ht="21" customHeight="1"/>
    <row r="9817" customFormat="1" ht="21" customHeight="1"/>
    <row r="9818" customFormat="1" ht="21" customHeight="1"/>
    <row r="9819" customFormat="1" ht="21" customHeight="1"/>
    <row r="9820" customFormat="1" ht="21" customHeight="1"/>
    <row r="9821" customFormat="1" ht="21" customHeight="1"/>
    <row r="9822" customFormat="1" ht="21" customHeight="1"/>
    <row r="9823" customFormat="1" ht="21" customHeight="1"/>
    <row r="9824" customFormat="1" ht="21" customHeight="1"/>
    <row r="9825" customFormat="1" ht="21" customHeight="1"/>
    <row r="9826" customFormat="1" ht="21" customHeight="1"/>
    <row r="9827" customFormat="1" ht="21" customHeight="1"/>
    <row r="9828" customFormat="1" ht="21" customHeight="1"/>
    <row r="9829" customFormat="1" ht="21" customHeight="1"/>
    <row r="9830" customFormat="1" ht="21" customHeight="1"/>
    <row r="9831" customFormat="1" ht="21" customHeight="1"/>
    <row r="9832" customFormat="1" ht="21" customHeight="1"/>
    <row r="9833" customFormat="1" ht="21" customHeight="1"/>
    <row r="9834" customFormat="1" ht="21" customHeight="1"/>
    <row r="9835" customFormat="1" ht="21" customHeight="1"/>
    <row r="9836" customFormat="1" ht="21" customHeight="1"/>
    <row r="9837" customFormat="1" ht="21" customHeight="1"/>
    <row r="9838" customFormat="1" ht="21" customHeight="1"/>
    <row r="9839" customFormat="1" ht="21" customHeight="1"/>
    <row r="9840" customFormat="1" ht="21" customHeight="1"/>
    <row r="9841" customFormat="1" ht="21" customHeight="1"/>
    <row r="9842" customFormat="1" ht="21" customHeight="1"/>
    <row r="9843" customFormat="1" ht="21" customHeight="1"/>
    <row r="9844" customFormat="1" ht="21" customHeight="1"/>
    <row r="9845" customFormat="1" ht="21" customHeight="1"/>
    <row r="9846" customFormat="1" ht="21" customHeight="1"/>
    <row r="9847" customFormat="1" ht="21" customHeight="1"/>
    <row r="9848" customFormat="1" ht="21" customHeight="1"/>
    <row r="9849" customFormat="1" ht="21" customHeight="1"/>
    <row r="9850" customFormat="1" ht="21" customHeight="1"/>
    <row r="9851" customFormat="1" ht="21" customHeight="1"/>
    <row r="9852" customFormat="1" ht="21" customHeight="1"/>
    <row r="9853" customFormat="1" ht="21" customHeight="1"/>
    <row r="9854" customFormat="1" ht="21" customHeight="1"/>
    <row r="9855" customFormat="1" ht="21" customHeight="1"/>
    <row r="9856" customFormat="1" ht="21" customHeight="1"/>
    <row r="9857" customFormat="1" ht="21" customHeight="1"/>
    <row r="9858" customFormat="1" ht="21" customHeight="1"/>
    <row r="9859" customFormat="1" ht="21" customHeight="1"/>
    <row r="9860" customFormat="1" ht="21" customHeight="1"/>
    <row r="9861" customFormat="1" ht="21" customHeight="1"/>
    <row r="9862" customFormat="1" ht="21" customHeight="1"/>
    <row r="9863" customFormat="1" ht="21" customHeight="1"/>
    <row r="9864" customFormat="1" ht="21" customHeight="1"/>
    <row r="9865" customFormat="1" ht="21" customHeight="1"/>
    <row r="9866" customFormat="1" ht="21" customHeight="1"/>
    <row r="9867" customFormat="1" ht="21" customHeight="1"/>
    <row r="9868" customFormat="1" ht="21" customHeight="1"/>
    <row r="9869" customFormat="1" ht="21" customHeight="1"/>
    <row r="9870" customFormat="1" ht="21" customHeight="1"/>
    <row r="9871" customFormat="1" ht="21" customHeight="1"/>
    <row r="9872" customFormat="1" ht="21" customHeight="1"/>
    <row r="9873" customFormat="1" ht="21" customHeight="1"/>
    <row r="9874" customFormat="1" ht="21" customHeight="1"/>
    <row r="9875" customFormat="1" ht="21" customHeight="1"/>
    <row r="9876" customFormat="1" ht="21" customHeight="1"/>
    <row r="9877" customFormat="1" ht="21" customHeight="1"/>
    <row r="9878" customFormat="1" ht="21" customHeight="1"/>
    <row r="9879" customFormat="1" ht="21" customHeight="1"/>
    <row r="9880" customFormat="1" ht="21" customHeight="1"/>
    <row r="9881" customFormat="1" ht="21" customHeight="1"/>
    <row r="9882" customFormat="1" ht="21" customHeight="1"/>
    <row r="9883" customFormat="1" ht="21" customHeight="1"/>
    <row r="9884" customFormat="1" ht="21" customHeight="1"/>
    <row r="9885" customFormat="1" ht="21" customHeight="1"/>
    <row r="9886" customFormat="1" ht="21" customHeight="1"/>
    <row r="9887" customFormat="1" ht="21" customHeight="1"/>
    <row r="9888" customFormat="1" ht="21" customHeight="1"/>
    <row r="9889" customFormat="1" ht="21" customHeight="1"/>
    <row r="9890" customFormat="1" ht="21" customHeight="1"/>
    <row r="9891" customFormat="1" ht="21" customHeight="1"/>
    <row r="9892" customFormat="1" ht="21" customHeight="1"/>
    <row r="9893" customFormat="1" ht="21" customHeight="1"/>
    <row r="9894" customFormat="1" ht="21" customHeight="1"/>
    <row r="9895" customFormat="1" ht="21" customHeight="1"/>
    <row r="9896" customFormat="1" ht="21" customHeight="1"/>
    <row r="9897" customFormat="1" ht="21" customHeight="1"/>
    <row r="9898" customFormat="1" ht="21" customHeight="1"/>
    <row r="9899" customFormat="1" ht="21" customHeight="1"/>
    <row r="9900" customFormat="1" ht="21" customHeight="1"/>
    <row r="9901" customFormat="1" ht="21" customHeight="1"/>
    <row r="9902" customFormat="1" ht="21" customHeight="1"/>
    <row r="9903" customFormat="1" ht="21" customHeight="1"/>
    <row r="9904" customFormat="1" ht="21" customHeight="1"/>
    <row r="9905" customFormat="1" ht="21" customHeight="1"/>
    <row r="9906" customFormat="1" ht="21" customHeight="1"/>
    <row r="9907" customFormat="1" ht="21" customHeight="1"/>
    <row r="9908" customFormat="1" ht="21" customHeight="1"/>
    <row r="9909" customFormat="1" ht="21" customHeight="1"/>
    <row r="9910" customFormat="1" ht="21" customHeight="1"/>
    <row r="9911" customFormat="1" ht="21" customHeight="1"/>
    <row r="9912" customFormat="1" ht="21" customHeight="1"/>
    <row r="9913" customFormat="1" ht="21" customHeight="1"/>
    <row r="9914" customFormat="1" ht="21" customHeight="1"/>
    <row r="9915" customFormat="1" ht="21" customHeight="1"/>
    <row r="9916" customFormat="1" ht="21" customHeight="1"/>
    <row r="9917" customFormat="1" ht="21" customHeight="1"/>
    <row r="9918" customFormat="1" ht="21" customHeight="1"/>
    <row r="9919" customFormat="1" ht="21" customHeight="1"/>
    <row r="9920" customFormat="1" ht="21" customHeight="1"/>
    <row r="9921" customFormat="1" ht="21" customHeight="1"/>
    <row r="9922" customFormat="1" ht="21" customHeight="1"/>
    <row r="9923" customFormat="1" ht="21" customHeight="1"/>
    <row r="9924" customFormat="1" ht="21" customHeight="1"/>
    <row r="9925" customFormat="1" ht="21" customHeight="1"/>
    <row r="9926" customFormat="1" ht="21" customHeight="1"/>
    <row r="9927" customFormat="1" ht="21" customHeight="1"/>
    <row r="9928" customFormat="1" ht="21" customHeight="1"/>
    <row r="9929" customFormat="1" ht="21" customHeight="1"/>
    <row r="9930" customFormat="1" ht="21" customHeight="1"/>
    <row r="9931" customFormat="1" ht="21" customHeight="1"/>
    <row r="9932" customFormat="1" ht="21" customHeight="1"/>
    <row r="9933" customFormat="1" ht="21" customHeight="1"/>
    <row r="9934" customFormat="1" ht="21" customHeight="1"/>
    <row r="9935" customFormat="1" ht="21" customHeight="1"/>
    <row r="9936" customFormat="1" ht="21" customHeight="1"/>
    <row r="9937" customFormat="1" ht="21" customHeight="1"/>
    <row r="9938" customFormat="1" ht="21" customHeight="1"/>
    <row r="9939" customFormat="1" ht="21" customHeight="1"/>
    <row r="9940" customFormat="1" ht="21" customHeight="1"/>
    <row r="9941" customFormat="1" ht="21" customHeight="1"/>
    <row r="9942" customFormat="1" ht="21" customHeight="1"/>
    <row r="9943" customFormat="1" ht="21" customHeight="1"/>
    <row r="9944" customFormat="1" ht="21" customHeight="1"/>
    <row r="9945" customFormat="1" ht="21" customHeight="1"/>
    <row r="9946" customFormat="1" ht="21" customHeight="1"/>
    <row r="9947" customFormat="1" ht="21" customHeight="1"/>
    <row r="9948" customFormat="1" ht="21" customHeight="1"/>
    <row r="9949" customFormat="1" ht="21" customHeight="1"/>
    <row r="9950" customFormat="1" ht="21" customHeight="1"/>
    <row r="9951" customFormat="1" ht="21" customHeight="1"/>
    <row r="9952" customFormat="1" ht="21" customHeight="1"/>
    <row r="9953" customFormat="1" ht="21" customHeight="1"/>
    <row r="9954" customFormat="1" ht="21" customHeight="1"/>
    <row r="9955" customFormat="1" ht="21" customHeight="1"/>
    <row r="9956" customFormat="1" ht="21" customHeight="1"/>
    <row r="9957" customFormat="1" ht="21" customHeight="1"/>
    <row r="9958" customFormat="1" ht="21" customHeight="1"/>
    <row r="9959" customFormat="1" ht="21" customHeight="1"/>
    <row r="9960" customFormat="1" ht="21" customHeight="1"/>
    <row r="9961" customFormat="1" ht="21" customHeight="1"/>
    <row r="9962" customFormat="1" ht="21" customHeight="1"/>
    <row r="9963" customFormat="1" ht="21" customHeight="1"/>
    <row r="9964" customFormat="1" ht="21" customHeight="1"/>
    <row r="9965" customFormat="1" ht="21" customHeight="1"/>
    <row r="9966" customFormat="1" ht="21" customHeight="1"/>
    <row r="9967" customFormat="1" ht="21" customHeight="1"/>
    <row r="9968" customFormat="1" ht="21" customHeight="1"/>
    <row r="9969" customFormat="1" ht="21" customHeight="1"/>
    <row r="9970" customFormat="1" ht="21" customHeight="1"/>
    <row r="9971" customFormat="1" ht="21" customHeight="1"/>
    <row r="9972" customFormat="1" ht="21" customHeight="1"/>
    <row r="9973" customFormat="1" ht="21" customHeight="1"/>
    <row r="9974" customFormat="1" ht="21" customHeight="1"/>
    <row r="9975" customFormat="1" ht="21" customHeight="1"/>
    <row r="9976" customFormat="1" ht="21" customHeight="1"/>
    <row r="9977" customFormat="1" ht="21" customHeight="1"/>
    <row r="9978" customFormat="1" ht="21" customHeight="1"/>
    <row r="9979" customFormat="1" ht="21" customHeight="1"/>
    <row r="9980" customFormat="1" ht="21" customHeight="1"/>
    <row r="9981" customFormat="1" ht="21" customHeight="1"/>
    <row r="9982" customFormat="1" ht="21" customHeight="1"/>
    <row r="9983" customFormat="1" ht="21" customHeight="1"/>
    <row r="9984" customFormat="1" ht="21" customHeight="1"/>
    <row r="9985" customFormat="1" ht="21" customHeight="1"/>
    <row r="9986" customFormat="1" ht="21" customHeight="1"/>
    <row r="9987" customFormat="1" ht="21" customHeight="1"/>
    <row r="9988" customFormat="1" ht="21" customHeight="1"/>
    <row r="9989" customFormat="1" ht="21" customHeight="1"/>
    <row r="9990" customFormat="1" ht="21" customHeight="1"/>
    <row r="9991" customFormat="1" ht="21" customHeight="1"/>
    <row r="9992" customFormat="1" ht="21" customHeight="1"/>
    <row r="9993" customFormat="1" ht="21" customHeight="1"/>
    <row r="9994" customFormat="1" ht="21" customHeight="1"/>
    <row r="9995" customFormat="1" ht="21" customHeight="1"/>
    <row r="9996" customFormat="1" ht="21" customHeight="1"/>
    <row r="9997" customFormat="1" ht="21" customHeight="1"/>
    <row r="9998" customFormat="1" ht="21" customHeight="1"/>
    <row r="9999" customFormat="1" ht="21" customHeight="1"/>
    <row r="10000" customFormat="1" ht="21" customHeight="1"/>
    <row r="10001" customFormat="1" ht="21" customHeight="1"/>
    <row r="10002" customFormat="1" ht="21" customHeight="1"/>
    <row r="10003" customFormat="1" ht="21" customHeight="1"/>
    <row r="10004" customFormat="1" ht="21" customHeight="1"/>
    <row r="10005" customFormat="1" ht="21" customHeight="1"/>
    <row r="10006" customFormat="1" ht="21" customHeight="1"/>
    <row r="10007" customFormat="1" ht="21" customHeight="1"/>
    <row r="10008" customFormat="1" ht="21" customHeight="1"/>
    <row r="10009" customFormat="1" ht="21" customHeight="1"/>
    <row r="10010" customFormat="1" ht="21" customHeight="1"/>
    <row r="10011" customFormat="1" ht="21" customHeight="1"/>
    <row r="10012" customFormat="1" ht="21" customHeight="1"/>
    <row r="10013" customFormat="1" ht="21" customHeight="1"/>
    <row r="10014" customFormat="1" ht="21" customHeight="1"/>
    <row r="10015" customFormat="1" ht="21" customHeight="1"/>
    <row r="10016" customFormat="1" ht="21" customHeight="1"/>
    <row r="10017" customFormat="1" ht="21" customHeight="1"/>
    <row r="10018" customFormat="1" ht="21" customHeight="1"/>
    <row r="10019" customFormat="1" ht="21" customHeight="1"/>
    <row r="10020" customFormat="1" ht="21" customHeight="1"/>
    <row r="10021" customFormat="1" ht="21" customHeight="1"/>
    <row r="10022" customFormat="1" ht="21" customHeight="1"/>
    <row r="10023" customFormat="1" ht="21" customHeight="1"/>
    <row r="10024" customFormat="1" ht="21" customHeight="1"/>
    <row r="10025" customFormat="1" ht="21" customHeight="1"/>
    <row r="10026" customFormat="1" ht="21" customHeight="1"/>
    <row r="10027" customFormat="1" ht="21" customHeight="1"/>
    <row r="10028" customFormat="1" ht="21" customHeight="1"/>
    <row r="10029" customFormat="1" ht="21" customHeight="1"/>
    <row r="10030" customFormat="1" ht="21" customHeight="1"/>
    <row r="10031" customFormat="1" ht="21" customHeight="1"/>
    <row r="10032" customFormat="1" ht="21" customHeight="1"/>
    <row r="10033" customFormat="1" ht="21" customHeight="1"/>
    <row r="10034" customFormat="1" ht="21" customHeight="1"/>
    <row r="10035" customFormat="1" ht="21" customHeight="1"/>
    <row r="10036" customFormat="1" ht="21" customHeight="1"/>
    <row r="10037" customFormat="1" ht="21" customHeight="1"/>
    <row r="10038" customFormat="1" ht="21" customHeight="1"/>
    <row r="10039" customFormat="1" ht="21" customHeight="1"/>
    <row r="10040" customFormat="1" ht="21" customHeight="1"/>
    <row r="10041" customFormat="1" ht="21" customHeight="1"/>
    <row r="10042" customFormat="1" ht="21" customHeight="1"/>
    <row r="10043" customFormat="1" ht="21" customHeight="1"/>
    <row r="10044" customFormat="1" ht="21" customHeight="1"/>
    <row r="10045" customFormat="1" ht="21" customHeight="1"/>
    <row r="10046" customFormat="1" ht="21" customHeight="1"/>
    <row r="10047" customFormat="1" ht="21" customHeight="1"/>
    <row r="10048" customFormat="1" ht="21" customHeight="1"/>
    <row r="10049" customFormat="1" ht="21" customHeight="1"/>
    <row r="10050" customFormat="1" ht="21" customHeight="1"/>
    <row r="10051" customFormat="1" ht="21" customHeight="1"/>
    <row r="10052" customFormat="1" ht="21" customHeight="1"/>
    <row r="10053" customFormat="1" ht="21" customHeight="1"/>
    <row r="10054" customFormat="1" ht="21" customHeight="1"/>
    <row r="10055" customFormat="1" ht="21" customHeight="1"/>
    <row r="10056" customFormat="1" ht="21" customHeight="1"/>
    <row r="10057" customFormat="1" ht="21" customHeight="1"/>
    <row r="10058" customFormat="1" ht="21" customHeight="1"/>
    <row r="10059" customFormat="1" ht="21" customHeight="1"/>
    <row r="10060" customFormat="1" ht="21" customHeight="1"/>
    <row r="10061" customFormat="1" ht="21" customHeight="1"/>
    <row r="10062" customFormat="1" ht="21" customHeight="1"/>
    <row r="10063" customFormat="1" ht="21" customHeight="1"/>
    <row r="10064" customFormat="1" ht="21" customHeight="1"/>
    <row r="10065" customFormat="1" ht="21" customHeight="1"/>
    <row r="10066" customFormat="1" ht="21" customHeight="1"/>
    <row r="10067" customFormat="1" ht="21" customHeight="1"/>
    <row r="10068" customFormat="1" ht="21" customHeight="1"/>
    <row r="10069" customFormat="1" ht="21" customHeight="1"/>
    <row r="10070" customFormat="1" ht="21" customHeight="1"/>
    <row r="10071" customFormat="1" ht="21" customHeight="1"/>
    <row r="10072" customFormat="1" ht="21" customHeight="1"/>
    <row r="10073" customFormat="1" ht="21" customHeight="1"/>
    <row r="10074" customFormat="1" ht="21" customHeight="1"/>
    <row r="10075" customFormat="1" ht="21" customHeight="1"/>
    <row r="10076" customFormat="1" ht="21" customHeight="1"/>
    <row r="10077" customFormat="1" ht="21" customHeight="1"/>
    <row r="10078" customFormat="1" ht="21" customHeight="1"/>
    <row r="10079" customFormat="1" ht="21" customHeight="1"/>
    <row r="10080" customFormat="1" ht="21" customHeight="1"/>
    <row r="10081" customFormat="1" ht="21" customHeight="1"/>
    <row r="10082" customFormat="1" ht="21" customHeight="1"/>
    <row r="10083" customFormat="1" ht="21" customHeight="1"/>
    <row r="10084" customFormat="1" ht="21" customHeight="1"/>
    <row r="10085" customFormat="1" ht="21" customHeight="1"/>
    <row r="10086" customFormat="1" ht="21" customHeight="1"/>
    <row r="10087" customFormat="1" ht="21" customHeight="1"/>
    <row r="10088" customFormat="1" ht="21" customHeight="1"/>
    <row r="10089" customFormat="1" ht="21" customHeight="1"/>
    <row r="10090" customFormat="1" ht="21" customHeight="1"/>
    <row r="10091" customFormat="1" ht="21" customHeight="1"/>
    <row r="10092" customFormat="1" ht="21" customHeight="1"/>
    <row r="10093" customFormat="1" ht="21" customHeight="1"/>
    <row r="10094" customFormat="1" ht="21" customHeight="1"/>
    <row r="10095" customFormat="1" ht="21" customHeight="1"/>
    <row r="10096" customFormat="1" ht="21" customHeight="1"/>
    <row r="10097" customFormat="1" ht="21" customHeight="1"/>
    <row r="10098" customFormat="1" ht="21" customHeight="1"/>
    <row r="10099" customFormat="1" ht="21" customHeight="1"/>
    <row r="10100" customFormat="1" ht="21" customHeight="1"/>
    <row r="10101" customFormat="1" ht="21" customHeight="1"/>
    <row r="10102" customFormat="1" ht="21" customHeight="1"/>
    <row r="10103" customFormat="1" ht="21" customHeight="1"/>
    <row r="10104" customFormat="1" ht="21" customHeight="1"/>
    <row r="10105" customFormat="1" ht="21" customHeight="1"/>
    <row r="10106" customFormat="1" ht="21" customHeight="1"/>
    <row r="10107" customFormat="1" ht="21" customHeight="1"/>
    <row r="10108" customFormat="1" ht="21" customHeight="1"/>
    <row r="10109" customFormat="1" ht="21" customHeight="1"/>
    <row r="10110" customFormat="1" ht="21" customHeight="1"/>
    <row r="10111" customFormat="1" ht="21" customHeight="1"/>
    <row r="10112" customFormat="1" ht="21" customHeight="1"/>
    <row r="10113" customFormat="1" ht="21" customHeight="1"/>
    <row r="10114" customFormat="1" ht="21" customHeight="1"/>
    <row r="10115" customFormat="1" ht="21" customHeight="1"/>
    <row r="10116" customFormat="1" ht="21" customHeight="1"/>
    <row r="10117" customFormat="1" ht="21" customHeight="1"/>
    <row r="10118" customFormat="1" ht="21" customHeight="1"/>
    <row r="10119" customFormat="1" ht="21" customHeight="1"/>
    <row r="10120" customFormat="1" ht="21" customHeight="1"/>
    <row r="10121" customFormat="1" ht="21" customHeight="1"/>
    <row r="10122" customFormat="1" ht="21" customHeight="1"/>
    <row r="10123" customFormat="1" ht="21" customHeight="1"/>
    <row r="10124" customFormat="1" ht="21" customHeight="1"/>
    <row r="10125" customFormat="1" ht="21" customHeight="1"/>
    <row r="10126" customFormat="1" ht="21" customHeight="1"/>
    <row r="10127" customFormat="1" ht="21" customHeight="1"/>
    <row r="10128" customFormat="1" ht="21" customHeight="1"/>
    <row r="10129" customFormat="1" ht="21" customHeight="1"/>
    <row r="10130" customFormat="1" ht="21" customHeight="1"/>
    <row r="10131" customFormat="1" ht="21" customHeight="1"/>
    <row r="10132" customFormat="1" ht="21" customHeight="1"/>
    <row r="10133" customFormat="1" ht="21" customHeight="1"/>
    <row r="10134" customFormat="1" ht="21" customHeight="1"/>
    <row r="10135" customFormat="1" ht="21" customHeight="1"/>
    <row r="10136" customFormat="1" ht="21" customHeight="1"/>
    <row r="10137" customFormat="1" ht="21" customHeight="1"/>
    <row r="10138" customFormat="1" ht="21" customHeight="1"/>
    <row r="10139" customFormat="1" ht="21" customHeight="1"/>
    <row r="10140" customFormat="1" ht="21" customHeight="1"/>
    <row r="10141" customFormat="1" ht="21" customHeight="1"/>
    <row r="10142" customFormat="1" ht="21" customHeight="1"/>
    <row r="10143" customFormat="1" ht="21" customHeight="1"/>
    <row r="10144" customFormat="1" ht="21" customHeight="1"/>
    <row r="10145" customFormat="1" ht="21" customHeight="1"/>
    <row r="10146" customFormat="1" ht="21" customHeight="1"/>
    <row r="10147" customFormat="1" ht="21" customHeight="1"/>
    <row r="10148" customFormat="1" ht="21" customHeight="1"/>
    <row r="10149" customFormat="1" ht="21" customHeight="1"/>
    <row r="10150" customFormat="1" ht="21" customHeight="1"/>
    <row r="10151" customFormat="1" ht="21" customHeight="1"/>
    <row r="10152" customFormat="1" ht="21" customHeight="1"/>
    <row r="10153" customFormat="1" ht="21" customHeight="1"/>
    <row r="10154" customFormat="1" ht="21" customHeight="1"/>
    <row r="10155" customFormat="1" ht="21" customHeight="1"/>
    <row r="10156" customFormat="1" ht="21" customHeight="1"/>
    <row r="10157" customFormat="1" ht="21" customHeight="1"/>
    <row r="10158" customFormat="1" ht="21" customHeight="1"/>
    <row r="10159" customFormat="1" ht="21" customHeight="1"/>
    <row r="10160" customFormat="1" ht="21" customHeight="1"/>
    <row r="10161" customFormat="1" ht="21" customHeight="1"/>
    <row r="10162" customFormat="1" ht="21" customHeight="1"/>
    <row r="10163" customFormat="1" ht="21" customHeight="1"/>
    <row r="10164" customFormat="1" ht="21" customHeight="1"/>
    <row r="10165" customFormat="1" ht="21" customHeight="1"/>
    <row r="10166" customFormat="1" ht="21" customHeight="1"/>
    <row r="10167" customFormat="1" ht="21" customHeight="1"/>
    <row r="10168" customFormat="1" ht="21" customHeight="1"/>
    <row r="10169" customFormat="1" ht="21" customHeight="1"/>
    <row r="10170" customFormat="1" ht="21" customHeight="1"/>
    <row r="10171" customFormat="1" ht="21" customHeight="1"/>
    <row r="10172" customFormat="1" ht="21" customHeight="1"/>
    <row r="10173" customFormat="1" ht="21" customHeight="1"/>
    <row r="10174" customFormat="1" ht="21" customHeight="1"/>
    <row r="10175" customFormat="1" ht="21" customHeight="1"/>
    <row r="10176" customFormat="1" ht="21" customHeight="1"/>
    <row r="10177" customFormat="1" ht="21" customHeight="1"/>
    <row r="10178" customFormat="1" ht="21" customHeight="1"/>
    <row r="10179" customFormat="1" ht="21" customHeight="1"/>
    <row r="10180" customFormat="1" ht="21" customHeight="1"/>
    <row r="10181" customFormat="1" ht="21" customHeight="1"/>
    <row r="10182" customFormat="1" ht="21" customHeight="1"/>
    <row r="10183" customFormat="1" ht="21" customHeight="1"/>
    <row r="10184" customFormat="1" ht="21" customHeight="1"/>
    <row r="10185" customFormat="1" ht="21" customHeight="1"/>
    <row r="10186" customFormat="1" ht="21" customHeight="1"/>
    <row r="10187" customFormat="1" ht="21" customHeight="1"/>
    <row r="10188" customFormat="1" ht="21" customHeight="1"/>
    <row r="10189" customFormat="1" ht="21" customHeight="1"/>
    <row r="10190" customFormat="1" ht="21" customHeight="1"/>
    <row r="10191" customFormat="1" ht="21" customHeight="1"/>
    <row r="10192" customFormat="1" ht="21" customHeight="1"/>
    <row r="10193" customFormat="1" ht="21" customHeight="1"/>
    <row r="10194" customFormat="1" ht="21" customHeight="1"/>
    <row r="10195" customFormat="1" ht="21" customHeight="1"/>
    <row r="10196" customFormat="1" ht="21" customHeight="1"/>
    <row r="10197" customFormat="1" ht="21" customHeight="1"/>
    <row r="10198" customFormat="1" ht="21" customHeight="1"/>
    <row r="10199" customFormat="1" ht="21" customHeight="1"/>
    <row r="10200" customFormat="1" ht="21" customHeight="1"/>
    <row r="10201" customFormat="1" ht="21" customHeight="1"/>
    <row r="10202" customFormat="1" ht="21" customHeight="1"/>
    <row r="10203" customFormat="1" ht="21" customHeight="1"/>
    <row r="10204" customFormat="1" ht="21" customHeight="1"/>
    <row r="10205" customFormat="1" ht="21" customHeight="1"/>
    <row r="10206" customFormat="1" ht="21" customHeight="1"/>
    <row r="10207" customFormat="1" ht="21" customHeight="1"/>
    <row r="10208" customFormat="1" ht="21" customHeight="1"/>
    <row r="10209" customFormat="1" ht="21" customHeight="1"/>
    <row r="10210" customFormat="1" ht="21" customHeight="1"/>
    <row r="10211" customFormat="1" ht="21" customHeight="1"/>
    <row r="10212" customFormat="1" ht="21" customHeight="1"/>
    <row r="10213" customFormat="1" ht="21" customHeight="1"/>
    <row r="10214" customFormat="1" ht="21" customHeight="1"/>
    <row r="10215" customFormat="1" ht="21" customHeight="1"/>
    <row r="10216" customFormat="1" ht="21" customHeight="1"/>
    <row r="10217" customFormat="1" ht="21" customHeight="1"/>
    <row r="10218" customFormat="1" ht="21" customHeight="1"/>
    <row r="10219" customFormat="1" ht="21" customHeight="1"/>
    <row r="10220" customFormat="1" ht="21" customHeight="1"/>
    <row r="10221" customFormat="1" ht="21" customHeight="1"/>
    <row r="10222" customFormat="1" ht="21" customHeight="1"/>
    <row r="10223" customFormat="1" ht="21" customHeight="1"/>
    <row r="10224" customFormat="1" ht="21" customHeight="1"/>
    <row r="10225" customFormat="1" ht="21" customHeight="1"/>
    <row r="10226" customFormat="1" ht="21" customHeight="1"/>
    <row r="10227" customFormat="1" ht="21" customHeight="1"/>
    <row r="10228" customFormat="1" ht="21" customHeight="1"/>
    <row r="10229" customFormat="1" ht="21" customHeight="1"/>
    <row r="10230" customFormat="1" ht="21" customHeight="1"/>
    <row r="10231" customFormat="1" ht="21" customHeight="1"/>
    <row r="10232" customFormat="1" ht="21" customHeight="1"/>
    <row r="10233" customFormat="1" ht="21" customHeight="1"/>
    <row r="10234" customFormat="1" ht="21" customHeight="1"/>
    <row r="10235" customFormat="1" ht="21" customHeight="1"/>
    <row r="10236" customFormat="1" ht="21" customHeight="1"/>
    <row r="10237" customFormat="1" ht="21" customHeight="1"/>
    <row r="10238" customFormat="1" ht="21" customHeight="1"/>
    <row r="10239" customFormat="1" ht="21" customHeight="1"/>
    <row r="10240" customFormat="1" ht="21" customHeight="1"/>
    <row r="10241" customFormat="1" ht="21" customHeight="1"/>
    <row r="10242" customFormat="1" ht="21" customHeight="1"/>
    <row r="10243" customFormat="1" ht="21" customHeight="1"/>
    <row r="10244" customFormat="1" ht="21" customHeight="1"/>
    <row r="10245" customFormat="1" ht="21" customHeight="1"/>
    <row r="10246" customFormat="1" ht="21" customHeight="1"/>
    <row r="10247" customFormat="1" ht="21" customHeight="1"/>
    <row r="10248" customFormat="1" ht="21" customHeight="1"/>
    <row r="10249" customFormat="1" ht="21" customHeight="1"/>
    <row r="10250" customFormat="1" ht="21" customHeight="1"/>
    <row r="10251" customFormat="1" ht="21" customHeight="1"/>
    <row r="10252" customFormat="1" ht="21" customHeight="1"/>
    <row r="10253" customFormat="1" ht="21" customHeight="1"/>
    <row r="10254" customFormat="1" ht="21" customHeight="1"/>
    <row r="10255" customFormat="1" ht="21" customHeight="1"/>
    <row r="10256" customFormat="1" ht="21" customHeight="1"/>
    <row r="10257" customFormat="1" ht="21" customHeight="1"/>
    <row r="10258" customFormat="1" ht="21" customHeight="1"/>
    <row r="10259" customFormat="1" ht="21" customHeight="1"/>
    <row r="10260" customFormat="1" ht="21" customHeight="1"/>
    <row r="10261" customFormat="1" ht="21" customHeight="1"/>
    <row r="10262" customFormat="1" ht="21" customHeight="1"/>
    <row r="10263" customFormat="1" ht="21" customHeight="1"/>
    <row r="10264" customFormat="1" ht="21" customHeight="1"/>
    <row r="10265" customFormat="1" ht="21" customHeight="1"/>
    <row r="10266" customFormat="1" ht="21" customHeight="1"/>
    <row r="10267" customFormat="1" ht="21" customHeight="1"/>
    <row r="10268" customFormat="1" ht="21" customHeight="1"/>
    <row r="10269" customFormat="1" ht="21" customHeight="1"/>
    <row r="10270" customFormat="1" ht="21" customHeight="1"/>
    <row r="10271" customFormat="1" ht="21" customHeight="1"/>
    <row r="10272" customFormat="1" ht="21" customHeight="1"/>
    <row r="10273" customFormat="1" ht="21" customHeight="1"/>
    <row r="10274" customFormat="1" ht="21" customHeight="1"/>
    <row r="10275" customFormat="1" ht="21" customHeight="1"/>
    <row r="10276" customFormat="1" ht="21" customHeight="1"/>
    <row r="10277" customFormat="1" ht="21" customHeight="1"/>
    <row r="10278" customFormat="1" ht="21" customHeight="1"/>
    <row r="10279" customFormat="1" ht="21" customHeight="1"/>
    <row r="10280" customFormat="1" ht="21" customHeight="1"/>
    <row r="10281" customFormat="1" ht="21" customHeight="1"/>
    <row r="10282" customFormat="1" ht="21" customHeight="1"/>
    <row r="10283" customFormat="1" ht="21" customHeight="1"/>
    <row r="10284" customFormat="1" ht="21" customHeight="1"/>
    <row r="10285" customFormat="1" ht="21" customHeight="1"/>
    <row r="10286" customFormat="1" ht="21" customHeight="1"/>
    <row r="10287" customFormat="1" ht="21" customHeight="1"/>
    <row r="10288" customFormat="1" ht="21" customHeight="1"/>
    <row r="10289" customFormat="1" ht="21" customHeight="1"/>
    <row r="10290" customFormat="1" ht="21" customHeight="1"/>
    <row r="10291" customFormat="1" ht="21" customHeight="1"/>
    <row r="10292" customFormat="1" ht="21" customHeight="1"/>
    <row r="10293" customFormat="1" ht="21" customHeight="1"/>
    <row r="10294" customFormat="1" ht="21" customHeight="1"/>
    <row r="10295" customFormat="1" ht="21" customHeight="1"/>
    <row r="10296" customFormat="1" ht="21" customHeight="1"/>
    <row r="10297" customFormat="1" ht="21" customHeight="1"/>
    <row r="10298" customFormat="1" ht="21" customHeight="1"/>
    <row r="10299" customFormat="1" ht="21" customHeight="1"/>
    <row r="10300" customFormat="1" ht="21" customHeight="1"/>
    <row r="10301" customFormat="1" ht="21" customHeight="1"/>
    <row r="10302" customFormat="1" ht="21" customHeight="1"/>
    <row r="10303" customFormat="1" ht="21" customHeight="1"/>
    <row r="10304" customFormat="1" ht="21" customHeight="1"/>
    <row r="10305" customFormat="1" ht="21" customHeight="1"/>
    <row r="10306" customFormat="1" ht="21" customHeight="1"/>
    <row r="10307" customFormat="1" ht="21" customHeight="1"/>
    <row r="10308" customFormat="1" ht="21" customHeight="1"/>
    <row r="10309" customFormat="1" ht="21" customHeight="1"/>
    <row r="10310" customFormat="1" ht="21" customHeight="1"/>
    <row r="10311" customFormat="1" ht="21" customHeight="1"/>
    <row r="10312" customFormat="1" ht="21" customHeight="1"/>
    <row r="10313" customFormat="1" ht="21" customHeight="1"/>
    <row r="10314" customFormat="1" ht="21" customHeight="1"/>
    <row r="10315" customFormat="1" ht="21" customHeight="1"/>
    <row r="10316" customFormat="1" ht="21" customHeight="1"/>
    <row r="10317" customFormat="1" ht="21" customHeight="1"/>
    <row r="10318" customFormat="1" ht="21" customHeight="1"/>
    <row r="10319" customFormat="1" ht="21" customHeight="1"/>
    <row r="10320" customFormat="1" ht="21" customHeight="1"/>
    <row r="10321" customFormat="1" ht="21" customHeight="1"/>
    <row r="10322" customFormat="1" ht="21" customHeight="1"/>
    <row r="10323" customFormat="1" ht="21" customHeight="1"/>
    <row r="10324" customFormat="1" ht="21" customHeight="1"/>
    <row r="10325" customFormat="1" ht="21" customHeight="1"/>
    <row r="10326" customFormat="1" ht="21" customHeight="1"/>
    <row r="10327" customFormat="1" ht="21" customHeight="1"/>
    <row r="10328" customFormat="1" ht="21" customHeight="1"/>
    <row r="10329" customFormat="1" ht="21" customHeight="1"/>
    <row r="10330" customFormat="1" ht="21" customHeight="1"/>
    <row r="10331" customFormat="1" ht="21" customHeight="1"/>
    <row r="10332" customFormat="1" ht="21" customHeight="1"/>
    <row r="10333" customFormat="1" ht="21" customHeight="1"/>
    <row r="10334" customFormat="1" ht="21" customHeight="1"/>
    <row r="10335" customFormat="1" ht="21" customHeight="1"/>
    <row r="10336" customFormat="1" ht="21" customHeight="1"/>
    <row r="10337" customFormat="1" ht="21" customHeight="1"/>
    <row r="10338" customFormat="1" ht="21" customHeight="1"/>
    <row r="10339" customFormat="1" ht="21" customHeight="1"/>
    <row r="10340" customFormat="1" ht="21" customHeight="1"/>
    <row r="10341" customFormat="1" ht="21" customHeight="1"/>
    <row r="10342" customFormat="1" ht="21" customHeight="1"/>
    <row r="10343" customFormat="1" ht="21" customHeight="1"/>
    <row r="10344" customFormat="1" ht="21" customHeight="1"/>
    <row r="10345" customFormat="1" ht="21" customHeight="1"/>
    <row r="10346" customFormat="1" ht="21" customHeight="1"/>
    <row r="10347" customFormat="1" ht="21" customHeight="1"/>
    <row r="10348" customFormat="1" ht="21" customHeight="1"/>
    <row r="10349" customFormat="1" ht="21" customHeight="1"/>
    <row r="10350" customFormat="1" ht="21" customHeight="1"/>
    <row r="10351" customFormat="1" ht="21" customHeight="1"/>
    <row r="10352" customFormat="1" ht="21" customHeight="1"/>
    <row r="10353" customFormat="1" ht="21" customHeight="1"/>
    <row r="10354" customFormat="1" ht="21" customHeight="1"/>
    <row r="10355" customFormat="1" ht="21" customHeight="1"/>
    <row r="10356" customFormat="1" ht="21" customHeight="1"/>
    <row r="10357" customFormat="1" ht="21" customHeight="1"/>
    <row r="10358" customFormat="1" ht="21" customHeight="1"/>
    <row r="10359" customFormat="1" ht="21" customHeight="1"/>
    <row r="10360" customFormat="1" ht="21" customHeight="1"/>
    <row r="10361" customFormat="1" ht="21" customHeight="1"/>
    <row r="10362" customFormat="1" ht="21" customHeight="1"/>
    <row r="10363" customFormat="1" ht="21" customHeight="1"/>
    <row r="10364" customFormat="1" ht="21" customHeight="1"/>
    <row r="10365" customFormat="1" ht="21" customHeight="1"/>
    <row r="10366" customFormat="1" ht="21" customHeight="1"/>
    <row r="10367" customFormat="1" ht="21" customHeight="1"/>
    <row r="10368" customFormat="1" ht="21" customHeight="1"/>
    <row r="10369" customFormat="1" ht="21" customHeight="1"/>
    <row r="10370" customFormat="1" ht="21" customHeight="1"/>
    <row r="10371" customFormat="1" ht="21" customHeight="1"/>
    <row r="10372" customFormat="1" ht="21" customHeight="1"/>
    <row r="10373" customFormat="1" ht="21" customHeight="1"/>
    <row r="10374" customFormat="1" ht="21" customHeight="1"/>
    <row r="10375" customFormat="1" ht="21" customHeight="1"/>
    <row r="10376" customFormat="1" ht="21" customHeight="1"/>
    <row r="10377" customFormat="1" ht="21" customHeight="1"/>
    <row r="10378" customFormat="1" ht="21" customHeight="1"/>
    <row r="10379" customFormat="1" ht="21" customHeight="1"/>
    <row r="10380" customFormat="1" ht="21" customHeight="1"/>
    <row r="10381" customFormat="1" ht="21" customHeight="1"/>
    <row r="10382" customFormat="1" ht="21" customHeight="1"/>
    <row r="10383" customFormat="1" ht="21" customHeight="1"/>
    <row r="10384" customFormat="1" ht="21" customHeight="1"/>
    <row r="10385" customFormat="1" ht="21" customHeight="1"/>
    <row r="10386" customFormat="1" ht="21" customHeight="1"/>
    <row r="10387" customFormat="1" ht="21" customHeight="1"/>
    <row r="10388" customFormat="1" ht="21" customHeight="1"/>
    <row r="10389" customFormat="1" ht="21" customHeight="1"/>
    <row r="10390" customFormat="1" ht="21" customHeight="1"/>
    <row r="10391" customFormat="1" ht="21" customHeight="1"/>
    <row r="10392" customFormat="1" ht="21" customHeight="1"/>
    <row r="10393" customFormat="1" ht="21" customHeight="1"/>
    <row r="10394" customFormat="1" ht="21" customHeight="1"/>
    <row r="10395" customFormat="1" ht="21" customHeight="1"/>
    <row r="10396" customFormat="1" ht="21" customHeight="1"/>
    <row r="10397" customFormat="1" ht="21" customHeight="1"/>
    <row r="10398" customFormat="1" ht="21" customHeight="1"/>
    <row r="10399" customFormat="1" ht="21" customHeight="1"/>
    <row r="10400" customFormat="1" ht="21" customHeight="1"/>
    <row r="10401" customFormat="1" ht="21" customHeight="1"/>
    <row r="10402" customFormat="1" ht="21" customHeight="1"/>
    <row r="10403" customFormat="1" ht="21" customHeight="1"/>
    <row r="10404" customFormat="1" ht="21" customHeight="1"/>
    <row r="10405" customFormat="1" ht="21" customHeight="1"/>
    <row r="10406" customFormat="1" ht="21" customHeight="1"/>
    <row r="10407" customFormat="1" ht="21" customHeight="1"/>
    <row r="10408" customFormat="1" ht="21" customHeight="1"/>
    <row r="10409" customFormat="1" ht="21" customHeight="1"/>
    <row r="10410" customFormat="1" ht="21" customHeight="1"/>
    <row r="10411" customFormat="1" ht="21" customHeight="1"/>
    <row r="10412" customFormat="1" ht="21" customHeight="1"/>
    <row r="10413" customFormat="1" ht="21" customHeight="1"/>
    <row r="10414" customFormat="1" ht="21" customHeight="1"/>
    <row r="10415" customFormat="1" ht="21" customHeight="1"/>
    <row r="10416" customFormat="1" ht="21" customHeight="1"/>
    <row r="10417" customFormat="1" ht="21" customHeight="1"/>
    <row r="10418" customFormat="1" ht="21" customHeight="1"/>
    <row r="10419" customFormat="1" ht="21" customHeight="1"/>
    <row r="10420" customFormat="1" ht="21" customHeight="1"/>
    <row r="10421" customFormat="1" ht="21" customHeight="1"/>
    <row r="10422" customFormat="1" ht="21" customHeight="1"/>
    <row r="10423" customFormat="1" ht="21" customHeight="1"/>
    <row r="10424" customFormat="1" ht="21" customHeight="1"/>
    <row r="10425" customFormat="1" ht="21" customHeight="1"/>
    <row r="10426" customFormat="1" ht="21" customHeight="1"/>
    <row r="10427" customFormat="1" ht="21" customHeight="1"/>
    <row r="10428" customFormat="1" ht="21" customHeight="1"/>
    <row r="10429" customFormat="1" ht="21" customHeight="1"/>
    <row r="10430" customFormat="1" ht="21" customHeight="1"/>
    <row r="10431" customFormat="1" ht="21" customHeight="1"/>
    <row r="10432" customFormat="1" ht="21" customHeight="1"/>
    <row r="10433" customFormat="1" ht="21" customHeight="1"/>
    <row r="10434" customFormat="1" ht="21" customHeight="1"/>
    <row r="10435" customFormat="1" ht="21" customHeight="1"/>
    <row r="10436" customFormat="1" ht="21" customHeight="1"/>
    <row r="10437" customFormat="1" ht="21" customHeight="1"/>
    <row r="10438" customFormat="1" ht="21" customHeight="1"/>
    <row r="10439" customFormat="1" ht="21" customHeight="1"/>
    <row r="10440" customFormat="1" ht="21" customHeight="1"/>
    <row r="10441" customFormat="1" ht="21" customHeight="1"/>
    <row r="10442" customFormat="1" ht="21" customHeight="1"/>
    <row r="10443" customFormat="1" ht="21" customHeight="1"/>
    <row r="10444" customFormat="1" ht="21" customHeight="1"/>
    <row r="10445" customFormat="1" ht="21" customHeight="1"/>
    <row r="10446" customFormat="1" ht="21" customHeight="1"/>
    <row r="10447" customFormat="1" ht="21" customHeight="1"/>
    <row r="10448" customFormat="1" ht="21" customHeight="1"/>
    <row r="10449" customFormat="1" ht="21" customHeight="1"/>
    <row r="10450" customFormat="1" ht="21" customHeight="1"/>
    <row r="10451" customFormat="1" ht="21" customHeight="1"/>
    <row r="10452" customFormat="1" ht="21" customHeight="1"/>
    <row r="10453" customFormat="1" ht="21" customHeight="1"/>
    <row r="10454" customFormat="1" ht="21" customHeight="1"/>
    <row r="10455" customFormat="1" ht="21" customHeight="1"/>
    <row r="10456" customFormat="1" ht="21" customHeight="1"/>
    <row r="10457" customFormat="1" ht="21" customHeight="1"/>
    <row r="10458" customFormat="1" ht="21" customHeight="1"/>
    <row r="10459" customFormat="1" ht="21" customHeight="1"/>
    <row r="10460" customFormat="1" ht="21" customHeight="1"/>
    <row r="10461" customFormat="1" ht="21" customHeight="1"/>
    <row r="10462" customFormat="1" ht="21" customHeight="1"/>
    <row r="10463" customFormat="1" ht="21" customHeight="1"/>
    <row r="10464" customFormat="1" ht="21" customHeight="1"/>
    <row r="10465" customFormat="1" ht="21" customHeight="1"/>
    <row r="10466" customFormat="1" ht="21" customHeight="1"/>
    <row r="10467" customFormat="1" ht="21" customHeight="1"/>
    <row r="10468" customFormat="1" ht="21" customHeight="1"/>
    <row r="10469" customFormat="1" ht="21" customHeight="1"/>
    <row r="10470" customFormat="1" ht="21" customHeight="1"/>
    <row r="10471" customFormat="1" ht="21" customHeight="1"/>
    <row r="10472" customFormat="1" ht="21" customHeight="1"/>
    <row r="10473" customFormat="1" ht="21" customHeight="1"/>
    <row r="10474" customFormat="1" ht="21" customHeight="1"/>
    <row r="10475" customFormat="1" ht="21" customHeight="1"/>
    <row r="10476" customFormat="1" ht="21" customHeight="1"/>
    <row r="10477" customFormat="1" ht="21" customHeight="1"/>
    <row r="10478" customFormat="1" ht="21" customHeight="1"/>
    <row r="10479" customFormat="1" ht="21" customHeight="1"/>
    <row r="10480" customFormat="1" ht="21" customHeight="1"/>
    <row r="10481" customFormat="1" ht="21" customHeight="1"/>
    <row r="10482" customFormat="1" ht="21" customHeight="1"/>
    <row r="10483" customFormat="1" ht="21" customHeight="1"/>
    <row r="10484" customFormat="1" ht="21" customHeight="1"/>
    <row r="10485" customFormat="1" ht="21" customHeight="1"/>
    <row r="10486" customFormat="1" ht="21" customHeight="1"/>
    <row r="10487" customFormat="1" ht="21" customHeight="1"/>
    <row r="10488" customFormat="1" ht="21" customHeight="1"/>
    <row r="10489" customFormat="1" ht="21" customHeight="1"/>
    <row r="10490" customFormat="1" ht="21" customHeight="1"/>
    <row r="10491" customFormat="1" ht="21" customHeight="1"/>
    <row r="10492" customFormat="1" ht="21" customHeight="1"/>
    <row r="10493" customFormat="1" ht="21" customHeight="1"/>
    <row r="10494" customFormat="1" ht="21" customHeight="1"/>
    <row r="10495" customFormat="1" ht="21" customHeight="1"/>
    <row r="10496" customFormat="1" ht="21" customHeight="1"/>
    <row r="10497" customFormat="1" ht="21" customHeight="1"/>
    <row r="10498" customFormat="1" ht="21" customHeight="1"/>
    <row r="10499" customFormat="1" ht="21" customHeight="1"/>
    <row r="10500" customFormat="1" ht="21" customHeight="1"/>
    <row r="10501" customFormat="1" ht="21" customHeight="1"/>
    <row r="10502" customFormat="1" ht="21" customHeight="1"/>
    <row r="10503" customFormat="1" ht="21" customHeight="1"/>
    <row r="10504" customFormat="1" ht="21" customHeight="1"/>
    <row r="10505" customFormat="1" ht="21" customHeight="1"/>
    <row r="10506" customFormat="1" ht="21" customHeight="1"/>
    <row r="10507" customFormat="1" ht="21" customHeight="1"/>
    <row r="10508" customFormat="1" ht="21" customHeight="1"/>
    <row r="10509" customFormat="1" ht="21" customHeight="1"/>
    <row r="10510" customFormat="1" ht="21" customHeight="1"/>
    <row r="10511" customFormat="1" ht="21" customHeight="1"/>
    <row r="10512" customFormat="1" ht="21" customHeight="1"/>
    <row r="10513" customFormat="1" ht="21" customHeight="1"/>
    <row r="10514" customFormat="1" ht="21" customHeight="1"/>
    <row r="10515" customFormat="1" ht="21" customHeight="1"/>
    <row r="10516" customFormat="1" ht="21" customHeight="1"/>
    <row r="10517" customFormat="1" ht="21" customHeight="1"/>
    <row r="10518" customFormat="1" ht="21" customHeight="1"/>
    <row r="10519" customFormat="1" ht="21" customHeight="1"/>
    <row r="10520" customFormat="1" ht="21" customHeight="1"/>
    <row r="10521" customFormat="1" ht="21" customHeight="1"/>
    <row r="10522" customFormat="1" ht="21" customHeight="1"/>
    <row r="10523" customFormat="1" ht="21" customHeight="1"/>
    <row r="10524" customFormat="1" ht="21" customHeight="1"/>
    <row r="10525" customFormat="1" ht="21" customHeight="1"/>
    <row r="10526" customFormat="1" ht="21" customHeight="1"/>
    <row r="10527" customFormat="1" ht="21" customHeight="1"/>
    <row r="10528" customFormat="1" ht="21" customHeight="1"/>
    <row r="10529" customFormat="1" ht="21" customHeight="1"/>
    <row r="10530" customFormat="1" ht="21" customHeight="1"/>
    <row r="10531" customFormat="1" ht="21" customHeight="1"/>
    <row r="10532" customFormat="1" ht="21" customHeight="1"/>
    <row r="10533" customFormat="1" ht="21" customHeight="1"/>
    <row r="10534" customFormat="1" ht="21" customHeight="1"/>
    <row r="10535" customFormat="1" ht="21" customHeight="1"/>
    <row r="10536" customFormat="1" ht="21" customHeight="1"/>
    <row r="10537" customFormat="1" ht="21" customHeight="1"/>
    <row r="10538" customFormat="1" ht="21" customHeight="1"/>
    <row r="10539" customFormat="1" ht="21" customHeight="1"/>
    <row r="10540" customFormat="1" ht="21" customHeight="1"/>
    <row r="10541" customFormat="1" ht="21" customHeight="1"/>
    <row r="10542" customFormat="1" ht="21" customHeight="1"/>
    <row r="10543" customFormat="1" ht="21" customHeight="1"/>
    <row r="10544" customFormat="1" ht="21" customHeight="1"/>
    <row r="10545" customFormat="1" ht="21" customHeight="1"/>
    <row r="10546" customFormat="1" ht="21" customHeight="1"/>
    <row r="10547" customFormat="1" ht="21" customHeight="1"/>
    <row r="10548" customFormat="1" ht="21" customHeight="1"/>
    <row r="10549" customFormat="1" ht="21" customHeight="1"/>
    <row r="10550" customFormat="1" ht="21" customHeight="1"/>
    <row r="10551" customFormat="1" ht="21" customHeight="1"/>
    <row r="10552" customFormat="1" ht="21" customHeight="1"/>
    <row r="10553" customFormat="1" ht="21" customHeight="1"/>
    <row r="10554" customFormat="1" ht="21" customHeight="1"/>
    <row r="10555" customFormat="1" ht="21" customHeight="1"/>
    <row r="10556" customFormat="1" ht="21" customHeight="1"/>
    <row r="10557" customFormat="1" ht="21" customHeight="1"/>
    <row r="10558" customFormat="1" ht="21" customHeight="1"/>
    <row r="10559" customFormat="1" ht="21" customHeight="1"/>
    <row r="10560" customFormat="1" ht="21" customHeight="1"/>
    <row r="10561" customFormat="1" ht="21" customHeight="1"/>
    <row r="10562" customFormat="1" ht="21" customHeight="1"/>
    <row r="10563" customFormat="1" ht="21" customHeight="1"/>
    <row r="10564" customFormat="1" ht="21" customHeight="1"/>
    <row r="10565" customFormat="1" ht="21" customHeight="1"/>
    <row r="10566" customFormat="1" ht="21" customHeight="1"/>
    <row r="10567" customFormat="1" ht="21" customHeight="1"/>
    <row r="10568" customFormat="1" ht="21" customHeight="1"/>
    <row r="10569" customFormat="1" ht="21" customHeight="1"/>
    <row r="10570" customFormat="1" ht="21" customHeight="1"/>
    <row r="10571" customFormat="1" ht="21" customHeight="1"/>
    <row r="10572" customFormat="1" ht="21" customHeight="1"/>
    <row r="10573" customFormat="1" ht="21" customHeight="1"/>
    <row r="10574" customFormat="1" ht="21" customHeight="1"/>
    <row r="10575" customFormat="1" ht="21" customHeight="1"/>
    <row r="10576" customFormat="1" ht="21" customHeight="1"/>
    <row r="10577" customFormat="1" ht="21" customHeight="1"/>
    <row r="10578" customFormat="1" ht="21" customHeight="1"/>
    <row r="10579" customFormat="1" ht="21" customHeight="1"/>
    <row r="10580" customFormat="1" ht="21" customHeight="1"/>
    <row r="10581" customFormat="1" ht="21" customHeight="1"/>
    <row r="10582" customFormat="1" ht="21" customHeight="1"/>
    <row r="10583" customFormat="1" ht="21" customHeight="1"/>
    <row r="10584" customFormat="1" ht="21" customHeight="1"/>
    <row r="10585" customFormat="1" ht="21" customHeight="1"/>
    <row r="10586" customFormat="1" ht="21" customHeight="1"/>
    <row r="10587" customFormat="1" ht="21" customHeight="1"/>
    <row r="10588" customFormat="1" ht="21" customHeight="1"/>
    <row r="10589" customFormat="1" ht="21" customHeight="1"/>
    <row r="10590" customFormat="1" ht="21" customHeight="1"/>
    <row r="10591" customFormat="1" ht="21" customHeight="1"/>
    <row r="10592" customFormat="1" ht="21" customHeight="1"/>
    <row r="10593" customFormat="1" ht="21" customHeight="1"/>
    <row r="10594" customFormat="1" ht="21" customHeight="1"/>
    <row r="10595" customFormat="1" ht="21" customHeight="1"/>
    <row r="10596" customFormat="1" ht="21" customHeight="1"/>
    <row r="10597" customFormat="1" ht="21" customHeight="1"/>
    <row r="10598" customFormat="1" ht="21" customHeight="1"/>
    <row r="10599" customFormat="1" ht="21" customHeight="1"/>
    <row r="10600" customFormat="1" ht="21" customHeight="1"/>
    <row r="10601" customFormat="1" ht="21" customHeight="1"/>
    <row r="10602" customFormat="1" ht="21" customHeight="1"/>
    <row r="10603" customFormat="1" ht="21" customHeight="1"/>
    <row r="10604" customFormat="1" ht="21" customHeight="1"/>
    <row r="10605" customFormat="1" ht="21" customHeight="1"/>
    <row r="10606" customFormat="1" ht="21" customHeight="1"/>
    <row r="10607" customFormat="1" ht="21" customHeight="1"/>
    <row r="10608" customFormat="1" ht="21" customHeight="1"/>
    <row r="10609" customFormat="1" ht="21" customHeight="1"/>
    <row r="10610" customFormat="1" ht="21" customHeight="1"/>
    <row r="10611" customFormat="1" ht="21" customHeight="1"/>
    <row r="10612" customFormat="1" ht="21" customHeight="1"/>
    <row r="10613" customFormat="1" ht="21" customHeight="1"/>
    <row r="10614" customFormat="1" ht="21" customHeight="1"/>
    <row r="10615" customFormat="1" ht="21" customHeight="1"/>
    <row r="10616" customFormat="1" ht="21" customHeight="1"/>
    <row r="10617" customFormat="1" ht="21" customHeight="1"/>
    <row r="10618" customFormat="1" ht="21" customHeight="1"/>
    <row r="10619" customFormat="1" ht="21" customHeight="1"/>
    <row r="10620" customFormat="1" ht="21" customHeight="1"/>
    <row r="10621" customFormat="1" ht="21" customHeight="1"/>
    <row r="10622" customFormat="1" ht="21" customHeight="1"/>
    <row r="10623" customFormat="1" ht="21" customHeight="1"/>
    <row r="10624" customFormat="1" ht="21" customHeight="1"/>
    <row r="10625" customFormat="1" ht="21" customHeight="1"/>
    <row r="10626" customFormat="1" ht="21" customHeight="1"/>
    <row r="10627" customFormat="1" ht="21" customHeight="1"/>
    <row r="10628" customFormat="1" ht="21" customHeight="1"/>
    <row r="10629" customFormat="1" ht="21" customHeight="1"/>
    <row r="10630" customFormat="1" ht="21" customHeight="1"/>
    <row r="10631" customFormat="1" ht="21" customHeight="1"/>
    <row r="10632" customFormat="1" ht="21" customHeight="1"/>
    <row r="10633" customFormat="1" ht="21" customHeight="1"/>
    <row r="10634" customFormat="1" ht="21" customHeight="1"/>
    <row r="10635" customFormat="1" ht="21" customHeight="1"/>
    <row r="10636" customFormat="1" ht="21" customHeight="1"/>
    <row r="10637" customFormat="1" ht="21" customHeight="1"/>
    <row r="10638" customFormat="1" ht="21" customHeight="1"/>
    <row r="10639" customFormat="1" ht="21" customHeight="1"/>
    <row r="10640" customFormat="1" ht="21" customHeight="1"/>
    <row r="10641" customFormat="1" ht="21" customHeight="1"/>
    <row r="10642" customFormat="1" ht="21" customHeight="1"/>
    <row r="10643" customFormat="1" ht="21" customHeight="1"/>
    <row r="10644" customFormat="1" ht="21" customHeight="1"/>
    <row r="10645" customFormat="1" ht="21" customHeight="1"/>
    <row r="10646" customFormat="1" ht="21" customHeight="1"/>
    <row r="10647" customFormat="1" ht="21" customHeight="1"/>
    <row r="10648" customFormat="1" ht="21" customHeight="1"/>
    <row r="10649" customFormat="1" ht="21" customHeight="1"/>
    <row r="10650" customFormat="1" ht="21" customHeight="1"/>
    <row r="10651" customFormat="1" ht="21" customHeight="1"/>
    <row r="10652" customFormat="1" ht="21" customHeight="1"/>
    <row r="10653" customFormat="1" ht="21" customHeight="1"/>
    <row r="10654" customFormat="1" ht="21" customHeight="1"/>
    <row r="10655" customFormat="1" ht="21" customHeight="1"/>
    <row r="10656" customFormat="1" ht="21" customHeight="1"/>
    <row r="10657" customFormat="1" ht="21" customHeight="1"/>
    <row r="10658" customFormat="1" ht="21" customHeight="1"/>
    <row r="10659" customFormat="1" ht="21" customHeight="1"/>
    <row r="10660" customFormat="1" ht="21" customHeight="1"/>
    <row r="10661" customFormat="1" ht="21" customHeight="1"/>
    <row r="10662" customFormat="1" ht="21" customHeight="1"/>
    <row r="10663" customFormat="1" ht="21" customHeight="1"/>
    <row r="10664" customFormat="1" ht="21" customHeight="1"/>
    <row r="10665" customFormat="1" ht="21" customHeight="1"/>
    <row r="10666" customFormat="1" ht="21" customHeight="1"/>
    <row r="10667" customFormat="1" ht="21" customHeight="1"/>
    <row r="10668" customFormat="1" ht="21" customHeight="1"/>
    <row r="10669" customFormat="1" ht="21" customHeight="1"/>
    <row r="10670" customFormat="1" ht="21" customHeight="1"/>
    <row r="10671" customFormat="1" ht="21" customHeight="1"/>
    <row r="10672" customFormat="1" ht="21" customHeight="1"/>
    <row r="10673" customFormat="1" ht="21" customHeight="1"/>
    <row r="10674" customFormat="1" ht="21" customHeight="1"/>
    <row r="10675" customFormat="1" ht="21" customHeight="1"/>
    <row r="10676" customFormat="1" ht="21" customHeight="1"/>
    <row r="10677" customFormat="1" ht="21" customHeight="1"/>
    <row r="10678" customFormat="1" ht="21" customHeight="1"/>
    <row r="10679" customFormat="1" ht="21" customHeight="1"/>
    <row r="10680" customFormat="1" ht="21" customHeight="1"/>
    <row r="10681" customFormat="1" ht="21" customHeight="1"/>
    <row r="10682" customFormat="1" ht="21" customHeight="1"/>
    <row r="10683" customFormat="1" ht="21" customHeight="1"/>
    <row r="10684" customFormat="1" ht="21" customHeight="1"/>
    <row r="10685" customFormat="1" ht="21" customHeight="1"/>
    <row r="10686" customFormat="1" ht="21" customHeight="1"/>
    <row r="10687" customFormat="1" ht="21" customHeight="1"/>
    <row r="10688" customFormat="1" ht="21" customHeight="1"/>
    <row r="10689" customFormat="1" ht="21" customHeight="1"/>
    <row r="10690" customFormat="1" ht="21" customHeight="1"/>
    <row r="10691" customFormat="1" ht="21" customHeight="1"/>
    <row r="10692" customFormat="1" ht="21" customHeight="1"/>
    <row r="10693" customFormat="1" ht="21" customHeight="1"/>
    <row r="10694" customFormat="1" ht="21" customHeight="1"/>
    <row r="10695" customFormat="1" ht="21" customHeight="1"/>
    <row r="10696" customFormat="1" ht="21" customHeight="1"/>
    <row r="10697" customFormat="1" ht="21" customHeight="1"/>
    <row r="10698" customFormat="1" ht="21" customHeight="1"/>
    <row r="10699" customFormat="1" ht="21" customHeight="1"/>
    <row r="10700" customFormat="1" ht="21" customHeight="1"/>
    <row r="10701" customFormat="1" ht="21" customHeight="1"/>
    <row r="10702" customFormat="1" ht="21" customHeight="1"/>
    <row r="10703" customFormat="1" ht="21" customHeight="1"/>
    <row r="10704" customFormat="1" ht="21" customHeight="1"/>
    <row r="10705" customFormat="1" ht="21" customHeight="1"/>
    <row r="10706" customFormat="1" ht="21" customHeight="1"/>
    <row r="10707" customFormat="1" ht="21" customHeight="1"/>
    <row r="10708" customFormat="1" ht="21" customHeight="1"/>
    <row r="10709" customFormat="1" ht="21" customHeight="1"/>
    <row r="10710" customFormat="1" ht="21" customHeight="1"/>
    <row r="10711" customFormat="1" ht="21" customHeight="1"/>
    <row r="10712" customFormat="1" ht="21" customHeight="1"/>
    <row r="10713" customFormat="1" ht="21" customHeight="1"/>
    <row r="10714" customFormat="1" ht="21" customHeight="1"/>
    <row r="10715" customFormat="1" ht="21" customHeight="1"/>
    <row r="10716" customFormat="1" ht="21" customHeight="1"/>
    <row r="10717" customFormat="1" ht="21" customHeight="1"/>
    <row r="10718" customFormat="1" ht="21" customHeight="1"/>
    <row r="10719" customFormat="1" ht="21" customHeight="1"/>
    <row r="10720" customFormat="1" ht="21" customHeight="1"/>
    <row r="10721" customFormat="1" ht="21" customHeight="1"/>
    <row r="10722" customFormat="1" ht="21" customHeight="1"/>
    <row r="10723" customFormat="1" ht="21" customHeight="1"/>
    <row r="10724" customFormat="1" ht="21" customHeight="1"/>
    <row r="10725" customFormat="1" ht="21" customHeight="1"/>
    <row r="10726" customFormat="1" ht="21" customHeight="1"/>
    <row r="10727" customFormat="1" ht="21" customHeight="1"/>
    <row r="10728" customFormat="1" ht="21" customHeight="1"/>
    <row r="10729" customFormat="1" ht="21" customHeight="1"/>
    <row r="10730" customFormat="1" ht="21" customHeight="1"/>
    <row r="10731" customFormat="1" ht="21" customHeight="1"/>
    <row r="10732" customFormat="1" ht="21" customHeight="1"/>
    <row r="10733" customFormat="1" ht="21" customHeight="1"/>
    <row r="10734" customFormat="1" ht="21" customHeight="1"/>
    <row r="10735" customFormat="1" ht="21" customHeight="1"/>
    <row r="10736" customFormat="1" ht="21" customHeight="1"/>
    <row r="10737" customFormat="1" ht="21" customHeight="1"/>
    <row r="10738" customFormat="1" ht="21" customHeight="1"/>
    <row r="10739" customFormat="1" ht="21" customHeight="1"/>
    <row r="10740" customFormat="1" ht="21" customHeight="1"/>
    <row r="10741" customFormat="1" ht="21" customHeight="1"/>
    <row r="10742" customFormat="1" ht="21" customHeight="1"/>
    <row r="10743" customFormat="1" ht="21" customHeight="1"/>
    <row r="10744" customFormat="1" ht="21" customHeight="1"/>
    <row r="10745" customFormat="1" ht="21" customHeight="1"/>
    <row r="10746" customFormat="1" ht="21" customHeight="1"/>
    <row r="10747" customFormat="1" ht="21" customHeight="1"/>
    <row r="10748" customFormat="1" ht="21" customHeight="1"/>
    <row r="10749" customFormat="1" ht="21" customHeight="1"/>
    <row r="10750" customFormat="1" ht="21" customHeight="1"/>
    <row r="10751" customFormat="1" ht="21" customHeight="1"/>
    <row r="10752" customFormat="1" ht="21" customHeight="1"/>
    <row r="10753" customFormat="1" ht="21" customHeight="1"/>
    <row r="10754" customFormat="1" ht="21" customHeight="1"/>
    <row r="10755" customFormat="1" ht="21" customHeight="1"/>
    <row r="10756" customFormat="1" ht="21" customHeight="1"/>
    <row r="10757" customFormat="1" ht="21" customHeight="1"/>
    <row r="10758" customFormat="1" ht="21" customHeight="1"/>
    <row r="10759" customFormat="1" ht="21" customHeight="1"/>
    <row r="10760" customFormat="1" ht="21" customHeight="1"/>
    <row r="10761" customFormat="1" ht="21" customHeight="1"/>
    <row r="10762" customFormat="1" ht="21" customHeight="1"/>
    <row r="10763" customFormat="1" ht="21" customHeight="1"/>
    <row r="10764" customFormat="1" ht="21" customHeight="1"/>
    <row r="10765" customFormat="1" ht="21" customHeight="1"/>
    <row r="10766" customFormat="1" ht="21" customHeight="1"/>
    <row r="10767" customFormat="1" ht="21" customHeight="1"/>
    <row r="10768" customFormat="1" ht="21" customHeight="1"/>
    <row r="10769" customFormat="1" ht="21" customHeight="1"/>
    <row r="10770" customFormat="1" ht="21" customHeight="1"/>
    <row r="10771" customFormat="1" ht="21" customHeight="1"/>
    <row r="10772" customFormat="1" ht="21" customHeight="1"/>
    <row r="10773" customFormat="1" ht="21" customHeight="1"/>
    <row r="10774" customFormat="1" ht="21" customHeight="1"/>
    <row r="10775" customFormat="1" ht="21" customHeight="1"/>
    <row r="10776" customFormat="1" ht="21" customHeight="1"/>
    <row r="10777" customFormat="1" ht="21" customHeight="1"/>
    <row r="10778" customFormat="1" ht="21" customHeight="1"/>
    <row r="10779" customFormat="1" ht="21" customHeight="1"/>
    <row r="10780" customFormat="1" ht="21" customHeight="1"/>
    <row r="10781" customFormat="1" ht="21" customHeight="1"/>
    <row r="10782" customFormat="1" ht="21" customHeight="1"/>
    <row r="10783" customFormat="1" ht="21" customHeight="1"/>
    <row r="10784" customFormat="1" ht="21" customHeight="1"/>
    <row r="10785" customFormat="1" ht="21" customHeight="1"/>
    <row r="10786" customFormat="1" ht="21" customHeight="1"/>
    <row r="10787" customFormat="1" ht="21" customHeight="1"/>
    <row r="10788" customFormat="1" ht="21" customHeight="1"/>
    <row r="10789" customFormat="1" ht="21" customHeight="1"/>
    <row r="10790" customFormat="1" ht="21" customHeight="1"/>
    <row r="10791" customFormat="1" ht="21" customHeight="1"/>
    <row r="10792" customFormat="1" ht="21" customHeight="1"/>
    <row r="10793" customFormat="1" ht="21" customHeight="1"/>
    <row r="10794" customFormat="1" ht="21" customHeight="1"/>
    <row r="10795" customFormat="1" ht="21" customHeight="1"/>
    <row r="10796" customFormat="1" ht="21" customHeight="1"/>
    <row r="10797" customFormat="1" ht="21" customHeight="1"/>
    <row r="10798" customFormat="1" ht="21" customHeight="1"/>
    <row r="10799" customFormat="1" ht="21" customHeight="1"/>
    <row r="10800" customFormat="1" ht="21" customHeight="1"/>
    <row r="10801" customFormat="1" ht="21" customHeight="1"/>
    <row r="10802" customFormat="1" ht="21" customHeight="1"/>
    <row r="10803" customFormat="1" ht="21" customHeight="1"/>
    <row r="10804" customFormat="1" ht="21" customHeight="1"/>
    <row r="10805" customFormat="1" ht="21" customHeight="1"/>
    <row r="10806" customFormat="1" ht="21" customHeight="1"/>
    <row r="10807" customFormat="1" ht="21" customHeight="1"/>
    <row r="10808" customFormat="1" ht="21" customHeight="1"/>
    <row r="10809" customFormat="1" ht="21" customHeight="1"/>
    <row r="10810" customFormat="1" ht="21" customHeight="1"/>
    <row r="10811" customFormat="1" ht="21" customHeight="1"/>
    <row r="10812" customFormat="1" ht="21" customHeight="1"/>
    <row r="10813" customFormat="1" ht="21" customHeight="1"/>
    <row r="10814" customFormat="1" ht="21" customHeight="1"/>
    <row r="10815" customFormat="1" ht="21" customHeight="1"/>
    <row r="10816" customFormat="1" ht="21" customHeight="1"/>
    <row r="10817" customFormat="1" ht="21" customHeight="1"/>
    <row r="10818" customFormat="1" ht="21" customHeight="1"/>
    <row r="10819" customFormat="1" ht="21" customHeight="1"/>
    <row r="10820" customFormat="1" ht="21" customHeight="1"/>
    <row r="10821" customFormat="1" ht="21" customHeight="1"/>
    <row r="10822" customFormat="1" ht="21" customHeight="1"/>
    <row r="10823" customFormat="1" ht="21" customHeight="1"/>
    <row r="10824" customFormat="1" ht="21" customHeight="1"/>
    <row r="10825" customFormat="1" ht="21" customHeight="1"/>
    <row r="10826" customFormat="1" ht="21" customHeight="1"/>
    <row r="10827" customFormat="1" ht="21" customHeight="1"/>
    <row r="10828" customFormat="1" ht="21" customHeight="1"/>
    <row r="10829" customFormat="1" ht="21" customHeight="1"/>
    <row r="10830" customFormat="1" ht="21" customHeight="1"/>
    <row r="10831" customFormat="1" ht="21" customHeight="1"/>
    <row r="10832" customFormat="1" ht="21" customHeight="1"/>
    <row r="10833" customFormat="1" ht="21" customHeight="1"/>
    <row r="10834" customFormat="1" ht="21" customHeight="1"/>
    <row r="10835" customFormat="1" ht="21" customHeight="1"/>
    <row r="10836" customFormat="1" ht="21" customHeight="1"/>
    <row r="10837" customFormat="1" ht="21" customHeight="1"/>
    <row r="10838" customFormat="1" ht="21" customHeight="1"/>
    <row r="10839" customFormat="1" ht="21" customHeight="1"/>
    <row r="10840" customFormat="1" ht="21" customHeight="1"/>
    <row r="10841" customFormat="1" ht="21" customHeight="1"/>
    <row r="10842" customFormat="1" ht="21" customHeight="1"/>
    <row r="10843" customFormat="1" ht="21" customHeight="1"/>
    <row r="10844" customFormat="1" ht="21" customHeight="1"/>
    <row r="10845" customFormat="1" ht="21" customHeight="1"/>
    <row r="10846" customFormat="1" ht="21" customHeight="1"/>
    <row r="10847" customFormat="1" ht="21" customHeight="1"/>
    <row r="10848" customFormat="1" ht="21" customHeight="1"/>
    <row r="10849" customFormat="1" ht="21" customHeight="1"/>
    <row r="10850" customFormat="1" ht="21" customHeight="1"/>
    <row r="10851" customFormat="1" ht="21" customHeight="1"/>
    <row r="10852" customFormat="1" ht="21" customHeight="1"/>
    <row r="10853" customFormat="1" ht="21" customHeight="1"/>
    <row r="10854" customFormat="1" ht="21" customHeight="1"/>
    <row r="10855" customFormat="1" ht="21" customHeight="1"/>
    <row r="10856" customFormat="1" ht="21" customHeight="1"/>
    <row r="10857" customFormat="1" ht="21" customHeight="1"/>
    <row r="10858" customFormat="1" ht="21" customHeight="1"/>
    <row r="10859" customFormat="1" ht="21" customHeight="1"/>
    <row r="10860" customFormat="1" ht="21" customHeight="1"/>
    <row r="10861" customFormat="1" ht="21" customHeight="1"/>
    <row r="10862" customFormat="1" ht="21" customHeight="1"/>
    <row r="10863" customFormat="1" ht="21" customHeight="1"/>
    <row r="10864" customFormat="1" ht="21" customHeight="1"/>
    <row r="10865" customFormat="1" ht="21" customHeight="1"/>
    <row r="10866" customFormat="1" ht="21" customHeight="1"/>
    <row r="10867" customFormat="1" ht="21" customHeight="1"/>
    <row r="10868" customFormat="1" ht="21" customHeight="1"/>
    <row r="10869" customFormat="1" ht="21" customHeight="1"/>
    <row r="10870" customFormat="1" ht="21" customHeight="1"/>
    <row r="10871" customFormat="1" ht="21" customHeight="1"/>
    <row r="10872" customFormat="1" ht="21" customHeight="1"/>
    <row r="10873" customFormat="1" ht="21" customHeight="1"/>
    <row r="10874" customFormat="1" ht="21" customHeight="1"/>
    <row r="10875" customFormat="1" ht="21" customHeight="1"/>
    <row r="10876" customFormat="1" ht="21" customHeight="1"/>
    <row r="10877" customFormat="1" ht="21" customHeight="1"/>
    <row r="10878" customFormat="1" ht="21" customHeight="1"/>
    <row r="10879" customFormat="1" ht="21" customHeight="1"/>
    <row r="10880" customFormat="1" ht="21" customHeight="1"/>
    <row r="10881" customFormat="1" ht="21" customHeight="1"/>
    <row r="10882" customFormat="1" ht="21" customHeight="1"/>
    <row r="10883" customFormat="1" ht="21" customHeight="1"/>
    <row r="10884" customFormat="1" ht="21" customHeight="1"/>
    <row r="10885" customFormat="1" ht="21" customHeight="1"/>
    <row r="10886" customFormat="1" ht="21" customHeight="1"/>
    <row r="10887" customFormat="1" ht="21" customHeight="1"/>
    <row r="10888" customFormat="1" ht="21" customHeight="1"/>
    <row r="10889" customFormat="1" ht="21" customHeight="1"/>
    <row r="10890" customFormat="1" ht="21" customHeight="1"/>
    <row r="10891" customFormat="1" ht="21" customHeight="1"/>
    <row r="10892" customFormat="1" ht="21" customHeight="1"/>
    <row r="10893" customFormat="1" ht="21" customHeight="1"/>
    <row r="10894" customFormat="1" ht="21" customHeight="1"/>
    <row r="10895" customFormat="1" ht="21" customHeight="1"/>
    <row r="10896" customFormat="1" ht="21" customHeight="1"/>
    <row r="10897" customFormat="1" ht="21" customHeight="1"/>
    <row r="10898" customFormat="1" ht="21" customHeight="1"/>
    <row r="10899" customFormat="1" ht="21" customHeight="1"/>
    <row r="10900" customFormat="1" ht="21" customHeight="1"/>
    <row r="10901" customFormat="1" ht="21" customHeight="1"/>
    <row r="10902" customFormat="1" ht="21" customHeight="1"/>
    <row r="10903" customFormat="1" ht="21" customHeight="1"/>
    <row r="10904" customFormat="1" ht="21" customHeight="1"/>
    <row r="10905" customFormat="1" ht="21" customHeight="1"/>
    <row r="10906" customFormat="1" ht="21" customHeight="1"/>
    <row r="10907" customFormat="1" ht="21" customHeight="1"/>
    <row r="10908" customFormat="1" ht="21" customHeight="1"/>
    <row r="10909" customFormat="1" ht="21" customHeight="1"/>
    <row r="10910" customFormat="1" ht="21" customHeight="1"/>
    <row r="10911" customFormat="1" ht="21" customHeight="1"/>
    <row r="10912" customFormat="1" ht="21" customHeight="1"/>
    <row r="10913" customFormat="1" ht="21" customHeight="1"/>
    <row r="10914" customFormat="1" ht="21" customHeight="1"/>
    <row r="10915" customFormat="1" ht="21" customHeight="1"/>
    <row r="10916" customFormat="1" ht="21" customHeight="1"/>
    <row r="10917" customFormat="1" ht="21" customHeight="1"/>
    <row r="10918" customFormat="1" ht="21" customHeight="1"/>
    <row r="10919" customFormat="1" ht="21" customHeight="1"/>
    <row r="10920" customFormat="1" ht="21" customHeight="1"/>
    <row r="10921" customFormat="1" ht="21" customHeight="1"/>
    <row r="10922" customFormat="1" ht="21" customHeight="1"/>
    <row r="10923" customFormat="1" ht="21" customHeight="1"/>
    <row r="10924" customFormat="1" ht="21" customHeight="1"/>
    <row r="10925" customFormat="1" ht="21" customHeight="1"/>
    <row r="10926" customFormat="1" ht="21" customHeight="1"/>
    <row r="10927" customFormat="1" ht="21" customHeight="1"/>
    <row r="10928" customFormat="1" ht="21" customHeight="1"/>
    <row r="10929" customFormat="1" ht="21" customHeight="1"/>
    <row r="10930" customFormat="1" ht="21" customHeight="1"/>
    <row r="10931" customFormat="1" ht="21" customHeight="1"/>
    <row r="10932" customFormat="1" ht="21" customHeight="1"/>
    <row r="10933" customFormat="1" ht="21" customHeight="1"/>
    <row r="10934" customFormat="1" ht="21" customHeight="1"/>
    <row r="10935" customFormat="1" ht="21" customHeight="1"/>
    <row r="10936" customFormat="1" ht="21" customHeight="1"/>
    <row r="10937" customFormat="1" ht="21" customHeight="1"/>
    <row r="10938" customFormat="1" ht="21" customHeight="1"/>
    <row r="10939" customFormat="1" ht="21" customHeight="1"/>
    <row r="10940" customFormat="1" ht="21" customHeight="1"/>
    <row r="10941" customFormat="1" ht="21" customHeight="1"/>
    <row r="10942" customFormat="1" ht="21" customHeight="1"/>
    <row r="10943" customFormat="1" ht="21" customHeight="1"/>
    <row r="10944" customFormat="1" ht="21" customHeight="1"/>
    <row r="10945" customFormat="1" ht="21" customHeight="1"/>
    <row r="10946" customFormat="1" ht="21" customHeight="1"/>
    <row r="10947" customFormat="1" ht="21" customHeight="1"/>
    <row r="10948" customFormat="1" ht="21" customHeight="1"/>
    <row r="10949" customFormat="1" ht="21" customHeight="1"/>
    <row r="10950" customFormat="1" ht="21" customHeight="1"/>
    <row r="10951" customFormat="1" ht="21" customHeight="1"/>
    <row r="10952" customFormat="1" ht="21" customHeight="1"/>
    <row r="10953" customFormat="1" ht="21" customHeight="1"/>
    <row r="10954" customFormat="1" ht="21" customHeight="1"/>
    <row r="10955" customFormat="1" ht="21" customHeight="1"/>
    <row r="10956" customFormat="1" ht="21" customHeight="1"/>
    <row r="10957" customFormat="1" ht="21" customHeight="1"/>
    <row r="10958" customFormat="1" ht="21" customHeight="1"/>
    <row r="10959" customFormat="1" ht="21" customHeight="1"/>
    <row r="10960" customFormat="1" ht="21" customHeight="1"/>
    <row r="10961" customFormat="1" ht="21" customHeight="1"/>
    <row r="10962" customFormat="1" ht="21" customHeight="1"/>
    <row r="10963" customFormat="1" ht="21" customHeight="1"/>
    <row r="10964" customFormat="1" ht="21" customHeight="1"/>
    <row r="10965" customFormat="1" ht="21" customHeight="1"/>
    <row r="10966" customFormat="1" ht="21" customHeight="1"/>
    <row r="10967" customFormat="1" ht="21" customHeight="1"/>
    <row r="10968" customFormat="1" ht="21" customHeight="1"/>
    <row r="10969" customFormat="1" ht="21" customHeight="1"/>
    <row r="10970" customFormat="1" ht="21" customHeight="1"/>
    <row r="10971" customFormat="1" ht="21" customHeight="1"/>
    <row r="10972" customFormat="1" ht="21" customHeight="1"/>
    <row r="10973" customFormat="1" ht="21" customHeight="1"/>
    <row r="10974" customFormat="1" ht="21" customHeight="1"/>
    <row r="10975" customFormat="1" ht="21" customHeight="1"/>
    <row r="10976" customFormat="1" ht="21" customHeight="1"/>
    <row r="10977" customFormat="1" ht="21" customHeight="1"/>
    <row r="10978" customFormat="1" ht="21" customHeight="1"/>
    <row r="10979" customFormat="1" ht="21" customHeight="1"/>
    <row r="10980" customFormat="1" ht="21" customHeight="1"/>
    <row r="10981" customFormat="1" ht="21" customHeight="1"/>
    <row r="10982" customFormat="1" ht="21" customHeight="1"/>
    <row r="10983" customFormat="1" ht="21" customHeight="1"/>
    <row r="10984" customFormat="1" ht="21" customHeight="1"/>
    <row r="10985" customFormat="1" ht="21" customHeight="1"/>
    <row r="10986" customFormat="1" ht="21" customHeight="1"/>
    <row r="10987" customFormat="1" ht="21" customHeight="1"/>
    <row r="10988" customFormat="1" ht="21" customHeight="1"/>
    <row r="10989" customFormat="1" ht="21" customHeight="1"/>
    <row r="10990" customFormat="1" ht="21" customHeight="1"/>
    <row r="10991" customFormat="1" ht="21" customHeight="1"/>
    <row r="10992" customFormat="1" ht="21" customHeight="1"/>
    <row r="10993" customFormat="1" ht="21" customHeight="1"/>
    <row r="10994" customFormat="1" ht="21" customHeight="1"/>
    <row r="10995" customFormat="1" ht="21" customHeight="1"/>
    <row r="10996" customFormat="1" ht="21" customHeight="1"/>
    <row r="10997" customFormat="1" ht="21" customHeight="1"/>
    <row r="10998" customFormat="1" ht="21" customHeight="1"/>
    <row r="10999" customFormat="1" ht="21" customHeight="1"/>
    <row r="11000" customFormat="1" ht="21" customHeight="1"/>
    <row r="11001" customFormat="1" ht="21" customHeight="1"/>
    <row r="11002" customFormat="1" ht="21" customHeight="1"/>
    <row r="11003" customFormat="1" ht="21" customHeight="1"/>
    <row r="11004" customFormat="1" ht="21" customHeight="1"/>
    <row r="11005" customFormat="1" ht="21" customHeight="1"/>
    <row r="11006" customFormat="1" ht="21" customHeight="1"/>
    <row r="11007" customFormat="1" ht="21" customHeight="1"/>
    <row r="11008" customFormat="1" ht="21" customHeight="1"/>
    <row r="11009" customFormat="1" ht="21" customHeight="1"/>
    <row r="11010" customFormat="1" ht="21" customHeight="1"/>
    <row r="11011" customFormat="1" ht="21" customHeight="1"/>
    <row r="11012" customFormat="1" ht="21" customHeight="1"/>
    <row r="11013" customFormat="1" ht="21" customHeight="1"/>
    <row r="11014" customFormat="1" ht="21" customHeight="1"/>
    <row r="11015" customFormat="1" ht="21" customHeight="1"/>
    <row r="11016" customFormat="1" ht="21" customHeight="1"/>
    <row r="11017" customFormat="1" ht="21" customHeight="1"/>
    <row r="11018" customFormat="1" ht="21" customHeight="1"/>
    <row r="11019" customFormat="1" ht="21" customHeight="1"/>
    <row r="11020" customFormat="1" ht="21" customHeight="1"/>
    <row r="11021" customFormat="1" ht="21" customHeight="1"/>
    <row r="11022" customFormat="1" ht="21" customHeight="1"/>
    <row r="11023" customFormat="1" ht="21" customHeight="1"/>
    <row r="11024" customFormat="1" ht="21" customHeight="1"/>
    <row r="11025" customFormat="1" ht="21" customHeight="1"/>
    <row r="11026" customFormat="1" ht="21" customHeight="1"/>
    <row r="11027" customFormat="1" ht="21" customHeight="1"/>
    <row r="11028" customFormat="1" ht="21" customHeight="1"/>
    <row r="11029" customFormat="1" ht="21" customHeight="1"/>
    <row r="11030" customFormat="1" ht="21" customHeight="1"/>
    <row r="11031" customFormat="1" ht="21" customHeight="1"/>
    <row r="11032" customFormat="1" ht="21" customHeight="1"/>
    <row r="11033" customFormat="1" ht="21" customHeight="1"/>
    <row r="11034" customFormat="1" ht="21" customHeight="1"/>
    <row r="11035" customFormat="1" ht="21" customHeight="1"/>
    <row r="11036" customFormat="1" ht="21" customHeight="1"/>
    <row r="11037" customFormat="1" ht="21" customHeight="1"/>
    <row r="11038" customFormat="1" ht="21" customHeight="1"/>
    <row r="11039" customFormat="1" ht="21" customHeight="1"/>
    <row r="11040" customFormat="1" ht="21" customHeight="1"/>
    <row r="11041" customFormat="1" ht="21" customHeight="1"/>
    <row r="11042" customFormat="1" ht="21" customHeight="1"/>
    <row r="11043" customFormat="1" ht="21" customHeight="1"/>
    <row r="11044" customFormat="1" ht="21" customHeight="1"/>
    <row r="11045" customFormat="1" ht="21" customHeight="1"/>
    <row r="11046" customFormat="1" ht="21" customHeight="1"/>
    <row r="11047" customFormat="1" ht="21" customHeight="1"/>
    <row r="11048" customFormat="1" ht="21" customHeight="1"/>
    <row r="11049" customFormat="1" ht="21" customHeight="1"/>
    <row r="11050" customFormat="1" ht="21" customHeight="1"/>
    <row r="11051" customFormat="1" ht="21" customHeight="1"/>
    <row r="11052" customFormat="1" ht="21" customHeight="1"/>
    <row r="11053" customFormat="1" ht="21" customHeight="1"/>
    <row r="11054" customFormat="1" ht="21" customHeight="1"/>
    <row r="11055" customFormat="1" ht="21" customHeight="1"/>
    <row r="11056" customFormat="1" ht="21" customHeight="1"/>
    <row r="11057" customFormat="1" ht="21" customHeight="1"/>
    <row r="11058" customFormat="1" ht="21" customHeight="1"/>
    <row r="11059" customFormat="1" ht="21" customHeight="1"/>
    <row r="11060" customFormat="1" ht="21" customHeight="1"/>
    <row r="11061" customFormat="1" ht="21" customHeight="1"/>
    <row r="11062" customFormat="1" ht="21" customHeight="1"/>
    <row r="11063" customFormat="1" ht="21" customHeight="1"/>
    <row r="11064" customFormat="1" ht="21" customHeight="1"/>
    <row r="11065" customFormat="1" ht="21" customHeight="1"/>
    <row r="11066" customFormat="1" ht="21" customHeight="1"/>
    <row r="11067" customFormat="1" ht="21" customHeight="1"/>
    <row r="11068" customFormat="1" ht="21" customHeight="1"/>
    <row r="11069" customFormat="1" ht="21" customHeight="1"/>
    <row r="11070" customFormat="1" ht="21" customHeight="1"/>
    <row r="11071" customFormat="1" ht="21" customHeight="1"/>
    <row r="11072" customFormat="1" ht="21" customHeight="1"/>
    <row r="11073" customFormat="1" ht="21" customHeight="1"/>
    <row r="11074" customFormat="1" ht="21" customHeight="1"/>
    <row r="11075" customFormat="1" ht="21" customHeight="1"/>
    <row r="11076" customFormat="1" ht="21" customHeight="1"/>
    <row r="11077" customFormat="1" ht="21" customHeight="1"/>
    <row r="11078" customFormat="1" ht="21" customHeight="1"/>
    <row r="11079" customFormat="1" ht="21" customHeight="1"/>
    <row r="11080" customFormat="1" ht="21" customHeight="1"/>
    <row r="11081" customFormat="1" ht="21" customHeight="1"/>
    <row r="11082" customFormat="1" ht="21" customHeight="1"/>
    <row r="11083" customFormat="1" ht="21" customHeight="1"/>
    <row r="11084" customFormat="1" ht="21" customHeight="1"/>
    <row r="11085" customFormat="1" ht="21" customHeight="1"/>
    <row r="11086" customFormat="1" ht="21" customHeight="1"/>
    <row r="11087" customFormat="1" ht="21" customHeight="1"/>
    <row r="11088" customFormat="1" ht="21" customHeight="1"/>
    <row r="11089" customFormat="1" ht="21" customHeight="1"/>
    <row r="11090" customFormat="1" ht="21" customHeight="1"/>
    <row r="11091" customFormat="1" ht="21" customHeight="1"/>
    <row r="11092" customFormat="1" ht="21" customHeight="1"/>
    <row r="11093" customFormat="1" ht="21" customHeight="1"/>
    <row r="11094" customFormat="1" ht="21" customHeight="1"/>
    <row r="11095" customFormat="1" ht="21" customHeight="1"/>
    <row r="11096" customFormat="1" ht="21" customHeight="1"/>
    <row r="11097" customFormat="1" ht="21" customHeight="1"/>
    <row r="11098" customFormat="1" ht="21" customHeight="1"/>
    <row r="11099" customFormat="1" ht="21" customHeight="1"/>
    <row r="11100" customFormat="1" ht="21" customHeight="1"/>
    <row r="11101" customFormat="1" ht="21" customHeight="1"/>
    <row r="11102" customFormat="1" ht="21" customHeight="1"/>
    <row r="11103" customFormat="1" ht="21" customHeight="1"/>
    <row r="11104" customFormat="1" ht="21" customHeight="1"/>
    <row r="11105" customFormat="1" ht="21" customHeight="1"/>
    <row r="11106" customFormat="1" ht="21" customHeight="1"/>
    <row r="11107" customFormat="1" ht="21" customHeight="1"/>
    <row r="11108" customFormat="1" ht="21" customHeight="1"/>
    <row r="11109" customFormat="1" ht="21" customHeight="1"/>
    <row r="11110" customFormat="1" ht="21" customHeight="1"/>
    <row r="11111" customFormat="1" ht="21" customHeight="1"/>
    <row r="11112" customFormat="1" ht="21" customHeight="1"/>
    <row r="11113" customFormat="1" ht="21" customHeight="1"/>
    <row r="11114" customFormat="1" ht="21" customHeight="1"/>
    <row r="11115" customFormat="1" ht="21" customHeight="1"/>
    <row r="11116" customFormat="1" ht="21" customHeight="1"/>
    <row r="11117" customFormat="1" ht="21" customHeight="1"/>
    <row r="11118" customFormat="1" ht="21" customHeight="1"/>
    <row r="11119" customFormat="1" ht="21" customHeight="1"/>
    <row r="11120" customFormat="1" ht="21" customHeight="1"/>
    <row r="11121" customFormat="1" ht="21" customHeight="1"/>
    <row r="11122" customFormat="1" ht="21" customHeight="1"/>
    <row r="11123" customFormat="1" ht="21" customHeight="1"/>
    <row r="11124" customFormat="1" ht="21" customHeight="1"/>
    <row r="11125" customFormat="1" ht="21" customHeight="1"/>
    <row r="11126" customFormat="1" ht="21" customHeight="1"/>
    <row r="11127" customFormat="1" ht="21" customHeight="1"/>
    <row r="11128" customFormat="1" ht="21" customHeight="1"/>
    <row r="11129" customFormat="1" ht="21" customHeight="1"/>
    <row r="11130" customFormat="1" ht="21" customHeight="1"/>
    <row r="11131" customFormat="1" ht="21" customHeight="1"/>
    <row r="11132" customFormat="1" ht="21" customHeight="1"/>
    <row r="11133" customFormat="1" ht="21" customHeight="1"/>
    <row r="11134" customFormat="1" ht="21" customHeight="1"/>
    <row r="11135" customFormat="1" ht="21" customHeight="1"/>
    <row r="11136" customFormat="1" ht="21" customHeight="1"/>
    <row r="11137" customFormat="1" ht="21" customHeight="1"/>
    <row r="11138" customFormat="1" ht="21" customHeight="1"/>
    <row r="11139" customFormat="1" ht="21" customHeight="1"/>
    <row r="11140" customFormat="1" ht="21" customHeight="1"/>
    <row r="11141" customFormat="1" ht="21" customHeight="1"/>
    <row r="11142" customFormat="1" ht="21" customHeight="1"/>
    <row r="11143" customFormat="1" ht="21" customHeight="1"/>
    <row r="11144" customFormat="1" ht="21" customHeight="1"/>
    <row r="11145" customFormat="1" ht="21" customHeight="1"/>
    <row r="11146" customFormat="1" ht="21" customHeight="1"/>
    <row r="11147" customFormat="1" ht="21" customHeight="1"/>
    <row r="11148" customFormat="1" ht="21" customHeight="1"/>
    <row r="11149" customFormat="1" ht="21" customHeight="1"/>
    <row r="11150" customFormat="1" ht="21" customHeight="1"/>
    <row r="11151" customFormat="1" ht="21" customHeight="1"/>
    <row r="11152" customFormat="1" ht="21" customHeight="1"/>
    <row r="11153" customFormat="1" ht="21" customHeight="1"/>
    <row r="11154" customFormat="1" ht="21" customHeight="1"/>
    <row r="11155" customFormat="1" ht="21" customHeight="1"/>
    <row r="11156" customFormat="1" ht="21" customHeight="1"/>
    <row r="11157" customFormat="1" ht="21" customHeight="1"/>
    <row r="11158" customFormat="1" ht="21" customHeight="1"/>
    <row r="11159" customFormat="1" ht="21" customHeight="1"/>
    <row r="11160" customFormat="1" ht="21" customHeight="1"/>
    <row r="11161" customFormat="1" ht="21" customHeight="1"/>
    <row r="11162" customFormat="1" ht="21" customHeight="1"/>
    <row r="11163" customFormat="1" ht="21" customHeight="1"/>
    <row r="11164" customFormat="1" ht="21" customHeight="1"/>
    <row r="11165" customFormat="1" ht="21" customHeight="1"/>
    <row r="11166" customFormat="1" ht="21" customHeight="1"/>
    <row r="11167" customFormat="1" ht="21" customHeight="1"/>
    <row r="11168" customFormat="1" ht="21" customHeight="1"/>
    <row r="11169" customFormat="1" ht="21" customHeight="1"/>
    <row r="11170" customFormat="1" ht="21" customHeight="1"/>
    <row r="11171" customFormat="1" ht="21" customHeight="1"/>
    <row r="11172" customFormat="1" ht="21" customHeight="1"/>
    <row r="11173" customFormat="1" ht="21" customHeight="1"/>
    <row r="11174" customFormat="1" ht="21" customHeight="1"/>
    <row r="11175" customFormat="1" ht="21" customHeight="1"/>
    <row r="11176" customFormat="1" ht="21" customHeight="1"/>
    <row r="11177" customFormat="1" ht="21" customHeight="1"/>
    <row r="11178" customFormat="1" ht="21" customHeight="1"/>
    <row r="11179" customFormat="1" ht="21" customHeight="1"/>
    <row r="11180" customFormat="1" ht="21" customHeight="1"/>
    <row r="11181" customFormat="1" ht="21" customHeight="1"/>
    <row r="11182" customFormat="1" ht="21" customHeight="1"/>
    <row r="11183" customFormat="1" ht="21" customHeight="1"/>
    <row r="11184" customFormat="1" ht="21" customHeight="1"/>
    <row r="11185" customFormat="1" ht="21" customHeight="1"/>
    <row r="11186" customFormat="1" ht="21" customHeight="1"/>
    <row r="11187" customFormat="1" ht="21" customHeight="1"/>
    <row r="11188" customFormat="1" ht="21" customHeight="1"/>
    <row r="11189" customFormat="1" ht="21" customHeight="1"/>
    <row r="11190" customFormat="1" ht="21" customHeight="1"/>
    <row r="11191" customFormat="1" ht="21" customHeight="1"/>
    <row r="11192" customFormat="1" ht="21" customHeight="1"/>
    <row r="11193" customFormat="1" ht="21" customHeight="1"/>
    <row r="11194" customFormat="1" ht="21" customHeight="1"/>
    <row r="11195" customFormat="1" ht="21" customHeight="1"/>
    <row r="11196" customFormat="1" ht="21" customHeight="1"/>
    <row r="11197" customFormat="1" ht="21" customHeight="1"/>
    <row r="11198" customFormat="1" ht="21" customHeight="1"/>
    <row r="11199" customFormat="1" ht="21" customHeight="1"/>
    <row r="11200" customFormat="1" ht="21" customHeight="1"/>
    <row r="11201" customFormat="1" ht="21" customHeight="1"/>
    <row r="11202" customFormat="1" ht="21" customHeight="1"/>
    <row r="11203" customFormat="1" ht="21" customHeight="1"/>
    <row r="11204" customFormat="1" ht="21" customHeight="1"/>
    <row r="11205" customFormat="1" ht="21" customHeight="1"/>
    <row r="11206" customFormat="1" ht="21" customHeight="1"/>
    <row r="11207" customFormat="1" ht="21" customHeight="1"/>
    <row r="11208" customFormat="1" ht="21" customHeight="1"/>
    <row r="11209" customFormat="1" ht="21" customHeight="1"/>
    <row r="11210" customFormat="1" ht="21" customHeight="1"/>
    <row r="11211" customFormat="1" ht="21" customHeight="1"/>
    <row r="11212" customFormat="1" ht="21" customHeight="1"/>
    <row r="11213" customFormat="1" ht="21" customHeight="1"/>
    <row r="11214" customFormat="1" ht="21" customHeight="1"/>
    <row r="11215" customFormat="1" ht="21" customHeight="1"/>
    <row r="11216" customFormat="1" ht="21" customHeight="1"/>
    <row r="11217" customFormat="1" ht="21" customHeight="1"/>
    <row r="11218" customFormat="1" ht="21" customHeight="1"/>
    <row r="11219" customFormat="1" ht="21" customHeight="1"/>
    <row r="11220" customFormat="1" ht="21" customHeight="1"/>
    <row r="11221" customFormat="1" ht="21" customHeight="1"/>
    <row r="11222" customFormat="1" ht="21" customHeight="1"/>
    <row r="11223" customFormat="1" ht="21" customHeight="1"/>
    <row r="11224" customFormat="1" ht="21" customHeight="1"/>
    <row r="11225" customFormat="1" ht="21" customHeight="1"/>
    <row r="11226" customFormat="1" ht="21" customHeight="1"/>
    <row r="11227" customFormat="1" ht="21" customHeight="1"/>
    <row r="11228" customFormat="1" ht="21" customHeight="1"/>
    <row r="11229" customFormat="1" ht="21" customHeight="1"/>
    <row r="11230" customFormat="1" ht="21" customHeight="1"/>
    <row r="11231" customFormat="1" ht="21" customHeight="1"/>
    <row r="11232" customFormat="1" ht="21" customHeight="1"/>
    <row r="11233" customFormat="1" ht="21" customHeight="1"/>
    <row r="11234" customFormat="1" ht="21" customHeight="1"/>
    <row r="11235" customFormat="1" ht="21" customHeight="1"/>
    <row r="11236" customFormat="1" ht="21" customHeight="1"/>
    <row r="11237" customFormat="1" ht="21" customHeight="1"/>
    <row r="11238" customFormat="1" ht="21" customHeight="1"/>
    <row r="11239" customFormat="1" ht="21" customHeight="1"/>
    <row r="11240" customFormat="1" ht="21" customHeight="1"/>
    <row r="11241" customFormat="1" ht="21" customHeight="1"/>
    <row r="11242" customFormat="1" ht="21" customHeight="1"/>
    <row r="11243" customFormat="1" ht="21" customHeight="1"/>
    <row r="11244" customFormat="1" ht="21" customHeight="1"/>
    <row r="11245" customFormat="1" ht="21" customHeight="1"/>
    <row r="11246" customFormat="1" ht="21" customHeight="1"/>
    <row r="11247" customFormat="1" ht="21" customHeight="1"/>
    <row r="11248" customFormat="1" ht="21" customHeight="1"/>
    <row r="11249" customFormat="1" ht="21" customHeight="1"/>
    <row r="11250" customFormat="1" ht="21" customHeight="1"/>
    <row r="11251" customFormat="1" ht="21" customHeight="1"/>
    <row r="11252" customFormat="1" ht="21" customHeight="1"/>
    <row r="11253" customFormat="1" ht="21" customHeight="1"/>
    <row r="11254" customFormat="1" ht="21" customHeight="1"/>
    <row r="11255" customFormat="1" ht="21" customHeight="1"/>
    <row r="11256" customFormat="1" ht="21" customHeight="1"/>
    <row r="11257" customFormat="1" ht="21" customHeight="1"/>
    <row r="11258" customFormat="1" ht="21" customHeight="1"/>
    <row r="11259" customFormat="1" ht="21" customHeight="1"/>
    <row r="11260" customFormat="1" ht="21" customHeight="1"/>
    <row r="11261" customFormat="1" ht="21" customHeight="1"/>
    <row r="11262" customFormat="1" ht="21" customHeight="1"/>
    <row r="11263" customFormat="1" ht="21" customHeight="1"/>
    <row r="11264" customFormat="1" ht="21" customHeight="1"/>
    <row r="11265" customFormat="1" ht="21" customHeight="1"/>
    <row r="11266" customFormat="1" ht="21" customHeight="1"/>
    <row r="11267" customFormat="1" ht="21" customHeight="1"/>
    <row r="11268" customFormat="1" ht="21" customHeight="1"/>
    <row r="11269" customFormat="1" ht="21" customHeight="1"/>
    <row r="11270" customFormat="1" ht="21" customHeight="1"/>
    <row r="11271" customFormat="1" ht="21" customHeight="1"/>
    <row r="11272" customFormat="1" ht="21" customHeight="1"/>
    <row r="11273" customFormat="1" ht="21" customHeight="1"/>
    <row r="11274" customFormat="1" ht="21" customHeight="1"/>
    <row r="11275" customFormat="1" ht="21" customHeight="1"/>
    <row r="11276" customFormat="1" ht="21" customHeight="1"/>
    <row r="11277" customFormat="1" ht="21" customHeight="1"/>
    <row r="11278" customFormat="1" ht="21" customHeight="1"/>
    <row r="11279" customFormat="1" ht="21" customHeight="1"/>
    <row r="11280" customFormat="1" ht="21" customHeight="1"/>
    <row r="11281" customFormat="1" ht="21" customHeight="1"/>
    <row r="11282" customFormat="1" ht="21" customHeight="1"/>
    <row r="11283" customFormat="1" ht="21" customHeight="1"/>
    <row r="11284" customFormat="1" ht="21" customHeight="1"/>
    <row r="11285" customFormat="1" ht="21" customHeight="1"/>
    <row r="11286" customFormat="1" ht="21" customHeight="1"/>
    <row r="11287" customFormat="1" ht="21" customHeight="1"/>
    <row r="11288" customFormat="1" ht="21" customHeight="1"/>
    <row r="11289" customFormat="1" ht="21" customHeight="1"/>
    <row r="11290" customFormat="1" ht="21" customHeight="1"/>
    <row r="11291" customFormat="1" ht="21" customHeight="1"/>
    <row r="11292" customFormat="1" ht="21" customHeight="1"/>
    <row r="11293" customFormat="1" ht="21" customHeight="1"/>
    <row r="11294" customFormat="1" ht="21" customHeight="1"/>
    <row r="11295" customFormat="1" ht="21" customHeight="1"/>
    <row r="11296" customFormat="1" ht="21" customHeight="1"/>
    <row r="11297" customFormat="1" ht="21" customHeight="1"/>
    <row r="11298" customFormat="1" ht="21" customHeight="1"/>
    <row r="11299" customFormat="1" ht="21" customHeight="1"/>
    <row r="11300" customFormat="1" ht="21" customHeight="1"/>
    <row r="11301" customFormat="1" ht="21" customHeight="1"/>
    <row r="11302" customFormat="1" ht="21" customHeight="1"/>
    <row r="11303" customFormat="1" ht="21" customHeight="1"/>
    <row r="11304" customFormat="1" ht="21" customHeight="1"/>
    <row r="11305" customFormat="1" ht="21" customHeight="1"/>
    <row r="11306" customFormat="1" ht="21" customHeight="1"/>
    <row r="11307" customFormat="1" ht="21" customHeight="1"/>
    <row r="11308" customFormat="1" ht="21" customHeight="1"/>
    <row r="11309" customFormat="1" ht="21" customHeight="1"/>
    <row r="11310" customFormat="1" ht="21" customHeight="1"/>
    <row r="11311" customFormat="1" ht="21" customHeight="1"/>
    <row r="11312" customFormat="1" ht="21" customHeight="1"/>
    <row r="11313" customFormat="1" ht="21" customHeight="1"/>
    <row r="11314" customFormat="1" ht="21" customHeight="1"/>
    <row r="11315" customFormat="1" ht="21" customHeight="1"/>
    <row r="11316" customFormat="1" ht="21" customHeight="1"/>
    <row r="11317" customFormat="1" ht="21" customHeight="1"/>
    <row r="11318" customFormat="1" ht="21" customHeight="1"/>
    <row r="11319" customFormat="1" ht="21" customHeight="1"/>
    <row r="11320" customFormat="1" ht="21" customHeight="1"/>
    <row r="11321" customFormat="1" ht="21" customHeight="1"/>
    <row r="11322" customFormat="1" ht="21" customHeight="1"/>
    <row r="11323" customFormat="1" ht="21" customHeight="1"/>
    <row r="11324" customFormat="1" ht="21" customHeight="1"/>
    <row r="11325" customFormat="1" ht="21" customHeight="1"/>
    <row r="11326" customFormat="1" ht="21" customHeight="1"/>
    <row r="11327" customFormat="1" ht="21" customHeight="1"/>
    <row r="11328" customFormat="1" ht="21" customHeight="1"/>
    <row r="11329" customFormat="1" ht="21" customHeight="1"/>
    <row r="11330" customFormat="1" ht="21" customHeight="1"/>
    <row r="11331" customFormat="1" ht="21" customHeight="1"/>
    <row r="11332" customFormat="1" ht="21" customHeight="1"/>
    <row r="11333" customFormat="1" ht="21" customHeight="1"/>
    <row r="11334" customFormat="1" ht="21" customHeight="1"/>
    <row r="11335" customFormat="1" ht="21" customHeight="1"/>
    <row r="11336" customFormat="1" ht="21" customHeight="1"/>
    <row r="11337" customFormat="1" ht="21" customHeight="1"/>
    <row r="11338" customFormat="1" ht="21" customHeight="1"/>
    <row r="11339" customFormat="1" ht="21" customHeight="1"/>
    <row r="11340" customFormat="1" ht="21" customHeight="1"/>
    <row r="11341" customFormat="1" ht="21" customHeight="1"/>
    <row r="11342" customFormat="1" ht="21" customHeight="1"/>
    <row r="11343" customFormat="1" ht="21" customHeight="1"/>
    <row r="11344" customFormat="1" ht="21" customHeight="1"/>
    <row r="11345" customFormat="1" ht="21" customHeight="1"/>
    <row r="11346" customFormat="1" ht="21" customHeight="1"/>
    <row r="11347" customFormat="1" ht="21" customHeight="1"/>
    <row r="11348" customFormat="1" ht="21" customHeight="1"/>
    <row r="11349" customFormat="1" ht="21" customHeight="1"/>
    <row r="11350" customFormat="1" ht="21" customHeight="1"/>
    <row r="11351" customFormat="1" ht="21" customHeight="1"/>
    <row r="11352" customFormat="1" ht="21" customHeight="1"/>
    <row r="11353" customFormat="1" ht="21" customHeight="1"/>
    <row r="11354" customFormat="1" ht="21" customHeight="1"/>
    <row r="11355" customFormat="1" ht="21" customHeight="1"/>
    <row r="11356" customFormat="1" ht="21" customHeight="1"/>
    <row r="11357" customFormat="1" ht="21" customHeight="1"/>
    <row r="11358" customFormat="1" ht="21" customHeight="1"/>
    <row r="11359" customFormat="1" ht="21" customHeight="1"/>
    <row r="11360" customFormat="1" ht="21" customHeight="1"/>
    <row r="11361" customFormat="1" ht="21" customHeight="1"/>
    <row r="11362" customFormat="1" ht="21" customHeight="1"/>
    <row r="11363" customFormat="1" ht="21" customHeight="1"/>
    <row r="11364" customFormat="1" ht="21" customHeight="1"/>
    <row r="11365" customFormat="1" ht="21" customHeight="1"/>
    <row r="11366" customFormat="1" ht="21" customHeight="1"/>
    <row r="11367" customFormat="1" ht="21" customHeight="1"/>
    <row r="11368" customFormat="1" ht="21" customHeight="1"/>
    <row r="11369" customFormat="1" ht="21" customHeight="1"/>
    <row r="11370" customFormat="1" ht="21" customHeight="1"/>
    <row r="11371" customFormat="1" ht="21" customHeight="1"/>
    <row r="11372" customFormat="1" ht="21" customHeight="1"/>
    <row r="11373" customFormat="1" ht="21" customHeight="1"/>
    <row r="11374" customFormat="1" ht="21" customHeight="1"/>
    <row r="11375" customFormat="1" ht="21" customHeight="1"/>
    <row r="11376" customFormat="1" ht="21" customHeight="1"/>
    <row r="11377" customFormat="1" ht="21" customHeight="1"/>
    <row r="11378" customFormat="1" ht="21" customHeight="1"/>
    <row r="11379" customFormat="1" ht="21" customHeight="1"/>
    <row r="11380" customFormat="1" ht="21" customHeight="1"/>
    <row r="11381" customFormat="1" ht="21" customHeight="1"/>
    <row r="11382" customFormat="1" ht="21" customHeight="1"/>
    <row r="11383" customFormat="1" ht="21" customHeight="1"/>
    <row r="11384" customFormat="1" ht="21" customHeight="1"/>
    <row r="11385" customFormat="1" ht="21" customHeight="1"/>
    <row r="11386" customFormat="1" ht="21" customHeight="1"/>
    <row r="11387" customFormat="1" ht="21" customHeight="1"/>
    <row r="11388" customFormat="1" ht="21" customHeight="1"/>
    <row r="11389" customFormat="1" ht="21" customHeight="1"/>
    <row r="11390" customFormat="1" ht="21" customHeight="1"/>
    <row r="11391" customFormat="1" ht="21" customHeight="1"/>
    <row r="11392" customFormat="1" ht="21" customHeight="1"/>
    <row r="11393" customFormat="1" ht="21" customHeight="1"/>
    <row r="11394" customFormat="1" ht="21" customHeight="1"/>
    <row r="11395" customFormat="1" ht="21" customHeight="1"/>
    <row r="11396" customFormat="1" ht="21" customHeight="1"/>
    <row r="11397" customFormat="1" ht="21" customHeight="1"/>
    <row r="11398" customFormat="1" ht="21" customHeight="1"/>
    <row r="11399" customFormat="1" ht="21" customHeight="1"/>
    <row r="11400" customFormat="1" ht="21" customHeight="1"/>
    <row r="11401" customFormat="1" ht="21" customHeight="1"/>
    <row r="11402" customFormat="1" ht="21" customHeight="1"/>
    <row r="11403" customFormat="1" ht="21" customHeight="1"/>
    <row r="11404" customFormat="1" ht="21" customHeight="1"/>
    <row r="11405" customFormat="1" ht="21" customHeight="1"/>
    <row r="11406" customFormat="1" ht="21" customHeight="1"/>
    <row r="11407" customFormat="1" ht="21" customHeight="1"/>
    <row r="11408" customFormat="1" ht="21" customHeight="1"/>
    <row r="11409" customFormat="1" ht="21" customHeight="1"/>
    <row r="11410" customFormat="1" ht="21" customHeight="1"/>
    <row r="11411" customFormat="1" ht="21" customHeight="1"/>
    <row r="11412" customFormat="1" ht="21" customHeight="1"/>
    <row r="11413" customFormat="1" ht="21" customHeight="1"/>
    <row r="11414" customFormat="1" ht="21" customHeight="1"/>
    <row r="11415" customFormat="1" ht="21" customHeight="1"/>
    <row r="11416" customFormat="1" ht="21" customHeight="1"/>
    <row r="11417" customFormat="1" ht="21" customHeight="1"/>
    <row r="11418" customFormat="1" ht="21" customHeight="1"/>
    <row r="11419" customFormat="1" ht="21" customHeight="1"/>
    <row r="11420" customFormat="1" ht="21" customHeight="1"/>
    <row r="11421" customFormat="1" ht="21" customHeight="1"/>
    <row r="11422" customFormat="1" ht="21" customHeight="1"/>
    <row r="11423" customFormat="1" ht="21" customHeight="1"/>
    <row r="11424" customFormat="1" ht="21" customHeight="1"/>
    <row r="11425" customFormat="1" ht="21" customHeight="1"/>
    <row r="11426" customFormat="1" ht="21" customHeight="1"/>
    <row r="11427" customFormat="1" ht="21" customHeight="1"/>
    <row r="11428" customFormat="1" ht="21" customHeight="1"/>
    <row r="11429" customFormat="1" ht="21" customHeight="1"/>
    <row r="11430" customFormat="1" ht="21" customHeight="1"/>
    <row r="11431" customFormat="1" ht="21" customHeight="1"/>
    <row r="11432" customFormat="1" ht="21" customHeight="1"/>
    <row r="11433" customFormat="1" ht="21" customHeight="1"/>
    <row r="11434" customFormat="1" ht="21" customHeight="1"/>
    <row r="11435" customFormat="1" ht="21" customHeight="1"/>
    <row r="11436" customFormat="1" ht="21" customHeight="1"/>
    <row r="11437" customFormat="1" ht="21" customHeight="1"/>
    <row r="11438" customFormat="1" ht="21" customHeight="1"/>
    <row r="11439" customFormat="1" ht="21" customHeight="1"/>
    <row r="11440" customFormat="1" ht="21" customHeight="1"/>
    <row r="11441" customFormat="1" ht="21" customHeight="1"/>
    <row r="11442" customFormat="1" ht="21" customHeight="1"/>
    <row r="11443" customFormat="1" ht="21" customHeight="1"/>
    <row r="11444" customFormat="1" ht="21" customHeight="1"/>
    <row r="11445" customFormat="1" ht="21" customHeight="1"/>
    <row r="11446" customFormat="1" ht="21" customHeight="1"/>
    <row r="11447" customFormat="1" ht="21" customHeight="1"/>
    <row r="11448" customFormat="1" ht="21" customHeight="1"/>
    <row r="11449" customFormat="1" ht="21" customHeight="1"/>
    <row r="11450" customFormat="1" ht="21" customHeight="1"/>
    <row r="11451" customFormat="1" ht="21" customHeight="1"/>
    <row r="11452" customFormat="1" ht="21" customHeight="1"/>
    <row r="11453" customFormat="1" ht="21" customHeight="1"/>
    <row r="11454" customFormat="1" ht="21" customHeight="1"/>
    <row r="11455" customFormat="1" ht="21" customHeight="1"/>
    <row r="11456" customFormat="1" ht="21" customHeight="1"/>
    <row r="11457" customFormat="1" ht="21" customHeight="1"/>
    <row r="11458" customFormat="1" ht="21" customHeight="1"/>
    <row r="11459" customFormat="1" ht="21" customHeight="1"/>
    <row r="11460" customFormat="1" ht="21" customHeight="1"/>
    <row r="11461" customFormat="1" ht="21" customHeight="1"/>
    <row r="11462" customFormat="1" ht="21" customHeight="1"/>
    <row r="11463" customFormat="1" ht="21" customHeight="1"/>
    <row r="11464" customFormat="1" ht="21" customHeight="1"/>
    <row r="11465" customFormat="1" ht="21" customHeight="1"/>
    <row r="11466" customFormat="1" ht="21" customHeight="1"/>
    <row r="11467" customFormat="1" ht="21" customHeight="1"/>
    <row r="11468" customFormat="1" ht="21" customHeight="1"/>
    <row r="11469" customFormat="1" ht="21" customHeight="1"/>
    <row r="11470" customFormat="1" ht="21" customHeight="1"/>
    <row r="11471" customFormat="1" ht="21" customHeight="1"/>
    <row r="11472" customFormat="1" ht="21" customHeight="1"/>
    <row r="11473" customFormat="1" ht="21" customHeight="1"/>
    <row r="11474" customFormat="1" ht="21" customHeight="1"/>
    <row r="11475" customFormat="1" ht="21" customHeight="1"/>
    <row r="11476" customFormat="1" ht="21" customHeight="1"/>
    <row r="11477" customFormat="1" ht="21" customHeight="1"/>
    <row r="11478" customFormat="1" ht="21" customHeight="1"/>
    <row r="11479" customFormat="1" ht="21" customHeight="1"/>
    <row r="11480" customFormat="1" ht="21" customHeight="1"/>
    <row r="11481" customFormat="1" ht="21" customHeight="1"/>
    <row r="11482" customFormat="1" ht="21" customHeight="1"/>
    <row r="11483" customFormat="1" ht="21" customHeight="1"/>
    <row r="11484" customFormat="1" ht="21" customHeight="1"/>
    <row r="11485" customFormat="1" ht="21" customHeight="1"/>
    <row r="11486" customFormat="1" ht="21" customHeight="1"/>
    <row r="11487" customFormat="1" ht="21" customHeight="1"/>
    <row r="11488" customFormat="1" ht="21" customHeight="1"/>
    <row r="11489" customFormat="1" ht="21" customHeight="1"/>
    <row r="11490" customFormat="1" ht="21" customHeight="1"/>
    <row r="11491" customFormat="1" ht="21" customHeight="1"/>
    <row r="11492" customFormat="1" ht="21" customHeight="1"/>
    <row r="11493" customFormat="1" ht="21" customHeight="1"/>
    <row r="11494" customFormat="1" ht="21" customHeight="1"/>
    <row r="11495" customFormat="1" ht="21" customHeight="1"/>
    <row r="11496" customFormat="1" ht="21" customHeight="1"/>
    <row r="11497" customFormat="1" ht="21" customHeight="1"/>
    <row r="11498" customFormat="1" ht="21" customHeight="1"/>
    <row r="11499" customFormat="1" ht="21" customHeight="1"/>
    <row r="11500" customFormat="1" ht="21" customHeight="1"/>
    <row r="11501" customFormat="1" ht="21" customHeight="1"/>
    <row r="11502" customFormat="1" ht="21" customHeight="1"/>
    <row r="11503" customFormat="1" ht="21" customHeight="1"/>
    <row r="11504" customFormat="1" ht="21" customHeight="1"/>
    <row r="11505" customFormat="1" ht="21" customHeight="1"/>
    <row r="11506" customFormat="1" ht="21" customHeight="1"/>
    <row r="11507" customFormat="1" ht="21" customHeight="1"/>
    <row r="11508" customFormat="1" ht="21" customHeight="1"/>
    <row r="11509" customFormat="1" ht="21" customHeight="1"/>
    <row r="11510" customFormat="1" ht="21" customHeight="1"/>
    <row r="11511" customFormat="1" ht="21" customHeight="1"/>
    <row r="11512" customFormat="1" ht="21" customHeight="1"/>
    <row r="11513" customFormat="1" ht="21" customHeight="1"/>
    <row r="11514" customFormat="1" ht="21" customHeight="1"/>
    <row r="11515" customFormat="1" ht="21" customHeight="1"/>
    <row r="11516" customFormat="1" ht="21" customHeight="1"/>
    <row r="11517" customFormat="1" ht="21" customHeight="1"/>
    <row r="11518" customFormat="1" ht="21" customHeight="1"/>
    <row r="11519" customFormat="1" ht="21" customHeight="1"/>
    <row r="11520" customFormat="1" ht="21" customHeight="1"/>
    <row r="11521" customFormat="1" ht="21" customHeight="1"/>
    <row r="11522" customFormat="1" ht="21" customHeight="1"/>
    <row r="11523" customFormat="1" ht="21" customHeight="1"/>
    <row r="11524" customFormat="1" ht="21" customHeight="1"/>
    <row r="11525" customFormat="1" ht="21" customHeight="1"/>
    <row r="11526" customFormat="1" ht="21" customHeight="1"/>
    <row r="11527" customFormat="1" ht="21" customHeight="1"/>
    <row r="11528" customFormat="1" ht="21" customHeight="1"/>
    <row r="11529" customFormat="1" ht="21" customHeight="1"/>
    <row r="11530" customFormat="1" ht="21" customHeight="1"/>
    <row r="11531" customFormat="1" ht="21" customHeight="1"/>
    <row r="11532" customFormat="1" ht="21" customHeight="1"/>
    <row r="11533" customFormat="1" ht="21" customHeight="1"/>
    <row r="11534" customFormat="1" ht="21" customHeight="1"/>
    <row r="11535" customFormat="1" ht="21" customHeight="1"/>
    <row r="11536" customFormat="1" ht="21" customHeight="1"/>
    <row r="11537" customFormat="1" ht="21" customHeight="1"/>
    <row r="11538" customFormat="1" ht="21" customHeight="1"/>
    <row r="11539" customFormat="1" ht="21" customHeight="1"/>
    <row r="11540" customFormat="1" ht="21" customHeight="1"/>
    <row r="11541" customFormat="1" ht="21" customHeight="1"/>
    <row r="11542" customFormat="1" ht="21" customHeight="1"/>
    <row r="11543" customFormat="1" ht="21" customHeight="1"/>
    <row r="11544" customFormat="1" ht="21" customHeight="1"/>
    <row r="11545" customFormat="1" ht="21" customHeight="1"/>
    <row r="11546" customFormat="1" ht="21" customHeight="1"/>
    <row r="11547" customFormat="1" ht="21" customHeight="1"/>
    <row r="11548" customFormat="1" ht="21" customHeight="1"/>
    <row r="11549" customFormat="1" ht="21" customHeight="1"/>
    <row r="11550" customFormat="1" ht="21" customHeight="1"/>
    <row r="11551" customFormat="1" ht="21" customHeight="1"/>
    <row r="11552" customFormat="1" ht="21" customHeight="1"/>
    <row r="11553" customFormat="1" ht="21" customHeight="1"/>
    <row r="11554" customFormat="1" ht="21" customHeight="1"/>
    <row r="11555" customFormat="1" ht="21" customHeight="1"/>
    <row r="11556" customFormat="1" ht="21" customHeight="1"/>
    <row r="11557" customFormat="1" ht="21" customHeight="1"/>
    <row r="11558" customFormat="1" ht="21" customHeight="1"/>
    <row r="11559" customFormat="1" ht="21" customHeight="1"/>
    <row r="11560" customFormat="1" ht="21" customHeight="1"/>
    <row r="11561" customFormat="1" ht="21" customHeight="1"/>
    <row r="11562" customFormat="1" ht="21" customHeight="1"/>
    <row r="11563" customFormat="1" ht="21" customHeight="1"/>
    <row r="11564" customFormat="1" ht="21" customHeight="1"/>
    <row r="11565" customFormat="1" ht="21" customHeight="1"/>
    <row r="11566" customFormat="1" ht="21" customHeight="1"/>
    <row r="11567" customFormat="1" ht="21" customHeight="1"/>
    <row r="11568" customFormat="1" ht="21" customHeight="1"/>
    <row r="11569" customFormat="1" ht="21" customHeight="1"/>
    <row r="11570" customFormat="1" ht="21" customHeight="1"/>
    <row r="11571" customFormat="1" ht="21" customHeight="1"/>
    <row r="11572" customFormat="1" ht="21" customHeight="1"/>
    <row r="11573" customFormat="1" ht="21" customHeight="1"/>
    <row r="11574" customFormat="1" ht="21" customHeight="1"/>
    <row r="11575" customFormat="1" ht="21" customHeight="1"/>
    <row r="11576" customFormat="1" ht="21" customHeight="1"/>
    <row r="11577" customFormat="1" ht="21" customHeight="1"/>
    <row r="11578" customFormat="1" ht="21" customHeight="1"/>
    <row r="11579" customFormat="1" ht="21" customHeight="1"/>
    <row r="11580" customFormat="1" ht="21" customHeight="1"/>
    <row r="11581" customFormat="1" ht="21" customHeight="1"/>
    <row r="11582" customFormat="1" ht="21" customHeight="1"/>
    <row r="11583" customFormat="1" ht="21" customHeight="1"/>
    <row r="11584" customFormat="1" ht="21" customHeight="1"/>
    <row r="11585" customFormat="1" ht="21" customHeight="1"/>
    <row r="11586" customFormat="1" ht="21" customHeight="1"/>
    <row r="11587" customFormat="1" ht="21" customHeight="1"/>
    <row r="11588" customFormat="1" ht="21" customHeight="1"/>
    <row r="11589" customFormat="1" ht="21" customHeight="1"/>
    <row r="11590" customFormat="1" ht="21" customHeight="1"/>
    <row r="11591" customFormat="1" ht="21" customHeight="1"/>
    <row r="11592" customFormat="1" ht="21" customHeight="1"/>
    <row r="11593" customFormat="1" ht="21" customHeight="1"/>
    <row r="11594" customFormat="1" ht="21" customHeight="1"/>
    <row r="11595" customFormat="1" ht="21" customHeight="1"/>
    <row r="11596" customFormat="1" ht="21" customHeight="1"/>
    <row r="11597" customFormat="1" ht="21" customHeight="1"/>
    <row r="11598" customFormat="1" ht="21" customHeight="1"/>
    <row r="11599" customFormat="1" ht="21" customHeight="1"/>
    <row r="11600" customFormat="1" ht="21" customHeight="1"/>
    <row r="11601" customFormat="1" ht="21" customHeight="1"/>
    <row r="11602" customFormat="1" ht="21" customHeight="1"/>
    <row r="11603" customFormat="1" ht="21" customHeight="1"/>
    <row r="11604" customFormat="1" ht="21" customHeight="1"/>
    <row r="11605" customFormat="1" ht="21" customHeight="1"/>
    <row r="11606" customFormat="1" ht="21" customHeight="1"/>
    <row r="11607" customFormat="1" ht="21" customHeight="1"/>
    <row r="11608" customFormat="1" ht="21" customHeight="1"/>
    <row r="11609" customFormat="1" ht="21" customHeight="1"/>
    <row r="11610" customFormat="1" ht="21" customHeight="1"/>
    <row r="11611" customFormat="1" ht="21" customHeight="1"/>
    <row r="11612" customFormat="1" ht="21" customHeight="1"/>
    <row r="11613" customFormat="1" ht="21" customHeight="1"/>
    <row r="11614" customFormat="1" ht="21" customHeight="1"/>
    <row r="11615" customFormat="1" ht="21" customHeight="1"/>
    <row r="11616" customFormat="1" ht="21" customHeight="1"/>
    <row r="11617" customFormat="1" ht="21" customHeight="1"/>
    <row r="11618" customFormat="1" ht="21" customHeight="1"/>
    <row r="11619" customFormat="1" ht="21" customHeight="1"/>
    <row r="11620" customFormat="1" ht="21" customHeight="1"/>
    <row r="11621" customFormat="1" ht="21" customHeight="1"/>
    <row r="11622" customFormat="1" ht="21" customHeight="1"/>
    <row r="11623" customFormat="1" ht="21" customHeight="1"/>
    <row r="11624" customFormat="1" ht="21" customHeight="1"/>
    <row r="11625" customFormat="1" ht="21" customHeight="1"/>
    <row r="11626" customFormat="1" ht="21" customHeight="1"/>
    <row r="11627" customFormat="1" ht="21" customHeight="1"/>
    <row r="11628" customFormat="1" ht="21" customHeight="1"/>
    <row r="11629" customFormat="1" ht="21" customHeight="1"/>
    <row r="11630" customFormat="1" ht="21" customHeight="1"/>
    <row r="11631" customFormat="1" ht="21" customHeight="1"/>
    <row r="11632" customFormat="1" ht="21" customHeight="1"/>
    <row r="11633" customFormat="1" ht="21" customHeight="1"/>
    <row r="11634" customFormat="1" ht="21" customHeight="1"/>
    <row r="11635" customFormat="1" ht="21" customHeight="1"/>
    <row r="11636" customFormat="1" ht="21" customHeight="1"/>
    <row r="11637" customFormat="1" ht="21" customHeight="1"/>
    <row r="11638" customFormat="1" ht="21" customHeight="1"/>
    <row r="11639" customFormat="1" ht="21" customHeight="1"/>
    <row r="11640" customFormat="1" ht="21" customHeight="1"/>
    <row r="11641" customFormat="1" ht="21" customHeight="1"/>
    <row r="11642" customFormat="1" ht="21" customHeight="1"/>
    <row r="11643" customFormat="1" ht="21" customHeight="1"/>
    <row r="11644" customFormat="1" ht="21" customHeight="1"/>
    <row r="11645" customFormat="1" ht="21" customHeight="1"/>
    <row r="11646" customFormat="1" ht="21" customHeight="1"/>
    <row r="11647" customFormat="1" ht="21" customHeight="1"/>
    <row r="11648" customFormat="1" ht="21" customHeight="1"/>
    <row r="11649" customFormat="1" ht="21" customHeight="1"/>
    <row r="11650" customFormat="1" ht="21" customHeight="1"/>
    <row r="11651" customFormat="1" ht="21" customHeight="1"/>
    <row r="11652" customFormat="1" ht="21" customHeight="1"/>
    <row r="11653" customFormat="1" ht="21" customHeight="1"/>
    <row r="11654" customFormat="1" ht="21" customHeight="1"/>
    <row r="11655" customFormat="1" ht="21" customHeight="1"/>
    <row r="11656" customFormat="1" ht="21" customHeight="1"/>
    <row r="11657" customFormat="1" ht="21" customHeight="1"/>
    <row r="11658" customFormat="1" ht="21" customHeight="1"/>
    <row r="11659" customFormat="1" ht="21" customHeight="1"/>
    <row r="11660" customFormat="1" ht="21" customHeight="1"/>
    <row r="11661" customFormat="1" ht="21" customHeight="1"/>
    <row r="11662" customFormat="1" ht="21" customHeight="1"/>
    <row r="11663" customFormat="1" ht="21" customHeight="1"/>
    <row r="11664" customFormat="1" ht="21" customHeight="1"/>
    <row r="11665" customFormat="1" ht="21" customHeight="1"/>
    <row r="11666" customFormat="1" ht="21" customHeight="1"/>
    <row r="11667" customFormat="1" ht="21" customHeight="1"/>
    <row r="11668" customFormat="1" ht="21" customHeight="1"/>
    <row r="11669" customFormat="1" ht="21" customHeight="1"/>
    <row r="11670" customFormat="1" ht="21" customHeight="1"/>
    <row r="11671" customFormat="1" ht="21" customHeight="1"/>
    <row r="11672" customFormat="1" ht="21" customHeight="1"/>
    <row r="11673" customFormat="1" ht="21" customHeight="1"/>
    <row r="11674" customFormat="1" ht="21" customHeight="1"/>
    <row r="11675" customFormat="1" ht="21" customHeight="1"/>
    <row r="11676" customFormat="1" ht="21" customHeight="1"/>
    <row r="11677" customFormat="1" ht="21" customHeight="1"/>
    <row r="11678" customFormat="1" ht="21" customHeight="1"/>
    <row r="11679" customFormat="1" ht="21" customHeight="1"/>
    <row r="11680" customFormat="1" ht="21" customHeight="1"/>
    <row r="11681" customFormat="1" ht="21" customHeight="1"/>
    <row r="11682" customFormat="1" ht="21" customHeight="1"/>
    <row r="11683" customFormat="1" ht="21" customHeight="1"/>
    <row r="11684" customFormat="1" ht="21" customHeight="1"/>
    <row r="11685" customFormat="1" ht="21" customHeight="1"/>
    <row r="11686" customFormat="1" ht="21" customHeight="1"/>
    <row r="11687" customFormat="1" ht="21" customHeight="1"/>
    <row r="11688" customFormat="1" ht="21" customHeight="1"/>
    <row r="11689" customFormat="1" ht="21" customHeight="1"/>
    <row r="11690" customFormat="1" ht="21" customHeight="1"/>
    <row r="11691" customFormat="1" ht="21" customHeight="1"/>
    <row r="11692" customFormat="1" ht="21" customHeight="1"/>
    <row r="11693" customFormat="1" ht="21" customHeight="1"/>
    <row r="11694" customFormat="1" ht="21" customHeight="1"/>
    <row r="11695" customFormat="1" ht="21" customHeight="1"/>
    <row r="11696" customFormat="1" ht="21" customHeight="1"/>
    <row r="11697" customFormat="1" ht="21" customHeight="1"/>
    <row r="11698" customFormat="1" ht="21" customHeight="1"/>
    <row r="11699" customFormat="1" ht="21" customHeight="1"/>
    <row r="11700" customFormat="1" ht="21" customHeight="1"/>
    <row r="11701" customFormat="1" ht="21" customHeight="1"/>
    <row r="11702" customFormat="1" ht="21" customHeight="1"/>
    <row r="11703" customFormat="1" ht="21" customHeight="1"/>
    <row r="11704" customFormat="1" ht="21" customHeight="1"/>
    <row r="11705" customFormat="1" ht="21" customHeight="1"/>
    <row r="11706" customFormat="1" ht="21" customHeight="1"/>
    <row r="11707" customFormat="1" ht="21" customHeight="1"/>
    <row r="11708" customFormat="1" ht="21" customHeight="1"/>
    <row r="11709" customFormat="1" ht="21" customHeight="1"/>
    <row r="11710" customFormat="1" ht="21" customHeight="1"/>
    <row r="11711" customFormat="1" ht="21" customHeight="1"/>
    <row r="11712" customFormat="1" ht="21" customHeight="1"/>
    <row r="11713" customFormat="1" ht="21" customHeight="1"/>
    <row r="11714" customFormat="1" ht="21" customHeight="1"/>
    <row r="11715" customFormat="1" ht="21" customHeight="1"/>
    <row r="11716" customFormat="1" ht="21" customHeight="1"/>
    <row r="11717" customFormat="1" ht="21" customHeight="1"/>
    <row r="11718" customFormat="1" ht="21" customHeight="1"/>
    <row r="11719" customFormat="1" ht="21" customHeight="1"/>
    <row r="11720" customFormat="1" ht="21" customHeight="1"/>
    <row r="11721" customFormat="1" ht="21" customHeight="1"/>
    <row r="11722" customFormat="1" ht="21" customHeight="1"/>
    <row r="11723" customFormat="1" ht="21" customHeight="1"/>
    <row r="11724" customFormat="1" ht="21" customHeight="1"/>
    <row r="11725" customFormat="1" ht="21" customHeight="1"/>
    <row r="11726" customFormat="1" ht="21" customHeight="1"/>
    <row r="11727" customFormat="1" ht="21" customHeight="1"/>
    <row r="11728" customFormat="1" ht="21" customHeight="1"/>
    <row r="11729" customFormat="1" ht="21" customHeight="1"/>
    <row r="11730" customFormat="1" ht="21" customHeight="1"/>
    <row r="11731" customFormat="1" ht="21" customHeight="1"/>
    <row r="11732" customFormat="1" ht="21" customHeight="1"/>
    <row r="11733" customFormat="1" ht="21" customHeight="1"/>
    <row r="11734" customFormat="1" ht="21" customHeight="1"/>
    <row r="11735" customFormat="1" ht="21" customHeight="1"/>
    <row r="11736" customFormat="1" ht="21" customHeight="1"/>
    <row r="11737" customFormat="1" ht="21" customHeight="1"/>
    <row r="11738" customFormat="1" ht="21" customHeight="1"/>
    <row r="11739" customFormat="1" ht="21" customHeight="1"/>
    <row r="11740" customFormat="1" ht="21" customHeight="1"/>
    <row r="11741" customFormat="1" ht="21" customHeight="1"/>
    <row r="11742" customFormat="1" ht="21" customHeight="1"/>
    <row r="11743" customFormat="1" ht="21" customHeight="1"/>
    <row r="11744" customFormat="1" ht="21" customHeight="1"/>
    <row r="11745" customFormat="1" ht="21" customHeight="1"/>
    <row r="11746" customFormat="1" ht="21" customHeight="1"/>
    <row r="11747" customFormat="1" ht="21" customHeight="1"/>
    <row r="11748" customFormat="1" ht="21" customHeight="1"/>
    <row r="11749" customFormat="1" ht="21" customHeight="1"/>
    <row r="11750" customFormat="1" ht="21" customHeight="1"/>
    <row r="11751" customFormat="1" ht="21" customHeight="1"/>
    <row r="11752" customFormat="1" ht="21" customHeight="1"/>
    <row r="11753" customFormat="1" ht="21" customHeight="1"/>
    <row r="11754" customFormat="1" ht="21" customHeight="1"/>
    <row r="11755" customFormat="1" ht="21" customHeight="1"/>
    <row r="11756" customFormat="1" ht="21" customHeight="1"/>
    <row r="11757" customFormat="1" ht="21" customHeight="1"/>
    <row r="11758" customFormat="1" ht="21" customHeight="1"/>
    <row r="11759" customFormat="1" ht="21" customHeight="1"/>
    <row r="11760" customFormat="1" ht="21" customHeight="1"/>
    <row r="11761" customFormat="1" ht="21" customHeight="1"/>
    <row r="11762" customFormat="1" ht="21" customHeight="1"/>
    <row r="11763" customFormat="1" ht="21" customHeight="1"/>
    <row r="11764" customFormat="1" ht="21" customHeight="1"/>
    <row r="11765" customFormat="1" ht="21" customHeight="1"/>
    <row r="11766" customFormat="1" ht="21" customHeight="1"/>
    <row r="11767" customFormat="1" ht="21" customHeight="1"/>
    <row r="11768" customFormat="1" ht="21" customHeight="1"/>
    <row r="11769" customFormat="1" ht="21" customHeight="1"/>
    <row r="11770" customFormat="1" ht="21" customHeight="1"/>
    <row r="11771" customFormat="1" ht="21" customHeight="1"/>
    <row r="11772" customFormat="1" ht="21" customHeight="1"/>
    <row r="11773" customFormat="1" ht="21" customHeight="1"/>
    <row r="11774" customFormat="1" ht="21" customHeight="1"/>
    <row r="11775" customFormat="1" ht="21" customHeight="1"/>
    <row r="11776" customFormat="1" ht="21" customHeight="1"/>
    <row r="11777" customFormat="1" ht="21" customHeight="1"/>
    <row r="11778" customFormat="1" ht="21" customHeight="1"/>
    <row r="11779" customFormat="1" ht="21" customHeight="1"/>
    <row r="11780" customFormat="1" ht="21" customHeight="1"/>
    <row r="11781" customFormat="1" ht="21" customHeight="1"/>
    <row r="11782" customFormat="1" ht="21" customHeight="1"/>
    <row r="11783" customFormat="1" ht="21" customHeight="1"/>
    <row r="11784" customFormat="1" ht="21" customHeight="1"/>
    <row r="11785" customFormat="1" ht="21" customHeight="1"/>
    <row r="11786" customFormat="1" ht="21" customHeight="1"/>
    <row r="11787" customFormat="1" ht="21" customHeight="1"/>
    <row r="11788" customFormat="1" ht="21" customHeight="1"/>
    <row r="11789" customFormat="1" ht="21" customHeight="1"/>
    <row r="11790" customFormat="1" ht="21" customHeight="1"/>
    <row r="11791" customFormat="1" ht="21" customHeight="1"/>
    <row r="11792" customFormat="1" ht="21" customHeight="1"/>
    <row r="11793" customFormat="1" ht="21" customHeight="1"/>
    <row r="11794" customFormat="1" ht="21" customHeight="1"/>
    <row r="11795" customFormat="1" ht="21" customHeight="1"/>
    <row r="11796" customFormat="1" ht="21" customHeight="1"/>
    <row r="11797" customFormat="1" ht="21" customHeight="1"/>
    <row r="11798" customFormat="1" ht="21" customHeight="1"/>
    <row r="11799" customFormat="1" ht="21" customHeight="1"/>
    <row r="11800" customFormat="1" ht="21" customHeight="1"/>
    <row r="11801" customFormat="1" ht="21" customHeight="1"/>
    <row r="11802" customFormat="1" ht="21" customHeight="1"/>
    <row r="11803" customFormat="1" ht="21" customHeight="1"/>
    <row r="11804" customFormat="1" ht="21" customHeight="1"/>
    <row r="11805" customFormat="1" ht="21" customHeight="1"/>
    <row r="11806" customFormat="1" ht="21" customHeight="1"/>
    <row r="11807" customFormat="1" ht="21" customHeight="1"/>
    <row r="11808" customFormat="1" ht="21" customHeight="1"/>
    <row r="11809" customFormat="1" ht="21" customHeight="1"/>
    <row r="11810" customFormat="1" ht="21" customHeight="1"/>
    <row r="11811" customFormat="1" ht="21" customHeight="1"/>
    <row r="11812" customFormat="1" ht="21" customHeight="1"/>
    <row r="11813" customFormat="1" ht="21" customHeight="1"/>
    <row r="11814" customFormat="1" ht="21" customHeight="1"/>
    <row r="11815" customFormat="1" ht="21" customHeight="1"/>
    <row r="11816" customFormat="1" ht="21" customHeight="1"/>
    <row r="11817" customFormat="1" ht="21" customHeight="1"/>
    <row r="11818" customFormat="1" ht="21" customHeight="1"/>
    <row r="11819" customFormat="1" ht="21" customHeight="1"/>
    <row r="11820" customFormat="1" ht="21" customHeight="1"/>
    <row r="11821" customFormat="1" ht="21" customHeight="1"/>
    <row r="11822" customFormat="1" ht="21" customHeight="1"/>
    <row r="11823" customFormat="1" ht="21" customHeight="1"/>
    <row r="11824" customFormat="1" ht="21" customHeight="1"/>
    <row r="11825" customFormat="1" ht="21" customHeight="1"/>
    <row r="11826" customFormat="1" ht="21" customHeight="1"/>
    <row r="11827" customFormat="1" ht="21" customHeight="1"/>
    <row r="11828" customFormat="1" ht="21" customHeight="1"/>
    <row r="11829" customFormat="1" ht="21" customHeight="1"/>
    <row r="11830" customFormat="1" ht="21" customHeight="1"/>
    <row r="11831" customFormat="1" ht="21" customHeight="1"/>
    <row r="11832" customFormat="1" ht="21" customHeight="1"/>
    <row r="11833" customFormat="1" ht="21" customHeight="1"/>
    <row r="11834" customFormat="1" ht="21" customHeight="1"/>
    <row r="11835" customFormat="1" ht="21" customHeight="1"/>
    <row r="11836" customFormat="1" ht="21" customHeight="1"/>
    <row r="11837" customFormat="1" ht="21" customHeight="1"/>
    <row r="11838" customFormat="1" ht="21" customHeight="1"/>
    <row r="11839" customFormat="1" ht="21" customHeight="1"/>
    <row r="11840" customFormat="1" ht="21" customHeight="1"/>
    <row r="11841" customFormat="1" ht="21" customHeight="1"/>
    <row r="11842" customFormat="1" ht="21" customHeight="1"/>
    <row r="11843" customFormat="1" ht="21" customHeight="1"/>
    <row r="11844" customFormat="1" ht="21" customHeight="1"/>
    <row r="11845" customFormat="1" ht="21" customHeight="1"/>
    <row r="11846" customFormat="1" ht="21" customHeight="1"/>
    <row r="11847" customFormat="1" ht="21" customHeight="1"/>
    <row r="11848" customFormat="1" ht="21" customHeight="1"/>
    <row r="11849" customFormat="1" ht="21" customHeight="1"/>
    <row r="11850" customFormat="1" ht="21" customHeight="1"/>
    <row r="11851" customFormat="1" ht="21" customHeight="1"/>
    <row r="11852" customFormat="1" ht="21" customHeight="1"/>
    <row r="11853" customFormat="1" ht="21" customHeight="1"/>
    <row r="11854" customFormat="1" ht="21" customHeight="1"/>
    <row r="11855" customFormat="1" ht="21" customHeight="1"/>
    <row r="11856" customFormat="1" ht="21" customHeight="1"/>
    <row r="11857" customFormat="1" ht="21" customHeight="1"/>
    <row r="11858" customFormat="1" ht="21" customHeight="1"/>
    <row r="11859" customFormat="1" ht="21" customHeight="1"/>
    <row r="11860" customFormat="1" ht="21" customHeight="1"/>
    <row r="11861" customFormat="1" ht="21" customHeight="1"/>
    <row r="11862" customFormat="1" ht="21" customHeight="1"/>
    <row r="11863" customFormat="1" ht="21" customHeight="1"/>
    <row r="11864" customFormat="1" ht="21" customHeight="1"/>
    <row r="11865" customFormat="1" ht="21" customHeight="1"/>
    <row r="11866" customFormat="1" ht="21" customHeight="1"/>
    <row r="11867" customFormat="1" ht="21" customHeight="1"/>
    <row r="11868" customFormat="1" ht="21" customHeight="1"/>
    <row r="11869" customFormat="1" ht="21" customHeight="1"/>
    <row r="11870" customFormat="1" ht="21" customHeight="1"/>
    <row r="11871" customFormat="1" ht="21" customHeight="1"/>
    <row r="11872" customFormat="1" ht="21" customHeight="1"/>
    <row r="11873" customFormat="1" ht="21" customHeight="1"/>
    <row r="11874" customFormat="1" ht="21" customHeight="1"/>
    <row r="11875" customFormat="1" ht="21" customHeight="1"/>
    <row r="11876" customFormat="1" ht="21" customHeight="1"/>
    <row r="11877" customFormat="1" ht="21" customHeight="1"/>
    <row r="11878" customFormat="1" ht="21" customHeight="1"/>
    <row r="11879" customFormat="1" ht="21" customHeight="1"/>
    <row r="11880" customFormat="1" ht="21" customHeight="1"/>
    <row r="11881" customFormat="1" ht="21" customHeight="1"/>
    <row r="11882" customFormat="1" ht="21" customHeight="1"/>
    <row r="11883" customFormat="1" ht="21" customHeight="1"/>
    <row r="11884" customFormat="1" ht="21" customHeight="1"/>
    <row r="11885" customFormat="1" ht="21" customHeight="1"/>
    <row r="11886" customFormat="1" ht="21" customHeight="1"/>
    <row r="11887" customFormat="1" ht="21" customHeight="1"/>
    <row r="11888" customFormat="1" ht="21" customHeight="1"/>
    <row r="11889" customFormat="1" ht="21" customHeight="1"/>
    <row r="11890" customFormat="1" ht="21" customHeight="1"/>
    <row r="11891" customFormat="1" ht="21" customHeight="1"/>
    <row r="11892" customFormat="1" ht="21" customHeight="1"/>
    <row r="11893" customFormat="1" ht="21" customHeight="1"/>
    <row r="11894" customFormat="1" ht="21" customHeight="1"/>
    <row r="11895" customFormat="1" ht="21" customHeight="1"/>
    <row r="11896" customFormat="1" ht="21" customHeight="1"/>
    <row r="11897" customFormat="1" ht="21" customHeight="1"/>
    <row r="11898" customFormat="1" ht="21" customHeight="1"/>
    <row r="11899" customFormat="1" ht="21" customHeight="1"/>
    <row r="11900" customFormat="1" ht="21" customHeight="1"/>
    <row r="11901" customFormat="1" ht="21" customHeight="1"/>
    <row r="11902" customFormat="1" ht="21" customHeight="1"/>
    <row r="11903" customFormat="1" ht="21" customHeight="1"/>
    <row r="11904" customFormat="1" ht="21" customHeight="1"/>
    <row r="11905" customFormat="1" ht="21" customHeight="1"/>
    <row r="11906" customFormat="1" ht="21" customHeight="1"/>
    <row r="11907" customFormat="1" ht="21" customHeight="1"/>
    <row r="11908" customFormat="1" ht="21" customHeight="1"/>
    <row r="11909" customFormat="1" ht="21" customHeight="1"/>
    <row r="11910" customFormat="1" ht="21" customHeight="1"/>
    <row r="11911" customFormat="1" ht="21" customHeight="1"/>
    <row r="11912" customFormat="1" ht="21" customHeight="1"/>
    <row r="11913" customFormat="1" ht="21" customHeight="1"/>
    <row r="11914" customFormat="1" ht="21" customHeight="1"/>
    <row r="11915" customFormat="1" ht="21" customHeight="1"/>
    <row r="11916" customFormat="1" ht="21" customHeight="1"/>
    <row r="11917" customFormat="1" ht="21" customHeight="1"/>
    <row r="11918" customFormat="1" ht="21" customHeight="1"/>
    <row r="11919" customFormat="1" ht="21" customHeight="1"/>
    <row r="11920" customFormat="1" ht="21" customHeight="1"/>
    <row r="11921" customFormat="1" ht="21" customHeight="1"/>
    <row r="11922" customFormat="1" ht="21" customHeight="1"/>
    <row r="11923" customFormat="1" ht="21" customHeight="1"/>
    <row r="11924" customFormat="1" ht="21" customHeight="1"/>
    <row r="11925" customFormat="1" ht="21" customHeight="1"/>
    <row r="11926" customFormat="1" ht="21" customHeight="1"/>
    <row r="11927" customFormat="1" ht="21" customHeight="1"/>
    <row r="11928" customFormat="1" ht="21" customHeight="1"/>
    <row r="11929" customFormat="1" ht="21" customHeight="1"/>
    <row r="11930" customFormat="1" ht="21" customHeight="1"/>
    <row r="11931" customFormat="1" ht="21" customHeight="1"/>
    <row r="11932" customFormat="1" ht="21" customHeight="1"/>
    <row r="11933" customFormat="1" ht="21" customHeight="1"/>
    <row r="11934" customFormat="1" ht="21" customHeight="1"/>
    <row r="11935" customFormat="1" ht="21" customHeight="1"/>
    <row r="11936" customFormat="1" ht="21" customHeight="1"/>
    <row r="11937" customFormat="1" ht="21" customHeight="1"/>
    <row r="11938" customFormat="1" ht="21" customHeight="1"/>
    <row r="11939" customFormat="1" ht="21" customHeight="1"/>
    <row r="11940" customFormat="1" ht="21" customHeight="1"/>
    <row r="11941" customFormat="1" ht="21" customHeight="1"/>
    <row r="11942" customFormat="1" ht="21" customHeight="1"/>
    <row r="11943" customFormat="1" ht="21" customHeight="1"/>
    <row r="11944" customFormat="1" ht="21" customHeight="1"/>
    <row r="11945" customFormat="1" ht="21" customHeight="1"/>
    <row r="11946" customFormat="1" ht="21" customHeight="1"/>
    <row r="11947" customFormat="1" ht="21" customHeight="1"/>
    <row r="11948" customFormat="1" ht="21" customHeight="1"/>
    <row r="11949" customFormat="1" ht="21" customHeight="1"/>
    <row r="11950" customFormat="1" ht="21" customHeight="1"/>
    <row r="11951" customFormat="1" ht="21" customHeight="1"/>
    <row r="11952" customFormat="1" ht="21" customHeight="1"/>
    <row r="11953" customFormat="1" ht="21" customHeight="1"/>
    <row r="11954" customFormat="1" ht="21" customHeight="1"/>
    <row r="11955" customFormat="1" ht="21" customHeight="1"/>
    <row r="11956" customFormat="1" ht="21" customHeight="1"/>
    <row r="11957" customFormat="1" ht="21" customHeight="1"/>
    <row r="11958" customFormat="1" ht="21" customHeight="1"/>
    <row r="11959" customFormat="1" ht="21" customHeight="1"/>
    <row r="11960" customFormat="1" ht="21" customHeight="1"/>
    <row r="11961" customFormat="1" ht="21" customHeight="1"/>
    <row r="11962" customFormat="1" ht="21" customHeight="1"/>
    <row r="11963" customFormat="1" ht="21" customHeight="1"/>
    <row r="11964" customFormat="1" ht="21" customHeight="1"/>
    <row r="11965" customFormat="1" ht="21" customHeight="1"/>
    <row r="11966" customFormat="1" ht="21" customHeight="1"/>
    <row r="11967" customFormat="1" ht="21" customHeight="1"/>
    <row r="11968" customFormat="1" ht="21" customHeight="1"/>
    <row r="11969" customFormat="1" ht="21" customHeight="1"/>
    <row r="11970" customFormat="1" ht="21" customHeight="1"/>
    <row r="11971" customFormat="1" ht="21" customHeight="1"/>
    <row r="11972" customFormat="1" ht="21" customHeight="1"/>
    <row r="11973" customFormat="1" ht="21" customHeight="1"/>
    <row r="11974" customFormat="1" ht="21" customHeight="1"/>
    <row r="11975" customFormat="1" ht="21" customHeight="1"/>
    <row r="11976" customFormat="1" ht="21" customHeight="1"/>
    <row r="11977" customFormat="1" ht="21" customHeight="1"/>
    <row r="11978" customFormat="1" ht="21" customHeight="1"/>
    <row r="11979" customFormat="1" ht="21" customHeight="1"/>
    <row r="11980" customFormat="1" ht="21" customHeight="1"/>
    <row r="11981" customFormat="1" ht="21" customHeight="1"/>
    <row r="11982" customFormat="1" ht="21" customHeight="1"/>
    <row r="11983" customFormat="1" ht="21" customHeight="1"/>
    <row r="11984" customFormat="1" ht="21" customHeight="1"/>
    <row r="11985" customFormat="1" ht="21" customHeight="1"/>
    <row r="11986" customFormat="1" ht="21" customHeight="1"/>
    <row r="11987" customFormat="1" ht="21" customHeight="1"/>
    <row r="11988" customFormat="1" ht="21" customHeight="1"/>
    <row r="11989" customFormat="1" ht="21" customHeight="1"/>
    <row r="11990" customFormat="1" ht="21" customHeight="1"/>
    <row r="11991" customFormat="1" ht="21" customHeight="1"/>
    <row r="11992" customFormat="1" ht="21" customHeight="1"/>
    <row r="11993" customFormat="1" ht="21" customHeight="1"/>
    <row r="11994" customFormat="1" ht="21" customHeight="1"/>
    <row r="11995" customFormat="1" ht="21" customHeight="1"/>
    <row r="11996" customFormat="1" ht="21" customHeight="1"/>
    <row r="11997" customFormat="1" ht="21" customHeight="1"/>
    <row r="11998" customFormat="1" ht="21" customHeight="1"/>
    <row r="11999" customFormat="1" ht="21" customHeight="1"/>
    <row r="12000" customFormat="1" ht="21" customHeight="1"/>
    <row r="12001" customFormat="1" ht="21" customHeight="1"/>
    <row r="12002" customFormat="1" ht="21" customHeight="1"/>
    <row r="12003" customFormat="1" ht="21" customHeight="1"/>
    <row r="12004" customFormat="1" ht="21" customHeight="1"/>
    <row r="12005" customFormat="1" ht="21" customHeight="1"/>
    <row r="12006" customFormat="1" ht="21" customHeight="1"/>
    <row r="12007" customFormat="1" ht="21" customHeight="1"/>
    <row r="12008" customFormat="1" ht="21" customHeight="1"/>
    <row r="12009" customFormat="1" ht="21" customHeight="1"/>
    <row r="12010" customFormat="1" ht="21" customHeight="1"/>
    <row r="12011" customFormat="1" ht="21" customHeight="1"/>
    <row r="12012" customFormat="1" ht="21" customHeight="1"/>
    <row r="12013" customFormat="1" ht="21" customHeight="1"/>
    <row r="12014" customFormat="1" ht="21" customHeight="1"/>
    <row r="12015" customFormat="1" ht="21" customHeight="1"/>
    <row r="12016" customFormat="1" ht="21" customHeight="1"/>
    <row r="12017" customFormat="1" ht="21" customHeight="1"/>
    <row r="12018" customFormat="1" ht="21" customHeight="1"/>
    <row r="12019" customFormat="1" ht="21" customHeight="1"/>
    <row r="12020" customFormat="1" ht="21" customHeight="1"/>
  </sheetData>
  <mergeCells count="19">
    <mergeCell ref="D9:F9"/>
    <mergeCell ref="D10:F11"/>
    <mergeCell ref="G9:I9"/>
    <mergeCell ref="G10:I11"/>
    <mergeCell ref="M9:O9"/>
    <mergeCell ref="M10:O11"/>
    <mergeCell ref="A13:O13"/>
    <mergeCell ref="A1:O1"/>
    <mergeCell ref="A2:O2"/>
    <mergeCell ref="B4:O4"/>
    <mergeCell ref="A7:C7"/>
    <mergeCell ref="D7:F7"/>
    <mergeCell ref="G7:I7"/>
    <mergeCell ref="J7:L7"/>
    <mergeCell ref="M7:O7"/>
    <mergeCell ref="J9:L9"/>
    <mergeCell ref="J10:L11"/>
    <mergeCell ref="A9:C9"/>
    <mergeCell ref="A10:C11"/>
  </mergeCells>
  <conditionalFormatting sqref="A15:O600">
    <cfRule type="expression" dxfId="137" priority="1">
      <formula>ISEVEN(ROW())</formula>
    </cfRule>
  </conditionalFormatting>
  <conditionalFormatting sqref="A15:A600">
    <cfRule type="expression" dxfId="136" priority="2">
      <formula>$A15="Desktop"</formula>
    </cfRule>
  </conditionalFormatting>
  <conditionalFormatting sqref="A15:A600">
    <cfRule type="expression" dxfId="135" priority="3">
      <formula>$A15="Monitor"</formula>
    </cfRule>
  </conditionalFormatting>
  <dataValidations count="5">
    <dataValidation type="list" allowBlank="1" showInputMessage="1" showErrorMessage="1" sqref="A7:C7" xr:uid="{FD9D39A6-CCE7-49FC-B136-BE769D3CFF0E}">
      <formula1>$X$2:$X$13</formula1>
    </dataValidation>
    <dataValidation type="list" allowBlank="1" showInputMessage="1" showErrorMessage="1" sqref="D7:F7" xr:uid="{93BEF6DB-6DA3-4CDF-ABDD-8931365BB852}">
      <formula1>$Y$2:$Y$27</formula1>
    </dataValidation>
    <dataValidation type="list" allowBlank="1" showInputMessage="1" showErrorMessage="1" sqref="G7:I7" xr:uid="{1C8E04BD-798A-4340-848E-8F0C7B855C3B}">
      <formula1>$Z$2:$Z$65</formula1>
    </dataValidation>
    <dataValidation type="list" allowBlank="1" showInputMessage="1" showErrorMessage="1" sqref="J7:L7" xr:uid="{6DA7DD6C-7687-4DAD-B313-77C49E494153}">
      <formula1>$AA$2:$AA$6</formula1>
    </dataValidation>
    <dataValidation type="list" allowBlank="1" showInputMessage="1" showErrorMessage="1" sqref="M7:O7" xr:uid="{E0F1099D-A3BE-476C-B302-DFE06EE21BD9}">
      <formula1>$AB$2:$AB$4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E8C1-0560-40BB-B4FB-F7F40471296A}">
  <dimension ref="A1:L96"/>
  <sheetViews>
    <sheetView topLeftCell="A39" workbookViewId="0">
      <selection activeCell="D5" sqref="D5:L6"/>
    </sheetView>
  </sheetViews>
  <sheetFormatPr defaultRowHeight="15"/>
  <cols>
    <col min="1" max="8" width="52" customWidth="1"/>
    <col min="9" max="9" width="20" customWidth="1"/>
    <col min="10" max="11" width="42.7109375" customWidth="1"/>
    <col min="12" max="12" width="15.5703125" customWidth="1"/>
  </cols>
  <sheetData>
    <row r="1" spans="1:12" ht="107.25" customHeight="1">
      <c r="A1" s="171" t="s">
        <v>137</v>
      </c>
      <c r="B1" s="172"/>
      <c r="C1" s="172"/>
      <c r="D1" s="172"/>
      <c r="E1" s="172"/>
      <c r="F1" s="172"/>
      <c r="G1" s="172"/>
      <c r="H1" s="172"/>
      <c r="I1" s="172"/>
      <c r="J1" s="172"/>
      <c r="K1" s="172"/>
      <c r="L1" s="172"/>
    </row>
    <row r="2" spans="1:12" ht="8.25" customHeight="1">
      <c r="A2" s="173"/>
      <c r="B2" s="173"/>
      <c r="C2" s="173"/>
      <c r="D2" s="173"/>
      <c r="E2" s="173"/>
      <c r="F2" s="173"/>
      <c r="G2" s="173"/>
      <c r="H2" s="173"/>
      <c r="I2" s="173"/>
      <c r="J2" s="173"/>
      <c r="K2" s="173"/>
      <c r="L2" s="173"/>
    </row>
    <row r="3" spans="1:12" ht="31.5" customHeight="1">
      <c r="A3" s="95"/>
      <c r="B3" s="95"/>
      <c r="C3" s="95"/>
      <c r="D3" s="95"/>
      <c r="E3" s="95"/>
      <c r="F3" s="95"/>
      <c r="G3" s="95"/>
      <c r="H3" s="95"/>
      <c r="I3" s="95"/>
      <c r="J3" s="95"/>
      <c r="K3" s="95"/>
      <c r="L3" s="95"/>
    </row>
    <row r="4" spans="1:12" ht="32.25" customHeight="1">
      <c r="A4" s="174" t="s">
        <v>138</v>
      </c>
      <c r="B4" s="174"/>
      <c r="C4" s="174"/>
      <c r="D4" s="174" t="s">
        <v>139</v>
      </c>
      <c r="E4" s="174"/>
      <c r="F4" s="174"/>
      <c r="G4" s="174" t="s">
        <v>140</v>
      </c>
      <c r="H4" s="174"/>
      <c r="I4" s="174"/>
      <c r="J4" s="174" t="s">
        <v>141</v>
      </c>
      <c r="K4" s="174"/>
      <c r="L4" s="174"/>
    </row>
    <row r="5" spans="1:12" ht="27" customHeight="1">
      <c r="A5" s="175">
        <f>ROWS(ListaInventario[Categoria])</f>
        <v>513</v>
      </c>
      <c r="B5" s="175"/>
      <c r="C5" s="175"/>
      <c r="D5" s="175" cm="1">
        <f t="array" ref="D5">_xlfn.LET(_xlpm.d,TRIM(ListaInventario[Departamento]),COUNTA(_xlfn.UNIQUE(_xlfn._xlws.FILTER(_xlpm.d,_xlpm.d&lt;&gt;""))))</f>
        <v>56</v>
      </c>
      <c r="E5" s="175"/>
      <c r="F5" s="175"/>
      <c r="G5" s="175">
        <f>COUNTIF(ListaInventario[Responsável],"&lt;&gt;")</f>
        <v>505</v>
      </c>
      <c r="H5" s="175"/>
      <c r="I5" s="175"/>
      <c r="J5" s="175">
        <f>COUNTIF(ListaInventario[Hostname],"&lt;&gt;")</f>
        <v>343</v>
      </c>
      <c r="K5" s="175"/>
      <c r="L5" s="175"/>
    </row>
    <row r="6" spans="1:12" ht="27" customHeight="1">
      <c r="A6" s="175"/>
      <c r="B6" s="175"/>
      <c r="C6" s="175"/>
      <c r="D6" s="175"/>
      <c r="E6" s="175"/>
      <c r="F6" s="175"/>
      <c r="G6" s="175"/>
      <c r="H6" s="175"/>
      <c r="I6" s="175"/>
      <c r="J6" s="175"/>
      <c r="K6" s="175"/>
      <c r="L6" s="175"/>
    </row>
    <row r="7" spans="1:12" ht="18" customHeight="1">
      <c r="A7" s="95"/>
      <c r="B7" s="95"/>
      <c r="C7" s="95"/>
      <c r="D7" s="95"/>
      <c r="E7" s="95"/>
      <c r="F7" s="95"/>
      <c r="G7" s="95"/>
      <c r="H7" s="95"/>
      <c r="I7" s="95"/>
      <c r="J7" s="95"/>
      <c r="K7" s="95"/>
      <c r="L7" s="95"/>
    </row>
    <row r="8" spans="1:12" ht="18" customHeight="1">
      <c r="A8" s="95"/>
      <c r="B8" s="95"/>
      <c r="C8" s="95"/>
      <c r="D8" s="95"/>
      <c r="E8" s="95"/>
      <c r="F8" s="95"/>
      <c r="G8" s="95"/>
      <c r="H8" s="95"/>
      <c r="I8" s="95"/>
      <c r="J8" s="95"/>
      <c r="K8" s="95"/>
      <c r="L8" s="95"/>
    </row>
    <row r="9" spans="1:12" ht="18" customHeight="1">
      <c r="A9" s="95"/>
      <c r="B9" s="95"/>
      <c r="C9" s="95"/>
      <c r="D9" s="95"/>
      <c r="E9" s="95"/>
      <c r="F9" s="95"/>
      <c r="G9" s="95"/>
      <c r="H9" s="95"/>
      <c r="I9" s="95"/>
      <c r="J9" s="95"/>
      <c r="K9" s="95"/>
      <c r="L9" s="95"/>
    </row>
    <row r="10" spans="1:12" ht="18" customHeight="1">
      <c r="A10" s="95"/>
      <c r="B10" s="95"/>
      <c r="C10" s="95"/>
      <c r="D10" s="95"/>
      <c r="E10" s="95"/>
      <c r="F10" s="95"/>
      <c r="G10" s="95"/>
      <c r="H10" s="95"/>
      <c r="I10" s="95"/>
      <c r="J10" s="95"/>
      <c r="K10" s="95"/>
      <c r="L10" s="95"/>
    </row>
    <row r="11" spans="1:12" ht="18" customHeight="1">
      <c r="A11" s="95"/>
      <c r="B11" s="95"/>
      <c r="C11" s="95"/>
      <c r="D11" s="95"/>
      <c r="E11" s="95"/>
      <c r="F11" s="95"/>
      <c r="G11" s="95"/>
      <c r="H11" s="95"/>
      <c r="I11" s="95"/>
      <c r="J11" s="95"/>
      <c r="K11" s="95"/>
      <c r="L11" s="95"/>
    </row>
    <row r="12" spans="1:12" ht="18" customHeight="1">
      <c r="A12" s="95"/>
      <c r="B12" s="95"/>
      <c r="C12" s="95"/>
      <c r="D12" s="95"/>
      <c r="E12" s="95"/>
      <c r="F12" s="95"/>
      <c r="G12" s="95"/>
      <c r="H12" s="95"/>
      <c r="I12" s="95"/>
      <c r="J12" s="95"/>
      <c r="K12" s="95"/>
      <c r="L12" s="95"/>
    </row>
    <row r="13" spans="1:12" ht="18" customHeight="1">
      <c r="A13" s="95"/>
      <c r="B13" s="95"/>
      <c r="C13" s="95"/>
      <c r="D13" s="95"/>
      <c r="E13" s="95"/>
      <c r="F13" s="95"/>
      <c r="G13" s="95"/>
      <c r="H13" s="95"/>
      <c r="I13" s="95"/>
      <c r="J13" s="95"/>
      <c r="K13" s="95"/>
      <c r="L13" s="95"/>
    </row>
    <row r="14" spans="1:12" ht="18" customHeight="1">
      <c r="A14" s="95"/>
      <c r="B14" s="95"/>
      <c r="C14" s="95"/>
      <c r="D14" s="95"/>
      <c r="E14" s="95"/>
      <c r="F14" s="95"/>
      <c r="G14" s="95"/>
      <c r="H14" s="95"/>
      <c r="I14" s="95"/>
      <c r="J14" s="95"/>
      <c r="K14" s="95"/>
      <c r="L14" s="95"/>
    </row>
    <row r="15" spans="1:12" ht="18" customHeight="1">
      <c r="A15" s="95"/>
      <c r="B15" s="95"/>
      <c r="C15" s="95"/>
      <c r="D15" s="95"/>
      <c r="E15" s="95"/>
      <c r="F15" s="95"/>
      <c r="G15" s="95"/>
      <c r="H15" s="95"/>
      <c r="I15" s="95"/>
      <c r="J15" s="95"/>
      <c r="K15" s="95"/>
      <c r="L15" s="95"/>
    </row>
    <row r="16" spans="1:12" ht="18" customHeight="1">
      <c r="A16" s="95"/>
      <c r="B16" s="95"/>
      <c r="C16" s="95"/>
      <c r="D16" s="95"/>
      <c r="E16" s="95"/>
      <c r="F16" s="95"/>
      <c r="G16" s="95"/>
      <c r="H16" s="95"/>
      <c r="I16" s="95"/>
      <c r="J16" s="95"/>
      <c r="K16" s="95"/>
      <c r="L16" s="95"/>
    </row>
    <row r="17" spans="1:12" ht="18" customHeight="1">
      <c r="A17" s="95"/>
      <c r="B17" s="95"/>
      <c r="C17" s="95"/>
      <c r="D17" s="95"/>
      <c r="E17" s="95"/>
      <c r="F17" s="95"/>
      <c r="G17" s="95"/>
      <c r="H17" s="95"/>
      <c r="I17" s="95"/>
      <c r="J17" s="95"/>
      <c r="K17" s="95"/>
      <c r="L17" s="95"/>
    </row>
    <row r="18" spans="1:12" ht="18" customHeight="1">
      <c r="A18" s="95"/>
      <c r="B18" s="95"/>
      <c r="C18" s="95"/>
      <c r="D18" s="95"/>
      <c r="E18" s="95"/>
      <c r="F18" s="95"/>
      <c r="G18" s="95"/>
      <c r="H18" s="95"/>
      <c r="I18" s="95"/>
      <c r="J18" s="95"/>
      <c r="K18" s="95"/>
      <c r="L18" s="95"/>
    </row>
    <row r="19" spans="1:12" ht="18" customHeight="1">
      <c r="A19" s="95"/>
      <c r="B19" s="95"/>
      <c r="C19" s="95"/>
      <c r="D19" s="95"/>
      <c r="E19" s="95"/>
      <c r="F19" s="95"/>
      <c r="G19" s="95"/>
      <c r="H19" s="95"/>
      <c r="I19" s="95"/>
      <c r="J19" s="95"/>
      <c r="K19" s="95"/>
      <c r="L19" s="95"/>
    </row>
    <row r="20" spans="1:12" ht="18" customHeight="1">
      <c r="A20" s="95"/>
      <c r="B20" s="95"/>
      <c r="C20" s="95"/>
      <c r="D20" s="95"/>
      <c r="E20" s="95"/>
      <c r="F20" s="95"/>
      <c r="G20" s="95"/>
      <c r="H20" s="95"/>
      <c r="I20" s="95"/>
      <c r="J20" s="95"/>
      <c r="K20" s="95"/>
      <c r="L20" s="95"/>
    </row>
    <row r="21" spans="1:12" ht="18" customHeight="1">
      <c r="A21" s="95"/>
      <c r="B21" s="95"/>
      <c r="C21" s="95"/>
      <c r="D21" s="95"/>
      <c r="E21" s="95"/>
      <c r="F21" s="95"/>
      <c r="G21" s="95"/>
      <c r="H21" s="95"/>
      <c r="I21" s="95"/>
      <c r="J21" s="95"/>
      <c r="K21" s="95"/>
      <c r="L21" s="95"/>
    </row>
    <row r="22" spans="1:12" ht="18" customHeight="1">
      <c r="A22" s="95"/>
      <c r="B22" s="95"/>
      <c r="C22" s="95"/>
      <c r="D22" s="95"/>
      <c r="E22" s="95"/>
      <c r="F22" s="95"/>
      <c r="G22" s="95"/>
      <c r="H22" s="95"/>
      <c r="I22" s="95"/>
      <c r="J22" s="95"/>
      <c r="K22" s="95"/>
      <c r="L22" s="95"/>
    </row>
    <row r="23" spans="1:12" ht="18" customHeight="1">
      <c r="A23" s="95"/>
      <c r="B23" s="95"/>
      <c r="C23" s="95"/>
      <c r="D23" s="95"/>
      <c r="E23" s="95"/>
      <c r="F23" s="95"/>
      <c r="G23" s="95"/>
      <c r="H23" s="95"/>
      <c r="I23" s="95"/>
      <c r="J23" s="95"/>
      <c r="K23" s="95"/>
      <c r="L23" s="95"/>
    </row>
    <row r="24" spans="1:12" ht="18" customHeight="1">
      <c r="A24" s="95"/>
      <c r="B24" s="95"/>
      <c r="C24" s="95"/>
      <c r="D24" s="95"/>
      <c r="E24" s="95"/>
      <c r="F24" s="95"/>
      <c r="G24" s="95"/>
      <c r="H24" s="95"/>
      <c r="I24" s="95"/>
      <c r="J24" s="95"/>
      <c r="K24" s="95"/>
      <c r="L24" s="95"/>
    </row>
    <row r="25" spans="1:12" ht="18" customHeight="1">
      <c r="A25" s="95"/>
      <c r="B25" s="95"/>
      <c r="C25" s="95"/>
      <c r="D25" s="95"/>
      <c r="E25" s="95"/>
      <c r="F25" s="95"/>
      <c r="G25" s="95"/>
      <c r="H25" s="95"/>
      <c r="I25" s="95"/>
      <c r="J25" s="95"/>
      <c r="K25" s="95"/>
      <c r="L25" s="95"/>
    </row>
    <row r="26" spans="1:12" ht="18" customHeight="1">
      <c r="A26" s="95"/>
      <c r="B26" s="95"/>
      <c r="C26" s="95"/>
      <c r="D26" s="95"/>
      <c r="E26" s="95"/>
      <c r="F26" s="95"/>
      <c r="G26" s="95"/>
      <c r="H26" s="95"/>
      <c r="I26" s="95"/>
      <c r="J26" s="95"/>
      <c r="K26" s="95"/>
      <c r="L26" s="95"/>
    </row>
    <row r="27" spans="1:12" ht="18" customHeight="1">
      <c r="A27" s="95"/>
      <c r="B27" s="95"/>
      <c r="C27" s="95"/>
      <c r="D27" s="95"/>
      <c r="E27" s="95"/>
      <c r="F27" s="95"/>
      <c r="G27" s="95"/>
      <c r="H27" s="95"/>
      <c r="I27" s="95"/>
      <c r="J27" s="95"/>
      <c r="K27" s="95"/>
      <c r="L27" s="95"/>
    </row>
    <row r="28" spans="1:12" ht="18" customHeight="1">
      <c r="A28" s="95"/>
      <c r="B28" s="95"/>
      <c r="C28" s="95"/>
      <c r="D28" s="95"/>
      <c r="E28" s="95"/>
      <c r="F28" s="95"/>
      <c r="G28" s="95"/>
      <c r="H28" s="95"/>
      <c r="I28" s="95"/>
      <c r="J28" s="95"/>
      <c r="K28" s="95"/>
      <c r="L28" s="95"/>
    </row>
    <row r="29" spans="1:12" ht="18" customHeight="1">
      <c r="A29" s="95"/>
      <c r="B29" s="95"/>
      <c r="C29" s="95"/>
      <c r="D29" s="95"/>
      <c r="E29" s="95"/>
      <c r="F29" s="95"/>
      <c r="G29" s="95"/>
      <c r="H29" s="95"/>
      <c r="I29" s="95"/>
      <c r="J29" s="95"/>
      <c r="K29" s="95"/>
      <c r="L29" s="95"/>
    </row>
    <row r="30" spans="1:12" ht="18" customHeight="1">
      <c r="A30" s="95"/>
      <c r="B30" s="95"/>
      <c r="C30" s="95"/>
      <c r="D30" s="95"/>
      <c r="E30" s="95"/>
      <c r="F30" s="95"/>
      <c r="G30" s="95"/>
      <c r="H30" s="95"/>
      <c r="I30" s="95"/>
      <c r="J30" s="95"/>
      <c r="K30" s="95"/>
      <c r="L30" s="95"/>
    </row>
    <row r="31" spans="1:12" ht="18" customHeight="1">
      <c r="A31" s="95"/>
      <c r="B31" s="95"/>
      <c r="C31" s="95"/>
      <c r="D31" s="95"/>
      <c r="E31" s="95"/>
      <c r="F31" s="95"/>
      <c r="G31" s="95"/>
      <c r="H31" s="95"/>
      <c r="I31" s="95"/>
      <c r="J31" s="95"/>
      <c r="K31" s="95"/>
      <c r="L31" s="95"/>
    </row>
    <row r="32" spans="1:12" ht="18" customHeight="1">
      <c r="A32" s="95"/>
      <c r="B32" s="95"/>
      <c r="C32" s="95"/>
      <c r="D32" s="95"/>
      <c r="E32" s="95"/>
      <c r="F32" s="95"/>
      <c r="G32" s="95"/>
      <c r="H32" s="95"/>
      <c r="I32" s="95"/>
      <c r="J32" s="95"/>
      <c r="K32" s="95"/>
      <c r="L32" s="95"/>
    </row>
    <row r="33" spans="1:12" ht="18" customHeight="1">
      <c r="A33" s="95"/>
      <c r="B33" s="95"/>
      <c r="C33" s="95"/>
      <c r="D33" s="95"/>
      <c r="E33" s="95"/>
      <c r="F33" s="95"/>
      <c r="G33" s="95"/>
      <c r="H33" s="95"/>
      <c r="I33" s="95"/>
      <c r="J33" s="95"/>
      <c r="K33" s="95"/>
      <c r="L33" s="95"/>
    </row>
    <row r="34" spans="1:12" ht="18" customHeight="1">
      <c r="A34" s="95"/>
      <c r="B34" s="95"/>
      <c r="C34" s="95"/>
      <c r="D34" s="95"/>
      <c r="E34" s="95"/>
      <c r="F34" s="95"/>
      <c r="G34" s="95"/>
      <c r="H34" s="95"/>
      <c r="I34" s="95"/>
      <c r="J34" s="95"/>
      <c r="K34" s="95"/>
      <c r="L34" s="95"/>
    </row>
    <row r="35" spans="1:12" ht="18" customHeight="1">
      <c r="A35" s="95"/>
      <c r="B35" s="95"/>
      <c r="C35" s="95"/>
      <c r="D35" s="95"/>
      <c r="E35" s="95"/>
      <c r="F35" s="95"/>
      <c r="G35" s="95"/>
      <c r="H35" s="95"/>
      <c r="I35" s="95"/>
      <c r="J35" s="95"/>
      <c r="K35" s="95"/>
      <c r="L35" s="95"/>
    </row>
    <row r="36" spans="1:12" ht="18" customHeight="1">
      <c r="A36" s="95"/>
      <c r="B36" s="95"/>
      <c r="C36" s="95"/>
      <c r="D36" s="95"/>
      <c r="E36" s="95"/>
      <c r="F36" s="95"/>
      <c r="G36" s="95"/>
      <c r="H36" s="95"/>
      <c r="I36" s="95"/>
      <c r="J36" s="95"/>
      <c r="K36" s="95"/>
      <c r="L36" s="95"/>
    </row>
    <row r="37" spans="1:12" ht="18" customHeight="1">
      <c r="A37" s="95"/>
      <c r="B37" s="95"/>
      <c r="C37" s="95"/>
      <c r="D37" s="95"/>
      <c r="E37" s="95"/>
      <c r="F37" s="95"/>
      <c r="G37" s="95"/>
      <c r="H37" s="95"/>
      <c r="I37" s="95"/>
      <c r="J37" s="95"/>
      <c r="K37" s="95"/>
      <c r="L37" s="95"/>
    </row>
    <row r="38" spans="1:12" ht="18" customHeight="1">
      <c r="A38" s="95"/>
      <c r="B38" s="95"/>
      <c r="C38" s="95"/>
      <c r="D38" s="95"/>
      <c r="E38" s="95"/>
      <c r="F38" s="95"/>
      <c r="G38" s="95"/>
      <c r="H38" s="95"/>
      <c r="I38" s="95"/>
      <c r="J38" s="95"/>
      <c r="K38" s="95"/>
      <c r="L38" s="95"/>
    </row>
    <row r="39" spans="1:12" ht="18" customHeight="1">
      <c r="A39" s="95"/>
      <c r="B39" s="95"/>
      <c r="C39" s="95"/>
      <c r="D39" s="95"/>
      <c r="E39" s="95"/>
      <c r="F39" s="95"/>
      <c r="G39" s="95"/>
      <c r="H39" s="95"/>
      <c r="I39" s="95"/>
      <c r="J39" s="95"/>
      <c r="K39" s="95"/>
      <c r="L39" s="95"/>
    </row>
    <row r="40" spans="1:12" ht="18" customHeight="1">
      <c r="A40" s="95"/>
      <c r="B40" s="95"/>
      <c r="C40" s="95"/>
      <c r="D40" s="95"/>
      <c r="E40" s="95"/>
      <c r="F40" s="95"/>
      <c r="G40" s="95"/>
      <c r="H40" s="95"/>
      <c r="I40" s="95"/>
      <c r="J40" s="95"/>
      <c r="K40" s="95"/>
      <c r="L40" s="95"/>
    </row>
    <row r="41" spans="1:12" ht="18" customHeight="1">
      <c r="A41" s="95"/>
      <c r="B41" s="95"/>
      <c r="C41" s="95"/>
      <c r="D41" s="95"/>
      <c r="E41" s="95"/>
      <c r="F41" s="95"/>
      <c r="G41" s="95"/>
      <c r="H41" s="95"/>
      <c r="I41" s="95"/>
      <c r="J41" s="95"/>
      <c r="K41" s="95"/>
      <c r="L41" s="95"/>
    </row>
    <row r="42" spans="1:12" ht="18" customHeight="1">
      <c r="A42" s="95"/>
      <c r="B42" s="95"/>
      <c r="C42" s="95"/>
      <c r="D42" s="95"/>
      <c r="E42" s="95"/>
      <c r="F42" s="95"/>
      <c r="G42" s="95"/>
      <c r="H42" s="95"/>
      <c r="I42" s="95"/>
      <c r="J42" s="95"/>
      <c r="K42" s="95"/>
      <c r="L42" s="95"/>
    </row>
    <row r="43" spans="1:12" ht="18" customHeight="1">
      <c r="A43" s="95"/>
      <c r="B43" s="95"/>
      <c r="C43" s="95"/>
      <c r="D43" s="95"/>
      <c r="E43" s="95"/>
      <c r="F43" s="95"/>
      <c r="G43" s="95"/>
      <c r="H43" s="95"/>
      <c r="I43" s="95"/>
      <c r="J43" s="95"/>
      <c r="K43" s="95"/>
      <c r="L43" s="95"/>
    </row>
    <row r="44" spans="1:12" ht="18" customHeight="1">
      <c r="A44" s="95"/>
      <c r="B44" s="95"/>
      <c r="C44" s="95"/>
      <c r="D44" s="95"/>
      <c r="E44" s="95"/>
      <c r="F44" s="95"/>
      <c r="G44" s="95"/>
      <c r="H44" s="95"/>
      <c r="I44" s="95"/>
      <c r="J44" s="95"/>
      <c r="K44" s="95"/>
      <c r="L44" s="95"/>
    </row>
    <row r="45" spans="1:12" ht="18" customHeight="1">
      <c r="A45" s="95"/>
      <c r="B45" s="95"/>
      <c r="C45" s="95"/>
      <c r="D45" s="95"/>
      <c r="E45" s="95"/>
      <c r="F45" s="95"/>
      <c r="G45" s="95"/>
      <c r="H45" s="95"/>
      <c r="I45" s="95"/>
      <c r="J45" s="95"/>
      <c r="K45" s="95"/>
      <c r="L45" s="95"/>
    </row>
    <row r="46" spans="1:12" ht="18" customHeight="1">
      <c r="A46" s="95"/>
      <c r="B46" s="95"/>
      <c r="C46" s="95"/>
      <c r="D46" s="95"/>
      <c r="E46" s="95"/>
      <c r="F46" s="95"/>
      <c r="G46" s="95"/>
      <c r="H46" s="95"/>
      <c r="I46" s="95"/>
      <c r="J46" s="95"/>
      <c r="K46" s="95"/>
      <c r="L46" s="95"/>
    </row>
    <row r="47" spans="1:12" ht="18" customHeight="1">
      <c r="A47" s="95"/>
      <c r="B47" s="95"/>
      <c r="C47" s="95"/>
      <c r="D47" s="95"/>
      <c r="E47" s="95"/>
      <c r="F47" s="95"/>
      <c r="G47" s="95"/>
      <c r="H47" s="95"/>
      <c r="I47" s="95"/>
      <c r="J47" s="95"/>
      <c r="K47" s="95"/>
      <c r="L47" s="95"/>
    </row>
    <row r="48" spans="1:12" ht="18" customHeight="1">
      <c r="A48" s="176"/>
      <c r="B48" s="176"/>
      <c r="C48" s="176"/>
      <c r="D48" s="176"/>
      <c r="E48" s="176"/>
      <c r="F48" s="176"/>
      <c r="G48" s="176"/>
      <c r="H48" s="176"/>
      <c r="I48" s="176"/>
      <c r="J48" s="176"/>
      <c r="K48" s="176"/>
      <c r="L48" s="176"/>
    </row>
    <row r="49" spans="1:12" ht="18" customHeight="1">
      <c r="A49" s="95"/>
      <c r="B49" s="95"/>
      <c r="C49" s="95"/>
      <c r="D49" s="95"/>
      <c r="E49" s="95"/>
      <c r="F49" s="95"/>
      <c r="G49" s="95"/>
      <c r="H49" s="95"/>
      <c r="I49" s="95"/>
      <c r="J49" s="95"/>
      <c r="K49" s="95"/>
      <c r="L49" s="95"/>
    </row>
    <row r="50" spans="1:12">
      <c r="A50" s="96"/>
      <c r="B50" s="96"/>
      <c r="C50" s="96"/>
      <c r="D50" s="96"/>
      <c r="E50" s="96"/>
      <c r="F50" s="96"/>
      <c r="G50" s="96"/>
      <c r="H50" s="96"/>
      <c r="I50" s="96"/>
      <c r="J50" s="96"/>
      <c r="K50" s="96"/>
      <c r="L50" s="96"/>
    </row>
    <row r="51" spans="1:12">
      <c r="A51" s="96"/>
      <c r="B51" s="96"/>
      <c r="C51" s="96"/>
      <c r="D51" s="96"/>
      <c r="E51" s="96"/>
      <c r="F51" s="96"/>
      <c r="G51" s="96"/>
      <c r="H51" s="96"/>
      <c r="I51" s="96"/>
      <c r="J51" s="96"/>
      <c r="K51" s="96"/>
      <c r="L51" s="96"/>
    </row>
    <row r="52" spans="1:12">
      <c r="A52" s="96"/>
      <c r="B52" s="96"/>
      <c r="C52" s="96"/>
      <c r="D52" s="96"/>
      <c r="E52" s="96"/>
      <c r="F52" s="96"/>
      <c r="G52" s="96"/>
      <c r="H52" s="96"/>
      <c r="I52" s="96"/>
      <c r="J52" s="96"/>
      <c r="K52" s="96"/>
      <c r="L52" s="96"/>
    </row>
    <row r="53" spans="1:12">
      <c r="A53" s="96"/>
      <c r="B53" s="96"/>
      <c r="C53" s="96"/>
      <c r="D53" s="96"/>
      <c r="E53" s="96"/>
      <c r="F53" s="96"/>
      <c r="G53" s="96"/>
      <c r="H53" s="96"/>
      <c r="I53" s="96"/>
      <c r="J53" s="96"/>
      <c r="K53" s="96"/>
      <c r="L53" s="96"/>
    </row>
    <row r="54" spans="1:12">
      <c r="A54" s="96"/>
      <c r="B54" s="96"/>
      <c r="C54" s="96"/>
      <c r="D54" s="96"/>
      <c r="E54" s="96"/>
      <c r="F54" s="96"/>
      <c r="G54" s="96"/>
      <c r="H54" s="96"/>
      <c r="I54" s="96"/>
      <c r="J54" s="96"/>
      <c r="K54" s="96"/>
      <c r="L54" s="96"/>
    </row>
    <row r="55" spans="1:12">
      <c r="A55" s="96"/>
      <c r="B55" s="96"/>
      <c r="C55" s="96"/>
      <c r="D55" s="96"/>
      <c r="E55" s="96"/>
      <c r="F55" s="96"/>
      <c r="G55" s="96"/>
      <c r="H55" s="96"/>
      <c r="I55" s="96"/>
      <c r="J55" s="96"/>
      <c r="K55" s="96"/>
      <c r="L55" s="96"/>
    </row>
    <row r="56" spans="1:12">
      <c r="A56" s="96"/>
      <c r="B56" s="96"/>
      <c r="C56" s="96"/>
      <c r="D56" s="96"/>
      <c r="E56" s="96"/>
      <c r="F56" s="96"/>
      <c r="G56" s="96"/>
      <c r="H56" s="96"/>
      <c r="I56" s="96"/>
      <c r="J56" s="96"/>
      <c r="K56" s="96"/>
      <c r="L56" s="96"/>
    </row>
    <row r="57" spans="1:12">
      <c r="A57" s="96"/>
      <c r="B57" s="96"/>
      <c r="C57" s="96"/>
      <c r="D57" s="96"/>
      <c r="E57" s="96"/>
      <c r="F57" s="96"/>
      <c r="G57" s="96"/>
      <c r="H57" s="96"/>
      <c r="I57" s="96"/>
      <c r="J57" s="96"/>
      <c r="K57" s="96"/>
      <c r="L57" s="96"/>
    </row>
    <row r="58" spans="1:12">
      <c r="A58" s="96"/>
      <c r="B58" s="96"/>
      <c r="C58" s="96"/>
      <c r="D58" s="96"/>
      <c r="E58" s="96"/>
      <c r="F58" s="96"/>
      <c r="G58" s="96"/>
      <c r="H58" s="96"/>
      <c r="I58" s="96"/>
      <c r="J58" s="96"/>
      <c r="K58" s="96"/>
      <c r="L58" s="96"/>
    </row>
    <row r="59" spans="1:12">
      <c r="A59" s="96"/>
      <c r="B59" s="96"/>
      <c r="C59" s="96"/>
      <c r="D59" s="96"/>
      <c r="E59" s="96"/>
      <c r="F59" s="96"/>
      <c r="G59" s="96"/>
      <c r="H59" s="96"/>
      <c r="I59" s="96"/>
      <c r="J59" s="96"/>
      <c r="K59" s="96"/>
      <c r="L59" s="96"/>
    </row>
    <row r="60" spans="1:12">
      <c r="A60" s="96"/>
      <c r="B60" s="96"/>
      <c r="C60" s="96"/>
      <c r="D60" s="96"/>
      <c r="E60" s="96"/>
      <c r="F60" s="96"/>
      <c r="G60" s="96"/>
      <c r="H60" s="96"/>
      <c r="I60" s="96"/>
      <c r="J60" s="96"/>
      <c r="K60" s="96"/>
      <c r="L60" s="96"/>
    </row>
    <row r="61" spans="1:12">
      <c r="A61" s="96"/>
      <c r="B61" s="96"/>
      <c r="C61" s="96"/>
      <c r="D61" s="96"/>
      <c r="E61" s="96"/>
      <c r="F61" s="96"/>
      <c r="G61" s="96"/>
      <c r="H61" s="96"/>
      <c r="I61" s="96"/>
      <c r="J61" s="96"/>
      <c r="K61" s="96"/>
      <c r="L61" s="96"/>
    </row>
    <row r="62" spans="1:12">
      <c r="A62" s="96"/>
      <c r="B62" s="96"/>
      <c r="C62" s="96"/>
      <c r="D62" s="96"/>
      <c r="E62" s="96"/>
      <c r="F62" s="96"/>
      <c r="G62" s="96"/>
      <c r="H62" s="96"/>
      <c r="I62" s="96"/>
      <c r="J62" s="96"/>
      <c r="K62" s="96"/>
      <c r="L62" s="96"/>
    </row>
    <row r="63" spans="1:12">
      <c r="A63" s="96"/>
      <c r="B63" s="96"/>
      <c r="C63" s="96"/>
      <c r="D63" s="96"/>
      <c r="E63" s="96"/>
      <c r="F63" s="96"/>
      <c r="G63" s="96"/>
      <c r="H63" s="96"/>
      <c r="I63" s="96"/>
      <c r="J63" s="96"/>
      <c r="K63" s="96"/>
      <c r="L63" s="96"/>
    </row>
    <row r="64" spans="1:12">
      <c r="A64" s="96"/>
      <c r="B64" s="96"/>
      <c r="C64" s="96"/>
      <c r="D64" s="96"/>
      <c r="E64" s="96"/>
      <c r="F64" s="96"/>
      <c r="G64" s="96"/>
      <c r="H64" s="96"/>
      <c r="I64" s="96"/>
      <c r="J64" s="96"/>
      <c r="K64" s="96"/>
      <c r="L64" s="96"/>
    </row>
    <row r="65" spans="1:12">
      <c r="A65" s="96"/>
      <c r="B65" s="96"/>
      <c r="C65" s="96"/>
      <c r="D65" s="96"/>
      <c r="E65" s="96"/>
      <c r="F65" s="96"/>
      <c r="G65" s="96"/>
      <c r="H65" s="96"/>
      <c r="I65" s="96"/>
      <c r="J65" s="96"/>
      <c r="K65" s="96"/>
      <c r="L65" s="96"/>
    </row>
    <row r="66" spans="1:12">
      <c r="A66" s="96"/>
      <c r="B66" s="96"/>
      <c r="C66" s="96"/>
      <c r="D66" s="96"/>
      <c r="E66" s="96"/>
      <c r="F66" s="96"/>
      <c r="G66" s="96"/>
      <c r="H66" s="96"/>
      <c r="I66" s="96"/>
      <c r="J66" s="96"/>
      <c r="K66" s="96"/>
      <c r="L66" s="96"/>
    </row>
    <row r="67" spans="1:12">
      <c r="A67" s="96"/>
      <c r="B67" s="96"/>
      <c r="C67" s="96"/>
      <c r="D67" s="96"/>
      <c r="E67" s="96"/>
      <c r="F67" s="96"/>
      <c r="G67" s="96"/>
      <c r="H67" s="96"/>
      <c r="I67" s="96"/>
      <c r="J67" s="96"/>
      <c r="K67" s="96"/>
      <c r="L67" s="96"/>
    </row>
    <row r="68" spans="1:12">
      <c r="A68" s="96"/>
      <c r="B68" s="96"/>
      <c r="C68" s="96"/>
      <c r="D68" s="96"/>
      <c r="E68" s="96"/>
      <c r="F68" s="96"/>
      <c r="G68" s="96"/>
      <c r="H68" s="96"/>
      <c r="I68" s="96"/>
      <c r="J68" s="96"/>
      <c r="K68" s="96"/>
      <c r="L68" s="96"/>
    </row>
    <row r="69" spans="1:12">
      <c r="A69" s="96"/>
      <c r="B69" s="96"/>
      <c r="C69" s="96"/>
      <c r="D69" s="96"/>
      <c r="E69" s="96"/>
      <c r="F69" s="96"/>
      <c r="G69" s="96"/>
      <c r="H69" s="96"/>
      <c r="I69" s="96"/>
      <c r="J69" s="96"/>
      <c r="K69" s="96"/>
      <c r="L69" s="96"/>
    </row>
    <row r="70" spans="1:12">
      <c r="A70" s="96"/>
      <c r="B70" s="96"/>
      <c r="C70" s="96"/>
      <c r="D70" s="96"/>
      <c r="E70" s="96"/>
      <c r="F70" s="96"/>
      <c r="G70" s="96"/>
      <c r="H70" s="96"/>
      <c r="I70" s="96"/>
      <c r="J70" s="96"/>
      <c r="K70" s="96"/>
      <c r="L70" s="96"/>
    </row>
    <row r="71" spans="1:12">
      <c r="A71" s="96"/>
      <c r="B71" s="96"/>
      <c r="C71" s="96"/>
      <c r="D71" s="96"/>
      <c r="E71" s="96"/>
      <c r="F71" s="96"/>
      <c r="G71" s="96"/>
      <c r="H71" s="96"/>
      <c r="I71" s="96"/>
      <c r="J71" s="96"/>
      <c r="K71" s="96"/>
      <c r="L71" s="96"/>
    </row>
    <row r="72" spans="1:12">
      <c r="A72" s="96"/>
      <c r="B72" s="96"/>
      <c r="C72" s="96"/>
      <c r="D72" s="96"/>
      <c r="E72" s="96"/>
      <c r="F72" s="96"/>
      <c r="G72" s="96"/>
      <c r="H72" s="96"/>
      <c r="I72" s="96"/>
      <c r="J72" s="96"/>
      <c r="K72" s="96"/>
      <c r="L72" s="96"/>
    </row>
    <row r="73" spans="1:12">
      <c r="A73" s="96"/>
      <c r="B73" s="96"/>
      <c r="C73" s="96"/>
      <c r="D73" s="96"/>
      <c r="E73" s="96"/>
      <c r="F73" s="96"/>
      <c r="G73" s="96"/>
      <c r="H73" s="96"/>
      <c r="I73" s="96"/>
      <c r="J73" s="96"/>
      <c r="K73" s="96"/>
      <c r="L73" s="96"/>
    </row>
    <row r="74" spans="1:12">
      <c r="A74" s="96"/>
      <c r="B74" s="96"/>
      <c r="C74" s="96"/>
      <c r="D74" s="96"/>
      <c r="E74" s="96"/>
      <c r="F74" s="96"/>
      <c r="G74" s="96"/>
      <c r="H74" s="96"/>
      <c r="I74" s="96"/>
      <c r="J74" s="96"/>
      <c r="K74" s="96"/>
      <c r="L74" s="96"/>
    </row>
    <row r="75" spans="1:12">
      <c r="A75" s="96"/>
      <c r="B75" s="96"/>
      <c r="C75" s="96"/>
      <c r="D75" s="96"/>
      <c r="E75" s="96"/>
      <c r="F75" s="96"/>
      <c r="G75" s="96"/>
      <c r="H75" s="96"/>
      <c r="I75" s="96"/>
      <c r="J75" s="96"/>
      <c r="K75" s="96"/>
      <c r="L75" s="96"/>
    </row>
    <row r="76" spans="1:12">
      <c r="A76" s="96"/>
      <c r="B76" s="96"/>
      <c r="C76" s="96"/>
      <c r="D76" s="96"/>
      <c r="E76" s="96"/>
      <c r="F76" s="96"/>
      <c r="G76" s="96"/>
      <c r="H76" s="96"/>
      <c r="I76" s="96"/>
      <c r="J76" s="96"/>
      <c r="K76" s="96"/>
      <c r="L76" s="96"/>
    </row>
    <row r="77" spans="1:12">
      <c r="A77" s="96"/>
      <c r="B77" s="96"/>
      <c r="C77" s="96"/>
      <c r="D77" s="96"/>
      <c r="E77" s="96"/>
      <c r="F77" s="96"/>
      <c r="G77" s="96"/>
      <c r="H77" s="96"/>
      <c r="I77" s="96"/>
      <c r="J77" s="96"/>
      <c r="K77" s="96"/>
      <c r="L77" s="96"/>
    </row>
    <row r="78" spans="1:12">
      <c r="A78" s="96"/>
      <c r="B78" s="96"/>
      <c r="C78" s="96"/>
      <c r="D78" s="96"/>
      <c r="E78" s="96"/>
      <c r="F78" s="96"/>
      <c r="G78" s="96"/>
      <c r="H78" s="96"/>
      <c r="I78" s="96"/>
      <c r="J78" s="96"/>
      <c r="K78" s="96"/>
      <c r="L78" s="96"/>
    </row>
    <row r="79" spans="1:12">
      <c r="A79" s="96"/>
      <c r="B79" s="96"/>
      <c r="C79" s="96"/>
      <c r="D79" s="96"/>
      <c r="E79" s="96"/>
      <c r="F79" s="96"/>
      <c r="G79" s="96"/>
      <c r="H79" s="96"/>
      <c r="I79" s="96"/>
      <c r="J79" s="96"/>
      <c r="K79" s="96"/>
      <c r="L79" s="96"/>
    </row>
    <row r="80" spans="1:12">
      <c r="A80" s="96"/>
      <c r="B80" s="96"/>
      <c r="C80" s="96"/>
      <c r="D80" s="96"/>
      <c r="E80" s="96"/>
      <c r="F80" s="96"/>
      <c r="G80" s="96"/>
      <c r="H80" s="96"/>
      <c r="I80" s="96"/>
      <c r="J80" s="96"/>
      <c r="K80" s="96"/>
      <c r="L80" s="96"/>
    </row>
    <row r="81" spans="1:12">
      <c r="A81" s="96"/>
      <c r="B81" s="96"/>
      <c r="C81" s="96"/>
      <c r="D81" s="96"/>
      <c r="E81" s="96"/>
      <c r="F81" s="96"/>
      <c r="G81" s="96"/>
      <c r="H81" s="96"/>
      <c r="I81" s="96"/>
      <c r="J81" s="96"/>
      <c r="K81" s="96"/>
      <c r="L81" s="96"/>
    </row>
    <row r="82" spans="1:12">
      <c r="A82" s="96"/>
      <c r="B82" s="96"/>
      <c r="C82" s="96"/>
      <c r="D82" s="96"/>
      <c r="E82" s="96"/>
      <c r="F82" s="96"/>
      <c r="G82" s="96"/>
      <c r="H82" s="96"/>
      <c r="I82" s="96"/>
      <c r="J82" s="96"/>
      <c r="K82" s="96"/>
      <c r="L82" s="96"/>
    </row>
    <row r="83" spans="1:12">
      <c r="A83" s="96"/>
      <c r="B83" s="96"/>
      <c r="C83" s="96"/>
      <c r="D83" s="96"/>
      <c r="E83" s="96"/>
      <c r="F83" s="96"/>
      <c r="G83" s="96"/>
      <c r="H83" s="96"/>
      <c r="I83" s="96"/>
      <c r="J83" s="96"/>
      <c r="K83" s="96"/>
      <c r="L83" s="96"/>
    </row>
    <row r="84" spans="1:12">
      <c r="A84" s="96"/>
      <c r="B84" s="96"/>
      <c r="C84" s="96"/>
      <c r="D84" s="96"/>
      <c r="E84" s="96"/>
      <c r="F84" s="96"/>
      <c r="G84" s="96"/>
      <c r="H84" s="96"/>
      <c r="I84" s="96"/>
      <c r="J84" s="96"/>
      <c r="K84" s="96"/>
      <c r="L84" s="96"/>
    </row>
    <row r="85" spans="1:12">
      <c r="A85" s="96"/>
      <c r="B85" s="96"/>
      <c r="C85" s="96"/>
      <c r="D85" s="96"/>
      <c r="E85" s="96"/>
      <c r="F85" s="96"/>
      <c r="G85" s="96"/>
      <c r="H85" s="96"/>
      <c r="I85" s="96"/>
      <c r="J85" s="96"/>
      <c r="K85" s="96"/>
      <c r="L85" s="96"/>
    </row>
    <row r="86" spans="1:12">
      <c r="A86" s="96"/>
      <c r="B86" s="96"/>
      <c r="C86" s="96"/>
      <c r="D86" s="96"/>
      <c r="E86" s="96"/>
      <c r="F86" s="96"/>
      <c r="G86" s="96"/>
      <c r="H86" s="96"/>
      <c r="I86" s="96"/>
      <c r="J86" s="96"/>
      <c r="K86" s="96"/>
      <c r="L86" s="96"/>
    </row>
    <row r="87" spans="1:12">
      <c r="A87" s="96"/>
      <c r="B87" s="96"/>
      <c r="C87" s="96"/>
      <c r="D87" s="96"/>
      <c r="E87" s="96"/>
      <c r="F87" s="96"/>
      <c r="G87" s="96"/>
      <c r="H87" s="96"/>
      <c r="I87" s="96"/>
      <c r="J87" s="96"/>
      <c r="K87" s="96"/>
      <c r="L87" s="96"/>
    </row>
    <row r="88" spans="1:12">
      <c r="A88" s="96"/>
      <c r="B88" s="96"/>
      <c r="C88" s="96"/>
      <c r="D88" s="96"/>
      <c r="E88" s="96"/>
      <c r="F88" s="96"/>
      <c r="G88" s="96"/>
      <c r="H88" s="96"/>
      <c r="I88" s="96"/>
      <c r="J88" s="96"/>
      <c r="K88" s="96"/>
      <c r="L88" s="96"/>
    </row>
    <row r="89" spans="1:12">
      <c r="A89" s="96"/>
      <c r="B89" s="96"/>
      <c r="C89" s="96"/>
      <c r="D89" s="96"/>
      <c r="E89" s="96"/>
      <c r="F89" s="96"/>
      <c r="G89" s="96"/>
      <c r="H89" s="96"/>
      <c r="I89" s="96"/>
      <c r="J89" s="96"/>
      <c r="K89" s="96"/>
      <c r="L89" s="96"/>
    </row>
    <row r="90" spans="1:12">
      <c r="A90" s="96"/>
      <c r="B90" s="96"/>
      <c r="C90" s="96"/>
      <c r="D90" s="96"/>
      <c r="E90" s="96"/>
      <c r="F90" s="96"/>
      <c r="G90" s="96"/>
      <c r="H90" s="96"/>
      <c r="I90" s="96"/>
      <c r="J90" s="96"/>
      <c r="K90" s="96"/>
      <c r="L90" s="96"/>
    </row>
    <row r="91" spans="1:12">
      <c r="A91" s="96"/>
      <c r="B91" s="96"/>
      <c r="C91" s="96"/>
      <c r="D91" s="96"/>
      <c r="E91" s="96"/>
      <c r="F91" s="96"/>
      <c r="G91" s="96"/>
      <c r="H91" s="96"/>
      <c r="I91" s="96"/>
      <c r="J91" s="96"/>
      <c r="K91" s="96"/>
      <c r="L91" s="96"/>
    </row>
    <row r="92" spans="1:12">
      <c r="A92" s="96"/>
      <c r="B92" s="96"/>
      <c r="C92" s="96"/>
      <c r="D92" s="96"/>
      <c r="E92" s="96"/>
      <c r="F92" s="96"/>
      <c r="G92" s="96"/>
      <c r="H92" s="96"/>
      <c r="I92" s="96"/>
      <c r="J92" s="96"/>
      <c r="K92" s="96"/>
      <c r="L92" s="96"/>
    </row>
    <row r="93" spans="1:12">
      <c r="A93" s="96"/>
      <c r="B93" s="96"/>
      <c r="C93" s="96"/>
      <c r="D93" s="96"/>
      <c r="E93" s="96"/>
      <c r="F93" s="96"/>
      <c r="G93" s="96"/>
      <c r="H93" s="96"/>
      <c r="I93" s="96"/>
      <c r="J93" s="96"/>
      <c r="K93" s="96"/>
      <c r="L93" s="96"/>
    </row>
    <row r="94" spans="1:12">
      <c r="A94" s="96"/>
      <c r="B94" s="96"/>
      <c r="C94" s="96"/>
      <c r="D94" s="96"/>
      <c r="E94" s="96"/>
      <c r="F94" s="96"/>
      <c r="G94" s="96"/>
      <c r="H94" s="96"/>
      <c r="I94" s="96"/>
      <c r="J94" s="96"/>
      <c r="K94" s="96"/>
      <c r="L94" s="96"/>
    </row>
    <row r="95" spans="1:12">
      <c r="A95" s="96"/>
      <c r="B95" s="96"/>
      <c r="C95" s="96"/>
      <c r="D95" s="96"/>
      <c r="E95" s="96"/>
      <c r="F95" s="96"/>
      <c r="G95" s="96"/>
      <c r="H95" s="96"/>
      <c r="I95" s="96"/>
      <c r="J95" s="96"/>
      <c r="K95" s="96"/>
      <c r="L95" s="96"/>
    </row>
    <row r="96" spans="1:12">
      <c r="A96" s="96"/>
      <c r="B96" s="96"/>
      <c r="C96" s="96"/>
      <c r="D96" s="96"/>
      <c r="E96" s="96"/>
      <c r="F96" s="96"/>
      <c r="G96" s="96"/>
      <c r="H96" s="96"/>
      <c r="I96" s="96"/>
      <c r="J96" s="96"/>
      <c r="K96" s="96"/>
      <c r="L96" s="96"/>
    </row>
  </sheetData>
  <sheetProtection sheet="1" objects="1" scenarios="1"/>
  <mergeCells count="11">
    <mergeCell ref="A48:L48"/>
    <mergeCell ref="A1:L1"/>
    <mergeCell ref="A2:L2"/>
    <mergeCell ref="A4:C4"/>
    <mergeCell ref="A5:C6"/>
    <mergeCell ref="D4:F4"/>
    <mergeCell ref="D5:F6"/>
    <mergeCell ref="G4:I4"/>
    <mergeCell ref="G5:I6"/>
    <mergeCell ref="J4:L4"/>
    <mergeCell ref="J5:L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2A0C6-F7F7-4867-A9C9-B52BB585BDDE}">
  <dimension ref="A1:S1207"/>
  <sheetViews>
    <sheetView workbookViewId="0">
      <pane ySplit="1" topLeftCell="D2" activePane="bottomLeft" state="frozen"/>
      <selection pane="bottomLeft" activeCell="F7" sqref="F7"/>
    </sheetView>
  </sheetViews>
  <sheetFormatPr defaultColWidth="9.140625" defaultRowHeight="15"/>
  <cols>
    <col min="1" max="1" width="24.140625" style="48" bestFit="1" customWidth="1"/>
    <col min="2" max="2" width="25" style="48" customWidth="1"/>
    <col min="3" max="3" width="12.5703125" style="48" bestFit="1" customWidth="1"/>
    <col min="4" max="4" width="28.140625" style="48" customWidth="1"/>
    <col min="5" max="5" width="24.42578125" style="48" bestFit="1" customWidth="1"/>
    <col min="6" max="6" width="42.28515625" style="111" bestFit="1" customWidth="1"/>
    <col min="7" max="7" width="12.5703125" style="48" bestFit="1" customWidth="1"/>
    <col min="8" max="8" width="17.85546875" style="48" customWidth="1"/>
    <col min="9" max="9" width="11.28515625" style="48" customWidth="1"/>
    <col min="10" max="10" width="11.42578125" style="48" bestFit="1" customWidth="1"/>
    <col min="11" max="11" width="17.28515625" style="48" customWidth="1"/>
    <col min="12" max="12" width="18.140625" style="48" customWidth="1"/>
    <col min="13" max="13" width="17" style="48" customWidth="1"/>
    <col min="14" max="15" width="13.28515625" style="48" customWidth="1"/>
    <col min="16" max="16" width="18.5703125" style="48" bestFit="1" customWidth="1"/>
    <col min="17" max="17" width="11.42578125" style="48" hidden="1" customWidth="1"/>
    <col min="18" max="18" width="18.5703125" style="48" customWidth="1"/>
    <col min="19" max="19" width="19.7109375" style="4" customWidth="1"/>
    <col min="20" max="16384" width="9.140625" style="4"/>
  </cols>
  <sheetData>
    <row r="1" spans="1:19" s="7" customFormat="1">
      <c r="A1" s="130" t="s">
        <v>142</v>
      </c>
      <c r="B1" s="129" t="s">
        <v>143</v>
      </c>
      <c r="C1" s="129" t="s">
        <v>144</v>
      </c>
      <c r="D1" s="129" t="s">
        <v>145</v>
      </c>
      <c r="E1" s="129" t="s">
        <v>146</v>
      </c>
      <c r="F1" s="138" t="s">
        <v>147</v>
      </c>
      <c r="G1" s="129" t="s">
        <v>148</v>
      </c>
      <c r="H1" s="129" t="s">
        <v>149</v>
      </c>
      <c r="I1" s="129" t="s">
        <v>150</v>
      </c>
      <c r="J1" s="129" t="s">
        <v>151</v>
      </c>
      <c r="K1" s="129" t="s">
        <v>152</v>
      </c>
      <c r="L1" s="129" t="s">
        <v>153</v>
      </c>
      <c r="M1" s="129" t="s">
        <v>154</v>
      </c>
      <c r="N1" s="129" t="s">
        <v>69</v>
      </c>
      <c r="O1" s="129" t="s">
        <v>155</v>
      </c>
      <c r="P1" s="129" t="s">
        <v>4</v>
      </c>
      <c r="Q1" s="129" t="s">
        <v>156</v>
      </c>
      <c r="R1" s="132" t="s">
        <v>157</v>
      </c>
      <c r="S1" s="123" t="s">
        <v>146</v>
      </c>
    </row>
    <row r="2" spans="1:19" s="126" customFormat="1">
      <c r="A2" s="97" t="s">
        <v>158</v>
      </c>
      <c r="B2" s="43" t="s">
        <v>159</v>
      </c>
      <c r="C2" s="43" t="s">
        <v>160</v>
      </c>
      <c r="D2" s="43"/>
      <c r="E2" s="43" t="s">
        <v>79</v>
      </c>
      <c r="F2" s="43" t="s">
        <v>133</v>
      </c>
      <c r="G2" s="47" t="s">
        <v>34</v>
      </c>
      <c r="H2" s="47"/>
      <c r="I2" s="47"/>
      <c r="J2" s="47"/>
      <c r="K2" s="47" t="s">
        <v>161</v>
      </c>
      <c r="L2" s="47" t="s">
        <v>162</v>
      </c>
      <c r="M2" s="47" t="s">
        <v>163</v>
      </c>
      <c r="N2" s="47" t="s">
        <v>164</v>
      </c>
      <c r="O2" s="47" t="s">
        <v>165</v>
      </c>
      <c r="P2" s="47" t="s">
        <v>23</v>
      </c>
      <c r="Q2" s="47" t="e">
        <f>A2&amp;"¦"&amp;B2&amp;"¦"&amp;C2&amp;"¦"&amp;D2&amp;"¦"&amp;E2&amp;"¦"&amp;F2&amp;"¦"&amp;G2&amp;"¦"&amp;#REF!&amp;"¦"&amp;L2&amp;"¦"&amp;M2&amp;"¦"&amp;N2&amp;"¦"&amp;O2&amp;"¦"&amp;#REF!</f>
        <v>#REF!</v>
      </c>
      <c r="R2" s="133">
        <v>46266</v>
      </c>
      <c r="S2" s="124"/>
    </row>
    <row r="3" spans="1:19">
      <c r="A3" s="131" t="s">
        <v>158</v>
      </c>
      <c r="B3" s="45" t="s">
        <v>159</v>
      </c>
      <c r="C3" s="45" t="s">
        <v>166</v>
      </c>
      <c r="D3" s="45"/>
      <c r="E3" s="44" t="s">
        <v>79</v>
      </c>
      <c r="F3" s="43" t="s">
        <v>133</v>
      </c>
      <c r="G3" s="44" t="s">
        <v>34</v>
      </c>
      <c r="H3" s="46"/>
      <c r="I3" s="46"/>
      <c r="J3" s="46"/>
      <c r="K3" s="6" t="s">
        <v>167</v>
      </c>
      <c r="L3" s="46" t="s">
        <v>162</v>
      </c>
      <c r="M3" s="46" t="s">
        <v>163</v>
      </c>
      <c r="N3" s="46" t="s">
        <v>164</v>
      </c>
      <c r="O3" s="46" t="s">
        <v>165</v>
      </c>
      <c r="P3" s="25" t="s">
        <v>23</v>
      </c>
      <c r="Q3" s="46" t="e">
        <f>A3&amp;"¦"&amp;B3&amp;"¦"&amp;C3&amp;"¦"&amp;D3&amp;"¦"&amp;E3&amp;"¦"&amp;F3&amp;"¦"&amp;G3&amp;"¦"&amp;K3&amp;"¦"&amp;L3&amp;"¦"&amp;M3&amp;"¦"&amp;N3&amp;"¦"&amp;O3&amp;"¦"&amp;#REF!</f>
        <v>#REF!</v>
      </c>
      <c r="R3" s="134">
        <v>46266</v>
      </c>
      <c r="S3" s="125"/>
    </row>
    <row r="4" spans="1:19">
      <c r="A4" s="97" t="s">
        <v>158</v>
      </c>
      <c r="B4" s="43" t="s">
        <v>159</v>
      </c>
      <c r="C4" s="43" t="s">
        <v>168</v>
      </c>
      <c r="D4" s="43"/>
      <c r="E4" s="43" t="s">
        <v>79</v>
      </c>
      <c r="F4" s="43" t="s">
        <v>133</v>
      </c>
      <c r="G4" s="47" t="s">
        <v>34</v>
      </c>
      <c r="H4" s="47"/>
      <c r="I4" s="47"/>
      <c r="J4" s="47"/>
      <c r="K4" s="47" t="s">
        <v>169</v>
      </c>
      <c r="L4" s="47" t="s">
        <v>162</v>
      </c>
      <c r="M4" s="47" t="s">
        <v>163</v>
      </c>
      <c r="N4" s="47" t="s">
        <v>164</v>
      </c>
      <c r="O4" s="47" t="s">
        <v>165</v>
      </c>
      <c r="P4" s="47" t="s">
        <v>23</v>
      </c>
      <c r="Q4" s="47" t="e">
        <f>A4&amp;"¦"&amp;B4&amp;"¦"&amp;C4&amp;"¦"&amp;D4&amp;"¦"&amp;E4&amp;"¦"&amp;F4&amp;"¦"&amp;G4&amp;"¦"&amp;K4&amp;"¦"&amp;L4&amp;"¦"&amp;M4&amp;"¦"&amp;N4&amp;"¦"&amp;O4&amp;"¦"&amp;#REF!</f>
        <v>#REF!</v>
      </c>
      <c r="R4" s="133">
        <v>46266</v>
      </c>
      <c r="S4" s="124"/>
    </row>
    <row r="5" spans="1:19">
      <c r="A5" s="131" t="s">
        <v>158</v>
      </c>
      <c r="B5" s="45" t="s">
        <v>159</v>
      </c>
      <c r="C5" s="45" t="s">
        <v>170</v>
      </c>
      <c r="D5" s="45"/>
      <c r="E5" s="44" t="s">
        <v>79</v>
      </c>
      <c r="F5" s="43" t="s">
        <v>133</v>
      </c>
      <c r="G5" s="44" t="s">
        <v>34</v>
      </c>
      <c r="H5" s="46"/>
      <c r="I5" s="46"/>
      <c r="J5" s="46"/>
      <c r="K5" s="6" t="s">
        <v>169</v>
      </c>
      <c r="L5" s="46" t="s">
        <v>162</v>
      </c>
      <c r="M5" s="46" t="s">
        <v>163</v>
      </c>
      <c r="N5" s="46" t="s">
        <v>164</v>
      </c>
      <c r="O5" s="46" t="s">
        <v>165</v>
      </c>
      <c r="P5" s="25" t="s">
        <v>23</v>
      </c>
      <c r="Q5" s="46" t="e">
        <f>A5&amp;"¦"&amp;B5&amp;"¦"&amp;C5&amp;"¦"&amp;D5&amp;"¦"&amp;E5&amp;"¦"&amp;F5&amp;"¦"&amp;G5&amp;"¦"&amp;K5&amp;"¦"&amp;L5&amp;"¦"&amp;M5&amp;"¦"&amp;N5&amp;"¦"&amp;O5&amp;"¦"&amp;#REF!</f>
        <v>#REF!</v>
      </c>
      <c r="R5" s="134">
        <v>46266</v>
      </c>
      <c r="S5" s="125"/>
    </row>
    <row r="6" spans="1:19">
      <c r="A6" s="97" t="s">
        <v>158</v>
      </c>
      <c r="B6" s="43" t="s">
        <v>159</v>
      </c>
      <c r="C6" s="43" t="s">
        <v>171</v>
      </c>
      <c r="D6" s="43"/>
      <c r="E6" s="43" t="s">
        <v>79</v>
      </c>
      <c r="F6" s="43" t="s">
        <v>133</v>
      </c>
      <c r="G6" s="47" t="s">
        <v>34</v>
      </c>
      <c r="H6" s="47"/>
      <c r="I6" s="47"/>
      <c r="J6" s="47"/>
      <c r="K6" s="47" t="s">
        <v>169</v>
      </c>
      <c r="L6" s="47" t="s">
        <v>162</v>
      </c>
      <c r="M6" s="47" t="s">
        <v>163</v>
      </c>
      <c r="N6" s="47" t="s">
        <v>164</v>
      </c>
      <c r="O6" s="47" t="s">
        <v>165</v>
      </c>
      <c r="P6" s="47" t="s">
        <v>23</v>
      </c>
      <c r="Q6" s="47" t="e">
        <f>A6&amp;"¦"&amp;B6&amp;"¦"&amp;C6&amp;"¦"&amp;D6&amp;"¦"&amp;E6&amp;"¦"&amp;F6&amp;"¦"&amp;G6&amp;"¦"&amp;K6&amp;"¦"&amp;L6&amp;"¦"&amp;M6&amp;"¦"&amp;N6&amp;"¦"&amp;O6&amp;"¦"&amp;#REF!</f>
        <v>#REF!</v>
      </c>
      <c r="R6" s="133">
        <v>46266</v>
      </c>
      <c r="S6" s="124"/>
    </row>
    <row r="7" spans="1:19">
      <c r="A7" s="131" t="s">
        <v>158</v>
      </c>
      <c r="B7" s="45" t="s">
        <v>159</v>
      </c>
      <c r="C7" s="45" t="s">
        <v>172</v>
      </c>
      <c r="D7" s="45"/>
      <c r="E7" s="44" t="s">
        <v>79</v>
      </c>
      <c r="F7" s="43" t="s">
        <v>133</v>
      </c>
      <c r="G7" s="44" t="s">
        <v>34</v>
      </c>
      <c r="H7" s="46"/>
      <c r="I7" s="46"/>
      <c r="J7" s="46"/>
      <c r="K7" s="6" t="s">
        <v>169</v>
      </c>
      <c r="L7" s="46" t="s">
        <v>162</v>
      </c>
      <c r="M7" s="46" t="s">
        <v>163</v>
      </c>
      <c r="N7" s="46" t="s">
        <v>164</v>
      </c>
      <c r="O7" s="46" t="s">
        <v>165</v>
      </c>
      <c r="P7" s="25" t="s">
        <v>23</v>
      </c>
      <c r="Q7" s="46" t="e">
        <f>A7&amp;"¦"&amp;B7&amp;"¦"&amp;C7&amp;"¦"&amp;D7&amp;"¦"&amp;E7&amp;"¦"&amp;F7&amp;"¦"&amp;G7&amp;"¦"&amp;K7&amp;"¦"&amp;L7&amp;"¦"&amp;M7&amp;"¦"&amp;N7&amp;"¦"&amp;O7&amp;"¦"&amp;#REF!</f>
        <v>#REF!</v>
      </c>
      <c r="R7" s="134">
        <v>46266</v>
      </c>
      <c r="S7" s="125"/>
    </row>
    <row r="8" spans="1:19">
      <c r="A8" s="97" t="s">
        <v>158</v>
      </c>
      <c r="B8" s="43" t="s">
        <v>159</v>
      </c>
      <c r="C8" s="43" t="s">
        <v>173</v>
      </c>
      <c r="D8" s="43"/>
      <c r="E8" s="43" t="s">
        <v>79</v>
      </c>
      <c r="F8" s="43" t="s">
        <v>133</v>
      </c>
      <c r="G8" s="47" t="s">
        <v>34</v>
      </c>
      <c r="H8" s="47"/>
      <c r="I8" s="47"/>
      <c r="J8" s="47"/>
      <c r="K8" s="47" t="s">
        <v>169</v>
      </c>
      <c r="L8" s="47" t="s">
        <v>162</v>
      </c>
      <c r="M8" s="47" t="s">
        <v>163</v>
      </c>
      <c r="N8" s="47" t="s">
        <v>164</v>
      </c>
      <c r="O8" s="47" t="s">
        <v>165</v>
      </c>
      <c r="P8" s="47" t="s">
        <v>23</v>
      </c>
      <c r="Q8" s="47" t="e">
        <f>A8&amp;"¦"&amp;B8&amp;"¦"&amp;C8&amp;"¦"&amp;D8&amp;"¦"&amp;E8&amp;"¦"&amp;F8&amp;"¦"&amp;G8&amp;"¦"&amp;K8&amp;"¦"&amp;L8&amp;"¦"&amp;M8&amp;"¦"&amp;N8&amp;"¦"&amp;O8&amp;"¦"&amp;#REF!</f>
        <v>#REF!</v>
      </c>
      <c r="R8" s="133">
        <v>46266</v>
      </c>
      <c r="S8" s="124"/>
    </row>
    <row r="9" spans="1:19">
      <c r="A9" s="131" t="s">
        <v>158</v>
      </c>
      <c r="B9" s="45" t="s">
        <v>159</v>
      </c>
      <c r="C9" s="45" t="s">
        <v>174</v>
      </c>
      <c r="D9" s="45"/>
      <c r="E9" s="44" t="s">
        <v>79</v>
      </c>
      <c r="F9" s="43" t="s">
        <v>133</v>
      </c>
      <c r="G9" s="44" t="s">
        <v>34</v>
      </c>
      <c r="H9" s="46"/>
      <c r="I9" s="46"/>
      <c r="J9" s="46"/>
      <c r="K9" s="6" t="s">
        <v>169</v>
      </c>
      <c r="L9" s="46" t="s">
        <v>162</v>
      </c>
      <c r="M9" s="46" t="s">
        <v>163</v>
      </c>
      <c r="N9" s="46" t="s">
        <v>164</v>
      </c>
      <c r="O9" s="46" t="s">
        <v>165</v>
      </c>
      <c r="P9" s="25" t="s">
        <v>23</v>
      </c>
      <c r="Q9" s="46" t="e">
        <f>A9&amp;"¦"&amp;B9&amp;"¦"&amp;C9&amp;"¦"&amp;D9&amp;"¦"&amp;E9&amp;"¦"&amp;F9&amp;"¦"&amp;G9&amp;"¦"&amp;K9&amp;"¦"&amp;L9&amp;"¦"&amp;M9&amp;"¦"&amp;N9&amp;"¦"&amp;O9&amp;"¦"&amp;#REF!</f>
        <v>#REF!</v>
      </c>
      <c r="R9" s="134">
        <v>46266</v>
      </c>
      <c r="S9" s="125"/>
    </row>
    <row r="10" spans="1:19">
      <c r="A10" s="97" t="s">
        <v>158</v>
      </c>
      <c r="B10" s="43" t="s">
        <v>159</v>
      </c>
      <c r="C10" s="43" t="s">
        <v>175</v>
      </c>
      <c r="D10" s="43"/>
      <c r="E10" s="43" t="s">
        <v>79</v>
      </c>
      <c r="F10" s="43" t="s">
        <v>133</v>
      </c>
      <c r="G10" s="47" t="s">
        <v>34</v>
      </c>
      <c r="H10" s="47"/>
      <c r="I10" s="47"/>
      <c r="J10" s="47"/>
      <c r="K10" s="47" t="s">
        <v>169</v>
      </c>
      <c r="L10" s="47" t="s">
        <v>162</v>
      </c>
      <c r="M10" s="47" t="s">
        <v>163</v>
      </c>
      <c r="N10" s="47" t="s">
        <v>164</v>
      </c>
      <c r="O10" s="47" t="s">
        <v>165</v>
      </c>
      <c r="P10" s="47" t="s">
        <v>23</v>
      </c>
      <c r="Q10" s="47" t="e">
        <f>A10&amp;"¦"&amp;B10&amp;"¦"&amp;C10&amp;"¦"&amp;D10&amp;"¦"&amp;E10&amp;"¦"&amp;F10&amp;"¦"&amp;G10&amp;"¦"&amp;K10&amp;"¦"&amp;L10&amp;"¦"&amp;M10&amp;"¦"&amp;N10&amp;"¦"&amp;O10&amp;"¦"&amp;#REF!</f>
        <v>#REF!</v>
      </c>
      <c r="R10" s="133">
        <v>46266</v>
      </c>
      <c r="S10" s="124"/>
    </row>
    <row r="11" spans="1:19">
      <c r="A11" s="131" t="s">
        <v>158</v>
      </c>
      <c r="B11" s="45" t="s">
        <v>159</v>
      </c>
      <c r="C11" s="45" t="s">
        <v>176</v>
      </c>
      <c r="D11" s="45"/>
      <c r="E11" s="44" t="s">
        <v>79</v>
      </c>
      <c r="F11" s="43" t="s">
        <v>133</v>
      </c>
      <c r="G11" s="44" t="s">
        <v>34</v>
      </c>
      <c r="H11" s="46"/>
      <c r="I11" s="46"/>
      <c r="J11" s="46"/>
      <c r="K11" s="6" t="s">
        <v>169</v>
      </c>
      <c r="L11" s="46" t="s">
        <v>162</v>
      </c>
      <c r="M11" s="46" t="s">
        <v>177</v>
      </c>
      <c r="N11" s="46" t="s">
        <v>164</v>
      </c>
      <c r="O11" s="46" t="s">
        <v>165</v>
      </c>
      <c r="P11" s="25" t="s">
        <v>23</v>
      </c>
      <c r="Q11" s="46" t="e">
        <f>A11&amp;"¦"&amp;B11&amp;"¦"&amp;C11&amp;"¦"&amp;D11&amp;"¦"&amp;E11&amp;"¦"&amp;F11&amp;"¦"&amp;G11&amp;"¦"&amp;K11&amp;"¦"&amp;L11&amp;"¦"&amp;M11&amp;"¦"&amp;N11&amp;"¦"&amp;O11&amp;"¦"&amp;#REF!</f>
        <v>#REF!</v>
      </c>
      <c r="R11" s="134">
        <v>46266</v>
      </c>
      <c r="S11" s="125"/>
    </row>
    <row r="12" spans="1:19">
      <c r="A12" s="97" t="s">
        <v>158</v>
      </c>
      <c r="B12" s="43" t="s">
        <v>159</v>
      </c>
      <c r="C12" s="43" t="s">
        <v>178</v>
      </c>
      <c r="D12" s="43"/>
      <c r="E12" s="43" t="s">
        <v>79</v>
      </c>
      <c r="F12" s="43" t="s">
        <v>133</v>
      </c>
      <c r="G12" s="47" t="s">
        <v>34</v>
      </c>
      <c r="H12" s="47"/>
      <c r="I12" s="47"/>
      <c r="J12" s="47"/>
      <c r="K12" s="47" t="s">
        <v>169</v>
      </c>
      <c r="L12" s="47" t="s">
        <v>162</v>
      </c>
      <c r="M12" s="47" t="s">
        <v>163</v>
      </c>
      <c r="N12" s="47" t="s">
        <v>164</v>
      </c>
      <c r="O12" s="47" t="s">
        <v>165</v>
      </c>
      <c r="P12" s="47" t="s">
        <v>23</v>
      </c>
      <c r="Q12" s="47" t="e">
        <f>A12&amp;"¦"&amp;B12&amp;"¦"&amp;C12&amp;"¦"&amp;D12&amp;"¦"&amp;E12&amp;"¦"&amp;F12&amp;"¦"&amp;G12&amp;"¦"&amp;K12&amp;"¦"&amp;L12&amp;"¦"&amp;M12&amp;"¦"&amp;N12&amp;"¦"&amp;O12&amp;"¦"&amp;#REF!</f>
        <v>#REF!</v>
      </c>
      <c r="R12" s="133">
        <v>46266</v>
      </c>
      <c r="S12" s="124"/>
    </row>
    <row r="13" spans="1:19">
      <c r="A13" s="97" t="s">
        <v>158</v>
      </c>
      <c r="B13" s="43" t="s">
        <v>179</v>
      </c>
      <c r="C13" s="43" t="s">
        <v>180</v>
      </c>
      <c r="D13" s="43"/>
      <c r="E13" s="43" t="s">
        <v>79</v>
      </c>
      <c r="F13" s="43" t="s">
        <v>133</v>
      </c>
      <c r="G13" s="47" t="s">
        <v>34</v>
      </c>
      <c r="H13" s="47"/>
      <c r="I13" s="47"/>
      <c r="J13" s="47"/>
      <c r="K13" s="47" t="s">
        <v>169</v>
      </c>
      <c r="L13" s="47"/>
      <c r="M13" s="47"/>
      <c r="N13" s="47"/>
      <c r="O13" s="47"/>
      <c r="P13" s="47" t="s">
        <v>23</v>
      </c>
      <c r="Q13" s="47" t="e">
        <f>A13&amp;"¦"&amp;B13&amp;"¦"&amp;C13&amp;"¦"&amp;D13&amp;"¦"&amp;E13&amp;"¦"&amp;F13&amp;"¦"&amp;G13&amp;"¦"&amp;K13&amp;"¦"&amp;L13&amp;"¦"&amp;M13&amp;"¦"&amp;N13&amp;"¦"&amp;O13&amp;"¦"&amp;#REF!</f>
        <v>#REF!</v>
      </c>
      <c r="R13" s="133">
        <v>46266</v>
      </c>
      <c r="S13" s="125"/>
    </row>
    <row r="14" spans="1:19">
      <c r="A14" s="131" t="s">
        <v>158</v>
      </c>
      <c r="B14" s="45" t="s">
        <v>159</v>
      </c>
      <c r="C14" s="45" t="s">
        <v>181</v>
      </c>
      <c r="D14" s="45"/>
      <c r="E14" s="44" t="s">
        <v>79</v>
      </c>
      <c r="F14" s="43" t="s">
        <v>133</v>
      </c>
      <c r="G14" s="44" t="s">
        <v>34</v>
      </c>
      <c r="H14" s="46"/>
      <c r="I14" s="46"/>
      <c r="J14" s="46"/>
      <c r="K14" s="6" t="s">
        <v>169</v>
      </c>
      <c r="L14" s="46" t="s">
        <v>162</v>
      </c>
      <c r="M14" s="46" t="s">
        <v>163</v>
      </c>
      <c r="N14" s="46" t="s">
        <v>164</v>
      </c>
      <c r="O14" s="46" t="s">
        <v>165</v>
      </c>
      <c r="P14" s="25" t="s">
        <v>23</v>
      </c>
      <c r="Q14" s="46" t="e">
        <f>A14&amp;"¦"&amp;B14&amp;"¦"&amp;C14&amp;"¦"&amp;D14&amp;"¦"&amp;E14&amp;"¦"&amp;F14&amp;"¦"&amp;G14&amp;"¦"&amp;K14&amp;"¦"&amp;L14&amp;"¦"&amp;M14&amp;"¦"&amp;N14&amp;"¦"&amp;O14&amp;"¦"&amp;#REF!</f>
        <v>#REF!</v>
      </c>
      <c r="R14" s="134">
        <v>46266</v>
      </c>
      <c r="S14" s="124"/>
    </row>
    <row r="15" spans="1:19">
      <c r="A15" s="97" t="s">
        <v>158</v>
      </c>
      <c r="B15" s="43" t="s">
        <v>159</v>
      </c>
      <c r="C15" s="43" t="s">
        <v>182</v>
      </c>
      <c r="D15" s="43"/>
      <c r="E15" s="43" t="s">
        <v>79</v>
      </c>
      <c r="F15" s="43" t="s">
        <v>133</v>
      </c>
      <c r="G15" s="47" t="s">
        <v>34</v>
      </c>
      <c r="H15" s="47"/>
      <c r="I15" s="47"/>
      <c r="J15" s="47"/>
      <c r="K15" s="47" t="s">
        <v>169</v>
      </c>
      <c r="L15" s="47" t="s">
        <v>162</v>
      </c>
      <c r="M15" s="47" t="s">
        <v>163</v>
      </c>
      <c r="N15" s="47" t="s">
        <v>164</v>
      </c>
      <c r="O15" s="47" t="s">
        <v>165</v>
      </c>
      <c r="P15" s="47" t="s">
        <v>23</v>
      </c>
      <c r="Q15" s="47" t="e">
        <f>A15&amp;"¦"&amp;B15&amp;"¦"&amp;C15&amp;"¦"&amp;D15&amp;"¦"&amp;E15&amp;"¦"&amp;F15&amp;"¦"&amp;G15&amp;"¦"&amp;K15&amp;"¦"&amp;L15&amp;"¦"&amp;M15&amp;"¦"&amp;N15&amp;"¦"&amp;O15&amp;"¦"&amp;#REF!</f>
        <v>#REF!</v>
      </c>
      <c r="R15" s="133">
        <v>46266</v>
      </c>
      <c r="S15" s="125"/>
    </row>
    <row r="16" spans="1:19">
      <c r="A16" s="131" t="s">
        <v>158</v>
      </c>
      <c r="B16" s="45" t="s">
        <v>159</v>
      </c>
      <c r="C16" s="45" t="s">
        <v>183</v>
      </c>
      <c r="D16" s="45"/>
      <c r="E16" s="44" t="s">
        <v>79</v>
      </c>
      <c r="F16" s="43" t="s">
        <v>133</v>
      </c>
      <c r="G16" s="44" t="s">
        <v>34</v>
      </c>
      <c r="H16" s="46"/>
      <c r="I16" s="46"/>
      <c r="J16" s="46"/>
      <c r="K16" s="6" t="s">
        <v>169</v>
      </c>
      <c r="L16" s="46" t="s">
        <v>162</v>
      </c>
      <c r="M16" s="46" t="s">
        <v>163</v>
      </c>
      <c r="N16" s="46" t="s">
        <v>164</v>
      </c>
      <c r="O16" s="46" t="s">
        <v>165</v>
      </c>
      <c r="P16" s="25" t="s">
        <v>23</v>
      </c>
      <c r="Q16" s="46" t="e">
        <f>A16&amp;"¦"&amp;B16&amp;"¦"&amp;C16&amp;"¦"&amp;D16&amp;"¦"&amp;E16&amp;"¦"&amp;F16&amp;"¦"&amp;G16&amp;"¦"&amp;K16&amp;"¦"&amp;L16&amp;"¦"&amp;M16&amp;"¦"&amp;N16&amp;"¦"&amp;O16&amp;"¦"&amp;#REF!</f>
        <v>#REF!</v>
      </c>
      <c r="R16" s="134">
        <v>46266</v>
      </c>
      <c r="S16" s="124"/>
    </row>
    <row r="17" spans="1:19">
      <c r="A17" s="97" t="s">
        <v>158</v>
      </c>
      <c r="B17" s="43" t="s">
        <v>159</v>
      </c>
      <c r="C17" s="43" t="s">
        <v>184</v>
      </c>
      <c r="D17" s="43"/>
      <c r="E17" s="43" t="s">
        <v>79</v>
      </c>
      <c r="F17" s="43" t="s">
        <v>133</v>
      </c>
      <c r="G17" s="47" t="s">
        <v>34</v>
      </c>
      <c r="H17" s="47"/>
      <c r="I17" s="47"/>
      <c r="J17" s="47"/>
      <c r="K17" s="47" t="s">
        <v>185</v>
      </c>
      <c r="L17" s="47" t="s">
        <v>162</v>
      </c>
      <c r="M17" s="47" t="s">
        <v>163</v>
      </c>
      <c r="N17" s="47" t="s">
        <v>164</v>
      </c>
      <c r="O17" s="47" t="s">
        <v>165</v>
      </c>
      <c r="P17" s="47" t="s">
        <v>23</v>
      </c>
      <c r="Q17" s="47" t="e">
        <f>A17&amp;"¦"&amp;B17&amp;"¦"&amp;C17&amp;"¦"&amp;D17&amp;"¦"&amp;E17&amp;"¦"&amp;F17&amp;"¦"&amp;G17&amp;"¦"&amp;#REF!&amp;"¦"&amp;L17&amp;"¦"&amp;M17&amp;"¦"&amp;N17&amp;"¦"&amp;O17&amp;"¦"&amp;#REF!</f>
        <v>#REF!</v>
      </c>
      <c r="R17" s="133">
        <v>46266</v>
      </c>
      <c r="S17" s="125"/>
    </row>
    <row r="18" spans="1:19">
      <c r="A18" s="131" t="s">
        <v>158</v>
      </c>
      <c r="B18" s="45" t="s">
        <v>159</v>
      </c>
      <c r="C18" s="45" t="s">
        <v>186</v>
      </c>
      <c r="D18" s="45"/>
      <c r="E18" s="44" t="s">
        <v>79</v>
      </c>
      <c r="F18" s="43" t="s">
        <v>133</v>
      </c>
      <c r="G18" s="44" t="s">
        <v>34</v>
      </c>
      <c r="H18" s="46"/>
      <c r="I18" s="46"/>
      <c r="J18" s="46"/>
      <c r="K18" s="6" t="s">
        <v>169</v>
      </c>
      <c r="L18" s="46" t="s">
        <v>162</v>
      </c>
      <c r="M18" s="46" t="s">
        <v>163</v>
      </c>
      <c r="N18" s="46" t="s">
        <v>164</v>
      </c>
      <c r="O18" s="46" t="s">
        <v>165</v>
      </c>
      <c r="P18" s="25" t="s">
        <v>23</v>
      </c>
      <c r="Q18" s="46" t="e">
        <f>A18&amp;"¦"&amp;B18&amp;"¦"&amp;C18&amp;"¦"&amp;D18&amp;"¦"&amp;E18&amp;"¦"&amp;F18&amp;"¦"&amp;G18&amp;"¦"&amp;K18&amp;"¦"&amp;L18&amp;"¦"&amp;M18&amp;"¦"&amp;N18&amp;"¦"&amp;O18&amp;"¦"&amp;#REF!</f>
        <v>#REF!</v>
      </c>
      <c r="R18" s="134">
        <v>46266</v>
      </c>
      <c r="S18" s="124"/>
    </row>
    <row r="19" spans="1:19">
      <c r="A19" s="97" t="s">
        <v>158</v>
      </c>
      <c r="B19" s="43" t="s">
        <v>159</v>
      </c>
      <c r="C19" s="43" t="s">
        <v>187</v>
      </c>
      <c r="D19" s="43"/>
      <c r="E19" s="43" t="s">
        <v>79</v>
      </c>
      <c r="F19" s="43" t="s">
        <v>133</v>
      </c>
      <c r="G19" s="47" t="s">
        <v>34</v>
      </c>
      <c r="H19" s="47"/>
      <c r="I19" s="47"/>
      <c r="J19" s="47"/>
      <c r="K19" s="47" t="s">
        <v>169</v>
      </c>
      <c r="L19" s="47" t="s">
        <v>162</v>
      </c>
      <c r="M19" s="47" t="s">
        <v>163</v>
      </c>
      <c r="N19" s="47" t="s">
        <v>164</v>
      </c>
      <c r="O19" s="47" t="s">
        <v>165</v>
      </c>
      <c r="P19" s="47" t="s">
        <v>23</v>
      </c>
      <c r="Q19" s="47" t="e">
        <f>A19&amp;"¦"&amp;B19&amp;"¦"&amp;C19&amp;"¦"&amp;D19&amp;"¦"&amp;E19&amp;"¦"&amp;F19&amp;"¦"&amp;G19&amp;"¦"&amp;K19&amp;"¦"&amp;L19&amp;"¦"&amp;M19&amp;"¦"&amp;N19&amp;"¦"&amp;O19&amp;"¦"&amp;#REF!</f>
        <v>#REF!</v>
      </c>
      <c r="R19" s="133">
        <v>46266</v>
      </c>
      <c r="S19" s="125"/>
    </row>
    <row r="20" spans="1:19">
      <c r="A20" s="131" t="s">
        <v>158</v>
      </c>
      <c r="B20" s="45" t="s">
        <v>159</v>
      </c>
      <c r="C20" s="45" t="s">
        <v>188</v>
      </c>
      <c r="D20" s="45"/>
      <c r="E20" s="44" t="s">
        <v>79</v>
      </c>
      <c r="F20" s="43" t="s">
        <v>133</v>
      </c>
      <c r="G20" s="44" t="s">
        <v>34</v>
      </c>
      <c r="H20" s="46"/>
      <c r="I20" s="46"/>
      <c r="J20" s="46"/>
      <c r="K20" s="47" t="s">
        <v>169</v>
      </c>
      <c r="L20" s="46" t="s">
        <v>162</v>
      </c>
      <c r="M20" s="46" t="s">
        <v>163</v>
      </c>
      <c r="N20" s="46" t="s">
        <v>164</v>
      </c>
      <c r="O20" s="46" t="s">
        <v>165</v>
      </c>
      <c r="P20" s="25" t="s">
        <v>23</v>
      </c>
      <c r="Q20" s="46" t="e">
        <f>A20&amp;"¦"&amp;B20&amp;"¦"&amp;C20&amp;"¦"&amp;D20&amp;"¦"&amp;E20&amp;"¦"&amp;F20&amp;"¦"&amp;G20&amp;"¦"&amp;K20&amp;"¦"&amp;L20&amp;"¦"&amp;M20&amp;"¦"&amp;N20&amp;"¦"&amp;O20&amp;"¦"&amp;#REF!</f>
        <v>#REF!</v>
      </c>
      <c r="R20" s="134">
        <v>46266</v>
      </c>
      <c r="S20" s="124"/>
    </row>
    <row r="21" spans="1:19">
      <c r="A21" s="97" t="s">
        <v>158</v>
      </c>
      <c r="B21" s="43" t="s">
        <v>159</v>
      </c>
      <c r="C21" s="43" t="s">
        <v>189</v>
      </c>
      <c r="D21" s="43"/>
      <c r="E21" s="43" t="s">
        <v>79</v>
      </c>
      <c r="F21" s="43" t="s">
        <v>133</v>
      </c>
      <c r="G21" s="47" t="s">
        <v>34</v>
      </c>
      <c r="H21" s="47"/>
      <c r="I21" s="47"/>
      <c r="J21" s="47"/>
      <c r="K21" s="47" t="s">
        <v>169</v>
      </c>
      <c r="L21" s="47" t="s">
        <v>162</v>
      </c>
      <c r="M21" s="47" t="s">
        <v>163</v>
      </c>
      <c r="N21" s="47" t="s">
        <v>164</v>
      </c>
      <c r="O21" s="47" t="s">
        <v>165</v>
      </c>
      <c r="P21" s="47" t="s">
        <v>23</v>
      </c>
      <c r="Q21" s="47" t="e">
        <f>A21&amp;"¦"&amp;B21&amp;"¦"&amp;C21&amp;"¦"&amp;D21&amp;"¦"&amp;E21&amp;"¦"&amp;F21&amp;"¦"&amp;G21&amp;"¦"&amp;#REF!&amp;"¦"&amp;L21&amp;"¦"&amp;M21&amp;"¦"&amp;N21&amp;"¦"&amp;O21&amp;"¦"&amp;#REF!</f>
        <v>#REF!</v>
      </c>
      <c r="R21" s="133">
        <v>46266</v>
      </c>
      <c r="S21" s="125"/>
    </row>
    <row r="22" spans="1:19">
      <c r="A22" s="131" t="s">
        <v>158</v>
      </c>
      <c r="B22" s="45" t="s">
        <v>159</v>
      </c>
      <c r="C22" s="45" t="s">
        <v>190</v>
      </c>
      <c r="D22" s="45"/>
      <c r="E22" s="44" t="s">
        <v>79</v>
      </c>
      <c r="F22" s="43" t="s">
        <v>133</v>
      </c>
      <c r="G22" s="44" t="s">
        <v>34</v>
      </c>
      <c r="H22" s="46"/>
      <c r="I22" s="46"/>
      <c r="J22" s="46"/>
      <c r="K22" s="6" t="s">
        <v>169</v>
      </c>
      <c r="L22" s="46" t="s">
        <v>162</v>
      </c>
      <c r="M22" s="46" t="s">
        <v>163</v>
      </c>
      <c r="N22" s="46" t="s">
        <v>164</v>
      </c>
      <c r="O22" s="46" t="s">
        <v>165</v>
      </c>
      <c r="P22" s="25" t="s">
        <v>23</v>
      </c>
      <c r="Q22" s="46" t="e">
        <f>A22&amp;"¦"&amp;B22&amp;"¦"&amp;C22&amp;"¦"&amp;D22&amp;"¦"&amp;E22&amp;"¦"&amp;F22&amp;"¦"&amp;G22&amp;"¦"&amp;K22&amp;"¦"&amp;L22&amp;"¦"&amp;M22&amp;"¦"&amp;N22&amp;"¦"&amp;O22&amp;"¦"&amp;#REF!</f>
        <v>#REF!</v>
      </c>
      <c r="R22" s="134">
        <v>46266</v>
      </c>
      <c r="S22" s="124"/>
    </row>
    <row r="23" spans="1:19">
      <c r="A23" s="97" t="s">
        <v>158</v>
      </c>
      <c r="B23" s="43" t="s">
        <v>159</v>
      </c>
      <c r="C23" s="43" t="s">
        <v>191</v>
      </c>
      <c r="D23" s="43"/>
      <c r="E23" s="43" t="s">
        <v>79</v>
      </c>
      <c r="F23" s="43" t="s">
        <v>133</v>
      </c>
      <c r="G23" s="47" t="s">
        <v>34</v>
      </c>
      <c r="H23" s="47"/>
      <c r="I23" s="47"/>
      <c r="J23" s="47"/>
      <c r="K23" s="47" t="s">
        <v>169</v>
      </c>
      <c r="L23" s="47" t="s">
        <v>162</v>
      </c>
      <c r="M23" s="47" t="s">
        <v>163</v>
      </c>
      <c r="N23" s="47" t="s">
        <v>164</v>
      </c>
      <c r="O23" s="47" t="s">
        <v>165</v>
      </c>
      <c r="P23" s="47" t="s">
        <v>23</v>
      </c>
      <c r="Q23" s="47" t="e">
        <f>A23&amp;"¦"&amp;B23&amp;"¦"&amp;C23&amp;"¦"&amp;D23&amp;"¦"&amp;E23&amp;"¦"&amp;F23&amp;"¦"&amp;G23&amp;"¦"&amp;K23&amp;"¦"&amp;L23&amp;"¦"&amp;M23&amp;"¦"&amp;N23&amp;"¦"&amp;O23&amp;"¦"&amp;#REF!</f>
        <v>#REF!</v>
      </c>
      <c r="R23" s="133">
        <v>46266</v>
      </c>
      <c r="S23" s="125"/>
    </row>
    <row r="24" spans="1:19">
      <c r="A24" s="131" t="s">
        <v>158</v>
      </c>
      <c r="B24" s="45" t="s">
        <v>159</v>
      </c>
      <c r="C24" s="45" t="s">
        <v>192</v>
      </c>
      <c r="D24" s="45"/>
      <c r="E24" s="44" t="s">
        <v>79</v>
      </c>
      <c r="F24" s="43" t="s">
        <v>133</v>
      </c>
      <c r="G24" s="44" t="s">
        <v>34</v>
      </c>
      <c r="H24" s="46"/>
      <c r="I24" s="46"/>
      <c r="J24" s="46"/>
      <c r="K24" s="6" t="s">
        <v>169</v>
      </c>
      <c r="L24" s="46" t="s">
        <v>162</v>
      </c>
      <c r="M24" s="46" t="s">
        <v>163</v>
      </c>
      <c r="N24" s="46" t="s">
        <v>164</v>
      </c>
      <c r="O24" s="46" t="s">
        <v>165</v>
      </c>
      <c r="P24" s="25" t="s">
        <v>23</v>
      </c>
      <c r="Q24" s="46" t="e">
        <f>A24&amp;"¦"&amp;B24&amp;"¦"&amp;C24&amp;"¦"&amp;D24&amp;"¦"&amp;E24&amp;"¦"&amp;F24&amp;"¦"&amp;G24&amp;"¦"&amp;K24&amp;"¦"&amp;L24&amp;"¦"&amp;M24&amp;"¦"&amp;N24&amp;"¦"&amp;O24&amp;"¦"&amp;#REF!</f>
        <v>#REF!</v>
      </c>
      <c r="R24" s="134">
        <v>46266</v>
      </c>
      <c r="S24" s="124"/>
    </row>
    <row r="25" spans="1:19">
      <c r="A25" s="131" t="s">
        <v>158</v>
      </c>
      <c r="B25" s="45" t="s">
        <v>159</v>
      </c>
      <c r="C25" s="45" t="s">
        <v>193</v>
      </c>
      <c r="D25" s="45"/>
      <c r="E25" s="44" t="s">
        <v>79</v>
      </c>
      <c r="F25" s="43" t="s">
        <v>133</v>
      </c>
      <c r="G25" s="44" t="s">
        <v>34</v>
      </c>
      <c r="H25" s="46"/>
      <c r="I25" s="46"/>
      <c r="J25" s="46"/>
      <c r="K25" s="6" t="s">
        <v>169</v>
      </c>
      <c r="L25" s="46"/>
      <c r="M25" s="46"/>
      <c r="N25" s="46"/>
      <c r="O25" s="46"/>
      <c r="P25" s="25" t="s">
        <v>23</v>
      </c>
      <c r="Q25" s="46" t="e">
        <f>A25&amp;"¦"&amp;B25&amp;"¦"&amp;C25&amp;"¦"&amp;D25&amp;"¦"&amp;E25&amp;"¦"&amp;F25&amp;"¦"&amp;G25&amp;"¦"&amp;K25&amp;"¦"&amp;L25&amp;"¦"&amp;M25&amp;"¦"&amp;N25&amp;"¦"&amp;O25&amp;"¦"&amp;#REF!</f>
        <v>#REF!</v>
      </c>
      <c r="R25" s="134">
        <v>46266</v>
      </c>
      <c r="S25" s="125"/>
    </row>
    <row r="26" spans="1:19">
      <c r="A26" s="97" t="s">
        <v>158</v>
      </c>
      <c r="B26" s="43" t="s">
        <v>159</v>
      </c>
      <c r="C26" s="43" t="s">
        <v>194</v>
      </c>
      <c r="D26" s="43"/>
      <c r="E26" s="43" t="s">
        <v>79</v>
      </c>
      <c r="F26" s="43" t="s">
        <v>133</v>
      </c>
      <c r="G26" s="47" t="s">
        <v>34</v>
      </c>
      <c r="H26" s="47"/>
      <c r="I26" s="47"/>
      <c r="J26" s="47"/>
      <c r="K26" s="47" t="s">
        <v>169</v>
      </c>
      <c r="L26" s="47" t="s">
        <v>162</v>
      </c>
      <c r="M26" s="47" t="s">
        <v>177</v>
      </c>
      <c r="N26" s="47" t="s">
        <v>164</v>
      </c>
      <c r="O26" s="47" t="s">
        <v>165</v>
      </c>
      <c r="P26" s="47" t="s">
        <v>23</v>
      </c>
      <c r="Q26" s="47" t="e">
        <f>A26&amp;"¦"&amp;B26&amp;"¦"&amp;C26&amp;"¦"&amp;D26&amp;"¦"&amp;E26&amp;"¦"&amp;F26&amp;"¦"&amp;G26&amp;"¦"&amp;K26&amp;"¦"&amp;L26&amp;"¦"&amp;M26&amp;"¦"&amp;N26&amp;"¦"&amp;O26&amp;"¦"&amp;#REF!</f>
        <v>#REF!</v>
      </c>
      <c r="R26" s="133">
        <v>46266</v>
      </c>
      <c r="S26" s="124"/>
    </row>
    <row r="27" spans="1:19">
      <c r="A27" s="131" t="s">
        <v>158</v>
      </c>
      <c r="B27" s="45" t="s">
        <v>159</v>
      </c>
      <c r="C27" s="45" t="s">
        <v>195</v>
      </c>
      <c r="D27" s="45"/>
      <c r="E27" s="44" t="s">
        <v>79</v>
      </c>
      <c r="F27" s="43" t="s">
        <v>133</v>
      </c>
      <c r="G27" s="44" t="s">
        <v>34</v>
      </c>
      <c r="H27" s="46"/>
      <c r="I27" s="46"/>
      <c r="J27" s="46"/>
      <c r="K27" s="6" t="s">
        <v>169</v>
      </c>
      <c r="L27" s="46" t="s">
        <v>162</v>
      </c>
      <c r="M27" s="46" t="s">
        <v>163</v>
      </c>
      <c r="N27" s="46" t="s">
        <v>164</v>
      </c>
      <c r="O27" s="46" t="s">
        <v>165</v>
      </c>
      <c r="P27" s="25" t="s">
        <v>23</v>
      </c>
      <c r="Q27" s="46" t="e">
        <f>A27&amp;"¦"&amp;B27&amp;"¦"&amp;C27&amp;"¦"&amp;D27&amp;"¦"&amp;E27&amp;"¦"&amp;F27&amp;"¦"&amp;G27&amp;"¦"&amp;K27&amp;"¦"&amp;L27&amp;"¦"&amp;M27&amp;"¦"&amp;N27&amp;"¦"&amp;O27&amp;"¦"&amp;#REF!</f>
        <v>#REF!</v>
      </c>
      <c r="R27" s="134">
        <v>46266</v>
      </c>
      <c r="S27" s="125"/>
    </row>
    <row r="28" spans="1:19">
      <c r="A28" s="97" t="s">
        <v>158</v>
      </c>
      <c r="B28" s="43" t="s">
        <v>159</v>
      </c>
      <c r="C28" s="43" t="s">
        <v>196</v>
      </c>
      <c r="D28" s="43"/>
      <c r="E28" s="43" t="s">
        <v>79</v>
      </c>
      <c r="F28" s="43" t="s">
        <v>133</v>
      </c>
      <c r="G28" s="47" t="s">
        <v>34</v>
      </c>
      <c r="H28" s="47"/>
      <c r="I28" s="47"/>
      <c r="J28" s="47"/>
      <c r="K28" s="47" t="s">
        <v>169</v>
      </c>
      <c r="L28" s="47" t="s">
        <v>162</v>
      </c>
      <c r="M28" s="47" t="s">
        <v>163</v>
      </c>
      <c r="N28" s="47" t="s">
        <v>164</v>
      </c>
      <c r="O28" s="47" t="s">
        <v>165</v>
      </c>
      <c r="P28" s="47" t="s">
        <v>23</v>
      </c>
      <c r="Q28" s="47" t="e">
        <f>A28&amp;"¦"&amp;B28&amp;"¦"&amp;C28&amp;"¦"&amp;D28&amp;"¦"&amp;E28&amp;"¦"&amp;F28&amp;"¦"&amp;G28&amp;"¦"&amp;K28&amp;"¦"&amp;L28&amp;"¦"&amp;M28&amp;"¦"&amp;N28&amp;"¦"&amp;O28&amp;"¦"&amp;#REF!</f>
        <v>#REF!</v>
      </c>
      <c r="R28" s="133">
        <v>46266</v>
      </c>
      <c r="S28" s="124"/>
    </row>
    <row r="29" spans="1:19">
      <c r="A29" s="131" t="s">
        <v>158</v>
      </c>
      <c r="B29" s="45" t="s">
        <v>159</v>
      </c>
      <c r="C29" s="45" t="s">
        <v>197</v>
      </c>
      <c r="D29" s="45"/>
      <c r="E29" s="44" t="s">
        <v>79</v>
      </c>
      <c r="F29" s="43" t="s">
        <v>133</v>
      </c>
      <c r="G29" s="44" t="s">
        <v>34</v>
      </c>
      <c r="H29" s="46"/>
      <c r="I29" s="46"/>
      <c r="J29" s="46"/>
      <c r="K29" s="6" t="s">
        <v>169</v>
      </c>
      <c r="L29" s="46" t="s">
        <v>162</v>
      </c>
      <c r="M29" s="46" t="s">
        <v>163</v>
      </c>
      <c r="N29" s="46" t="s">
        <v>164</v>
      </c>
      <c r="O29" s="46" t="s">
        <v>165</v>
      </c>
      <c r="P29" s="25" t="s">
        <v>23</v>
      </c>
      <c r="Q29" s="46" t="e">
        <f>A29&amp;"¦"&amp;B29&amp;"¦"&amp;C29&amp;"¦"&amp;D29&amp;"¦"&amp;E29&amp;"¦"&amp;F29&amp;"¦"&amp;G29&amp;"¦"&amp;K29&amp;"¦"&amp;L29&amp;"¦"&amp;M29&amp;"¦"&amp;N29&amp;"¦"&amp;O29&amp;"¦"&amp;#REF!</f>
        <v>#REF!</v>
      </c>
      <c r="R29" s="134">
        <v>46266</v>
      </c>
      <c r="S29" s="125"/>
    </row>
    <row r="30" spans="1:19">
      <c r="A30" s="97" t="s">
        <v>158</v>
      </c>
      <c r="B30" s="43" t="s">
        <v>159</v>
      </c>
      <c r="C30" s="43" t="s">
        <v>198</v>
      </c>
      <c r="D30" s="43"/>
      <c r="E30" s="43" t="s">
        <v>79</v>
      </c>
      <c r="F30" s="43" t="s">
        <v>133</v>
      </c>
      <c r="G30" s="47" t="s">
        <v>34</v>
      </c>
      <c r="H30" s="47"/>
      <c r="I30" s="47"/>
      <c r="J30" s="47"/>
      <c r="K30" s="47" t="s">
        <v>169</v>
      </c>
      <c r="L30" s="47"/>
      <c r="M30" s="47"/>
      <c r="N30" s="47"/>
      <c r="O30" s="47"/>
      <c r="P30" s="47" t="s">
        <v>23</v>
      </c>
      <c r="Q30" s="47" t="e">
        <f>A30&amp;"¦"&amp;B30&amp;"¦"&amp;C30&amp;"¦"&amp;D30&amp;"¦"&amp;E30&amp;"¦"&amp;F30&amp;"¦"&amp;G30&amp;"¦"&amp;K30&amp;"¦"&amp;L30&amp;"¦"&amp;M30&amp;"¦"&amp;N30&amp;"¦"&amp;O30&amp;"¦"&amp;#REF!</f>
        <v>#REF!</v>
      </c>
      <c r="R30" s="133">
        <v>46266</v>
      </c>
      <c r="S30" s="124"/>
    </row>
    <row r="31" spans="1:19">
      <c r="A31" s="97" t="s">
        <v>158</v>
      </c>
      <c r="B31" s="43" t="s">
        <v>159</v>
      </c>
      <c r="C31" s="43" t="s">
        <v>199</v>
      </c>
      <c r="D31" s="43"/>
      <c r="E31" s="43" t="s">
        <v>79</v>
      </c>
      <c r="F31" s="43" t="s">
        <v>133</v>
      </c>
      <c r="G31" s="47" t="s">
        <v>34</v>
      </c>
      <c r="H31" s="47"/>
      <c r="I31" s="47"/>
      <c r="J31" s="47"/>
      <c r="K31" s="47" t="s">
        <v>169</v>
      </c>
      <c r="L31" s="47" t="s">
        <v>162</v>
      </c>
      <c r="M31" s="47" t="s">
        <v>177</v>
      </c>
      <c r="N31" s="47" t="s">
        <v>164</v>
      </c>
      <c r="O31" s="47" t="s">
        <v>165</v>
      </c>
      <c r="P31" s="47" t="s">
        <v>23</v>
      </c>
      <c r="Q31" s="47" t="e">
        <f>A31&amp;"¦"&amp;B31&amp;"¦"&amp;C31&amp;"¦"&amp;D31&amp;"¦"&amp;E31&amp;"¦"&amp;F31&amp;"¦"&amp;G31&amp;"¦"&amp;K31&amp;"¦"&amp;L31&amp;"¦"&amp;M31&amp;"¦"&amp;N31&amp;"¦"&amp;O31&amp;"¦"&amp;#REF!</f>
        <v>#REF!</v>
      </c>
      <c r="R31" s="133">
        <v>46266</v>
      </c>
      <c r="S31" s="125"/>
    </row>
    <row r="32" spans="1:19">
      <c r="A32" s="131" t="s">
        <v>158</v>
      </c>
      <c r="B32" s="45" t="s">
        <v>159</v>
      </c>
      <c r="C32" s="45" t="s">
        <v>200</v>
      </c>
      <c r="D32" s="45"/>
      <c r="E32" s="44" t="s">
        <v>79</v>
      </c>
      <c r="F32" s="43" t="s">
        <v>133</v>
      </c>
      <c r="G32" s="44" t="s">
        <v>34</v>
      </c>
      <c r="H32" s="46"/>
      <c r="I32" s="46"/>
      <c r="J32" s="46"/>
      <c r="K32" s="6" t="s">
        <v>169</v>
      </c>
      <c r="L32" s="46" t="s">
        <v>162</v>
      </c>
      <c r="M32" s="46" t="s">
        <v>177</v>
      </c>
      <c r="N32" s="46" t="s">
        <v>164</v>
      </c>
      <c r="O32" s="46" t="s">
        <v>165</v>
      </c>
      <c r="P32" s="25" t="s">
        <v>23</v>
      </c>
      <c r="Q32" s="46" t="e">
        <f>A32&amp;"¦"&amp;B32&amp;"¦"&amp;C32&amp;"¦"&amp;D32&amp;"¦"&amp;E32&amp;"¦"&amp;F32&amp;"¦"&amp;G32&amp;"¦"&amp;K32&amp;"¦"&amp;L32&amp;"¦"&amp;M32&amp;"¦"&amp;N32&amp;"¦"&amp;O32&amp;"¦"&amp;#REF!</f>
        <v>#REF!</v>
      </c>
      <c r="R32" s="134">
        <v>46266</v>
      </c>
      <c r="S32" s="124"/>
    </row>
    <row r="33" spans="1:19">
      <c r="A33" s="97" t="s">
        <v>158</v>
      </c>
      <c r="B33" s="43" t="s">
        <v>159</v>
      </c>
      <c r="C33" s="43" t="s">
        <v>201</v>
      </c>
      <c r="D33" s="43"/>
      <c r="E33" s="43" t="s">
        <v>79</v>
      </c>
      <c r="F33" s="43" t="s">
        <v>133</v>
      </c>
      <c r="G33" s="47" t="s">
        <v>34</v>
      </c>
      <c r="H33" s="47"/>
      <c r="I33" s="47"/>
      <c r="J33" s="47"/>
      <c r="K33" s="47" t="s">
        <v>169</v>
      </c>
      <c r="L33" s="47" t="s">
        <v>162</v>
      </c>
      <c r="M33" s="47" t="s">
        <v>163</v>
      </c>
      <c r="N33" s="47" t="s">
        <v>164</v>
      </c>
      <c r="O33" s="47" t="s">
        <v>165</v>
      </c>
      <c r="P33" s="47" t="s">
        <v>23</v>
      </c>
      <c r="Q33" s="47" t="e">
        <f>A33&amp;"¦"&amp;B33&amp;"¦"&amp;C33&amp;"¦"&amp;D33&amp;"¦"&amp;E33&amp;"¦"&amp;F33&amp;"¦"&amp;G33&amp;"¦"&amp;K33&amp;"¦"&amp;L33&amp;"¦"&amp;M33&amp;"¦"&amp;N33&amp;"¦"&amp;O33&amp;"¦"&amp;#REF!</f>
        <v>#REF!</v>
      </c>
      <c r="R33" s="133">
        <v>46266</v>
      </c>
      <c r="S33" s="125"/>
    </row>
    <row r="34" spans="1:19">
      <c r="A34" s="131" t="s">
        <v>158</v>
      </c>
      <c r="B34" s="45" t="s">
        <v>159</v>
      </c>
      <c r="C34" s="45" t="s">
        <v>202</v>
      </c>
      <c r="D34" s="45"/>
      <c r="E34" s="44" t="s">
        <v>79</v>
      </c>
      <c r="F34" s="43" t="s">
        <v>133</v>
      </c>
      <c r="G34" s="44" t="s">
        <v>34</v>
      </c>
      <c r="H34" s="46"/>
      <c r="I34" s="46"/>
      <c r="J34" s="46"/>
      <c r="K34" s="6" t="s">
        <v>169</v>
      </c>
      <c r="L34" s="46" t="s">
        <v>162</v>
      </c>
      <c r="M34" s="46" t="s">
        <v>163</v>
      </c>
      <c r="N34" s="46" t="s">
        <v>164</v>
      </c>
      <c r="O34" s="46" t="s">
        <v>165</v>
      </c>
      <c r="P34" s="25" t="s">
        <v>23</v>
      </c>
      <c r="Q34" s="46" t="e">
        <f>A34&amp;"¦"&amp;B34&amp;"¦"&amp;C34&amp;"¦"&amp;D34&amp;"¦"&amp;E34&amp;"¦"&amp;F34&amp;"¦"&amp;G34&amp;"¦"&amp;K34&amp;"¦"&amp;L34&amp;"¦"&amp;M34&amp;"¦"&amp;N34&amp;"¦"&amp;O34&amp;"¦"&amp;#REF!</f>
        <v>#REF!</v>
      </c>
      <c r="R34" s="134">
        <v>46266</v>
      </c>
      <c r="S34" s="124"/>
    </row>
    <row r="35" spans="1:19">
      <c r="A35" s="97" t="s">
        <v>158</v>
      </c>
      <c r="B35" s="43" t="s">
        <v>159</v>
      </c>
      <c r="C35" s="43" t="s">
        <v>203</v>
      </c>
      <c r="D35" s="43"/>
      <c r="E35" s="43" t="s">
        <v>79</v>
      </c>
      <c r="F35" s="43" t="s">
        <v>133</v>
      </c>
      <c r="G35" s="47" t="s">
        <v>34</v>
      </c>
      <c r="H35" s="47"/>
      <c r="I35" s="47"/>
      <c r="J35" s="47"/>
      <c r="K35" s="47" t="s">
        <v>169</v>
      </c>
      <c r="L35" s="47" t="s">
        <v>162</v>
      </c>
      <c r="M35" s="47" t="s">
        <v>163</v>
      </c>
      <c r="N35" s="47" t="s">
        <v>164</v>
      </c>
      <c r="O35" s="47" t="s">
        <v>165</v>
      </c>
      <c r="P35" s="47" t="s">
        <v>23</v>
      </c>
      <c r="Q35" s="47" t="e">
        <f>A35&amp;"¦"&amp;B35&amp;"¦"&amp;C35&amp;"¦"&amp;D35&amp;"¦"&amp;E35&amp;"¦"&amp;F35&amp;"¦"&amp;G35&amp;"¦"&amp;K35&amp;"¦"&amp;L35&amp;"¦"&amp;M35&amp;"¦"&amp;N35&amp;"¦"&amp;O35&amp;"¦"&amp;#REF!</f>
        <v>#REF!</v>
      </c>
      <c r="R35" s="133">
        <v>46266</v>
      </c>
      <c r="S35" s="125"/>
    </row>
    <row r="36" spans="1:19">
      <c r="A36" s="131" t="s">
        <v>158</v>
      </c>
      <c r="B36" s="45" t="s">
        <v>159</v>
      </c>
      <c r="C36" s="45" t="s">
        <v>204</v>
      </c>
      <c r="D36" s="45"/>
      <c r="E36" s="44" t="s">
        <v>79</v>
      </c>
      <c r="F36" s="43" t="s">
        <v>133</v>
      </c>
      <c r="G36" s="44" t="s">
        <v>34</v>
      </c>
      <c r="H36" s="46"/>
      <c r="I36" s="46"/>
      <c r="J36" s="46"/>
      <c r="K36" s="6" t="s">
        <v>169</v>
      </c>
      <c r="L36" s="46"/>
      <c r="M36" s="46"/>
      <c r="N36" s="46"/>
      <c r="O36" s="46"/>
      <c r="P36" s="25" t="s">
        <v>23</v>
      </c>
      <c r="Q36" s="46" t="e">
        <f>A36&amp;"¦"&amp;B36&amp;"¦"&amp;C36&amp;"¦"&amp;D36&amp;"¦"&amp;E36&amp;"¦"&amp;F36&amp;"¦"&amp;G36&amp;"¦"&amp;K36&amp;"¦"&amp;L36&amp;"¦"&amp;M36&amp;"¦"&amp;N36&amp;"¦"&amp;O36&amp;"¦"&amp;#REF!</f>
        <v>#REF!</v>
      </c>
      <c r="R36" s="134">
        <v>46266</v>
      </c>
      <c r="S36" s="124"/>
    </row>
    <row r="37" spans="1:19">
      <c r="A37" s="131" t="s">
        <v>158</v>
      </c>
      <c r="B37" s="45" t="s">
        <v>159</v>
      </c>
      <c r="C37" s="45" t="s">
        <v>205</v>
      </c>
      <c r="D37" s="45"/>
      <c r="E37" s="44" t="s">
        <v>79</v>
      </c>
      <c r="F37" s="43" t="s">
        <v>133</v>
      </c>
      <c r="G37" s="44" t="s">
        <v>34</v>
      </c>
      <c r="H37" s="46"/>
      <c r="I37" s="46"/>
      <c r="J37" s="46"/>
      <c r="K37" s="6" t="s">
        <v>206</v>
      </c>
      <c r="L37" s="46" t="s">
        <v>162</v>
      </c>
      <c r="M37" s="46" t="s">
        <v>163</v>
      </c>
      <c r="N37" s="46" t="s">
        <v>164</v>
      </c>
      <c r="O37" s="46" t="s">
        <v>165</v>
      </c>
      <c r="P37" s="25" t="s">
        <v>23</v>
      </c>
      <c r="Q37" s="46" t="e">
        <f>A37&amp;"¦"&amp;B37&amp;"¦"&amp;C37&amp;"¦"&amp;D37&amp;"¦"&amp;E37&amp;"¦"&amp;F37&amp;"¦"&amp;G37&amp;"¦"&amp;#REF!&amp;"¦"&amp;L37&amp;"¦"&amp;M37&amp;"¦"&amp;N37&amp;"¦"&amp;O37&amp;"¦"&amp;#REF!</f>
        <v>#REF!</v>
      </c>
      <c r="R37" s="134">
        <v>46266</v>
      </c>
      <c r="S37" s="125"/>
    </row>
    <row r="38" spans="1:19">
      <c r="A38" s="97" t="s">
        <v>158</v>
      </c>
      <c r="B38" s="43" t="s">
        <v>159</v>
      </c>
      <c r="C38" s="43" t="s">
        <v>207</v>
      </c>
      <c r="D38" s="43"/>
      <c r="E38" s="43" t="s">
        <v>79</v>
      </c>
      <c r="F38" s="43" t="s">
        <v>133</v>
      </c>
      <c r="G38" s="47" t="s">
        <v>34</v>
      </c>
      <c r="H38" s="47"/>
      <c r="I38" s="47"/>
      <c r="J38" s="47"/>
      <c r="K38" s="47" t="s">
        <v>169</v>
      </c>
      <c r="L38" s="47" t="s">
        <v>162</v>
      </c>
      <c r="M38" s="47" t="s">
        <v>163</v>
      </c>
      <c r="N38" s="47" t="s">
        <v>164</v>
      </c>
      <c r="O38" s="47" t="s">
        <v>165</v>
      </c>
      <c r="P38" s="47" t="s">
        <v>23</v>
      </c>
      <c r="Q38" s="47" t="e">
        <f>A38&amp;"¦"&amp;B38&amp;"¦"&amp;C38&amp;"¦"&amp;D38&amp;"¦"&amp;E38&amp;"¦"&amp;F38&amp;"¦"&amp;G38&amp;"¦"&amp;K38&amp;"¦"&amp;L38&amp;"¦"&amp;M38&amp;"¦"&amp;N38&amp;"¦"&amp;O38&amp;"¦"&amp;#REF!</f>
        <v>#REF!</v>
      </c>
      <c r="R38" s="133">
        <v>46266</v>
      </c>
      <c r="S38" s="124"/>
    </row>
    <row r="39" spans="1:19">
      <c r="A39" s="131" t="s">
        <v>158</v>
      </c>
      <c r="B39" s="45" t="s">
        <v>159</v>
      </c>
      <c r="C39" s="45" t="s">
        <v>208</v>
      </c>
      <c r="D39" s="45"/>
      <c r="E39" s="44" t="s">
        <v>79</v>
      </c>
      <c r="F39" s="43" t="s">
        <v>133</v>
      </c>
      <c r="G39" s="44" t="s">
        <v>34</v>
      </c>
      <c r="H39" s="46"/>
      <c r="I39" s="46"/>
      <c r="J39" s="46"/>
      <c r="K39" s="6" t="s">
        <v>169</v>
      </c>
      <c r="L39" s="46" t="s">
        <v>162</v>
      </c>
      <c r="M39" s="46" t="s">
        <v>163</v>
      </c>
      <c r="N39" s="46" t="s">
        <v>164</v>
      </c>
      <c r="O39" s="46" t="s">
        <v>165</v>
      </c>
      <c r="P39" s="25" t="s">
        <v>23</v>
      </c>
      <c r="Q39" s="46" t="e">
        <f>A39&amp;"¦"&amp;B39&amp;"¦"&amp;C39&amp;"¦"&amp;D39&amp;"¦"&amp;E39&amp;"¦"&amp;F39&amp;"¦"&amp;G39&amp;"¦"&amp;K39&amp;"¦"&amp;L39&amp;"¦"&amp;M39&amp;"¦"&amp;N39&amp;"¦"&amp;O39&amp;"¦"&amp;#REF!</f>
        <v>#REF!</v>
      </c>
      <c r="R39" s="134">
        <v>46266</v>
      </c>
      <c r="S39" s="125"/>
    </row>
    <row r="40" spans="1:19">
      <c r="A40" s="97" t="s">
        <v>158</v>
      </c>
      <c r="B40" s="43" t="s">
        <v>159</v>
      </c>
      <c r="C40" s="43" t="s">
        <v>209</v>
      </c>
      <c r="D40" s="43"/>
      <c r="E40" s="43" t="s">
        <v>79</v>
      </c>
      <c r="F40" s="43" t="s">
        <v>133</v>
      </c>
      <c r="G40" s="47" t="s">
        <v>34</v>
      </c>
      <c r="H40" s="47"/>
      <c r="I40" s="47"/>
      <c r="J40" s="47"/>
      <c r="K40" s="47" t="s">
        <v>169</v>
      </c>
      <c r="L40" s="47" t="s">
        <v>162</v>
      </c>
      <c r="M40" s="47" t="s">
        <v>163</v>
      </c>
      <c r="N40" s="47" t="s">
        <v>164</v>
      </c>
      <c r="O40" s="47" t="s">
        <v>165</v>
      </c>
      <c r="P40" s="47" t="s">
        <v>23</v>
      </c>
      <c r="Q40" s="47" t="e">
        <f>A40&amp;"¦"&amp;B40&amp;"¦"&amp;C40&amp;"¦"&amp;D40&amp;"¦"&amp;E40&amp;"¦"&amp;F40&amp;"¦"&amp;G40&amp;"¦"&amp;K40&amp;"¦"&amp;L40&amp;"¦"&amp;M40&amp;"¦"&amp;N40&amp;"¦"&amp;O40&amp;"¦"&amp;#REF!</f>
        <v>#REF!</v>
      </c>
      <c r="R40" s="133">
        <v>46266</v>
      </c>
      <c r="S40" s="124"/>
    </row>
    <row r="41" spans="1:19">
      <c r="A41" s="131" t="s">
        <v>158</v>
      </c>
      <c r="B41" s="45" t="s">
        <v>159</v>
      </c>
      <c r="C41" s="45" t="s">
        <v>210</v>
      </c>
      <c r="D41" s="45"/>
      <c r="E41" s="44" t="s">
        <v>79</v>
      </c>
      <c r="F41" s="43" t="s">
        <v>133</v>
      </c>
      <c r="G41" s="44" t="s">
        <v>34</v>
      </c>
      <c r="H41" s="46"/>
      <c r="I41" s="46"/>
      <c r="J41" s="46"/>
      <c r="K41" s="6" t="s">
        <v>169</v>
      </c>
      <c r="L41" s="46" t="s">
        <v>162</v>
      </c>
      <c r="M41" s="46" t="s">
        <v>163</v>
      </c>
      <c r="N41" s="46" t="s">
        <v>164</v>
      </c>
      <c r="O41" s="46" t="s">
        <v>165</v>
      </c>
      <c r="P41" s="25" t="s">
        <v>23</v>
      </c>
      <c r="Q41" s="46" t="e">
        <f>A41&amp;"¦"&amp;B41&amp;"¦"&amp;C41&amp;"¦"&amp;D41&amp;"¦"&amp;E41&amp;"¦"&amp;F41&amp;"¦"&amp;G41&amp;"¦"&amp;K41&amp;"¦"&amp;L41&amp;"¦"&amp;M41&amp;"¦"&amp;N41&amp;"¦"&amp;O41&amp;"¦"&amp;#REF!</f>
        <v>#REF!</v>
      </c>
      <c r="R41" s="134">
        <v>46266</v>
      </c>
      <c r="S41" s="125"/>
    </row>
    <row r="42" spans="1:19">
      <c r="A42" s="97" t="s">
        <v>158</v>
      </c>
      <c r="B42" s="43" t="s">
        <v>159</v>
      </c>
      <c r="C42" s="43" t="s">
        <v>211</v>
      </c>
      <c r="D42" s="43"/>
      <c r="E42" s="43" t="s">
        <v>79</v>
      </c>
      <c r="F42" s="43" t="s">
        <v>133</v>
      </c>
      <c r="G42" s="47" t="s">
        <v>34</v>
      </c>
      <c r="H42" s="47"/>
      <c r="I42" s="47"/>
      <c r="J42" s="47"/>
      <c r="K42" s="47" t="s">
        <v>169</v>
      </c>
      <c r="L42" s="47" t="s">
        <v>162</v>
      </c>
      <c r="M42" s="47" t="s">
        <v>177</v>
      </c>
      <c r="N42" s="47" t="s">
        <v>164</v>
      </c>
      <c r="O42" s="47" t="s">
        <v>165</v>
      </c>
      <c r="P42" s="47" t="s">
        <v>23</v>
      </c>
      <c r="Q42" s="47" t="e">
        <f>A42&amp;"¦"&amp;B42&amp;"¦"&amp;C42&amp;"¦"&amp;D42&amp;"¦"&amp;E42&amp;"¦"&amp;F42&amp;"¦"&amp;G42&amp;"¦"&amp;K42&amp;"¦"&amp;L42&amp;"¦"&amp;M42&amp;"¦"&amp;N42&amp;"¦"&amp;O42&amp;"¦"&amp;#REF!</f>
        <v>#REF!</v>
      </c>
      <c r="R42" s="133">
        <v>46266</v>
      </c>
      <c r="S42" s="124"/>
    </row>
    <row r="43" spans="1:19">
      <c r="A43" s="131" t="s">
        <v>158</v>
      </c>
      <c r="B43" s="45" t="s">
        <v>159</v>
      </c>
      <c r="C43" s="45" t="s">
        <v>212</v>
      </c>
      <c r="D43" s="45"/>
      <c r="E43" s="44" t="s">
        <v>79</v>
      </c>
      <c r="F43" s="43" t="s">
        <v>133</v>
      </c>
      <c r="G43" s="44" t="s">
        <v>34</v>
      </c>
      <c r="H43" s="46"/>
      <c r="I43" s="46"/>
      <c r="J43" s="46"/>
      <c r="K43" s="6" t="s">
        <v>169</v>
      </c>
      <c r="L43" s="46" t="s">
        <v>162</v>
      </c>
      <c r="M43" s="46" t="s">
        <v>177</v>
      </c>
      <c r="N43" s="46" t="s">
        <v>164</v>
      </c>
      <c r="O43" s="46" t="s">
        <v>165</v>
      </c>
      <c r="P43" s="25" t="s">
        <v>23</v>
      </c>
      <c r="Q43" s="46" t="e">
        <f>A43&amp;"¦"&amp;B43&amp;"¦"&amp;C43&amp;"¦"&amp;D43&amp;"¦"&amp;E43&amp;"¦"&amp;F43&amp;"¦"&amp;G43&amp;"¦"&amp;K43&amp;"¦"&amp;L43&amp;"¦"&amp;M43&amp;"¦"&amp;N43&amp;"¦"&amp;O43&amp;"¦"&amp;#REF!</f>
        <v>#REF!</v>
      </c>
      <c r="R43" s="134">
        <v>46266</v>
      </c>
      <c r="S43" s="125"/>
    </row>
    <row r="44" spans="1:19">
      <c r="A44" s="97" t="s">
        <v>158</v>
      </c>
      <c r="B44" s="43" t="s">
        <v>159</v>
      </c>
      <c r="C44" s="43" t="s">
        <v>213</v>
      </c>
      <c r="D44" s="43"/>
      <c r="E44" s="43" t="s">
        <v>79</v>
      </c>
      <c r="F44" s="43" t="s">
        <v>133</v>
      </c>
      <c r="G44" s="47" t="s">
        <v>34</v>
      </c>
      <c r="H44" s="47"/>
      <c r="I44" s="47"/>
      <c r="J44" s="47"/>
      <c r="K44" s="47" t="s">
        <v>169</v>
      </c>
      <c r="L44" s="47" t="s">
        <v>162</v>
      </c>
      <c r="M44" s="47" t="s">
        <v>177</v>
      </c>
      <c r="N44" s="47" t="s">
        <v>164</v>
      </c>
      <c r="O44" s="47" t="s">
        <v>165</v>
      </c>
      <c r="P44" s="47" t="s">
        <v>23</v>
      </c>
      <c r="Q44" s="47" t="e">
        <f>A44&amp;"¦"&amp;B44&amp;"¦"&amp;C44&amp;"¦"&amp;D44&amp;"¦"&amp;E44&amp;"¦"&amp;F44&amp;"¦"&amp;G44&amp;"¦"&amp;K44&amp;"¦"&amp;L44&amp;"¦"&amp;M44&amp;"¦"&amp;N44&amp;"¦"&amp;O44&amp;"¦"&amp;#REF!</f>
        <v>#REF!</v>
      </c>
      <c r="R44" s="133">
        <v>46266</v>
      </c>
      <c r="S44" s="124"/>
    </row>
    <row r="45" spans="1:19">
      <c r="A45" s="131" t="s">
        <v>158</v>
      </c>
      <c r="B45" s="45" t="s">
        <v>159</v>
      </c>
      <c r="C45" s="45" t="s">
        <v>214</v>
      </c>
      <c r="D45" s="45"/>
      <c r="E45" s="44" t="s">
        <v>79</v>
      </c>
      <c r="F45" s="43" t="s">
        <v>133</v>
      </c>
      <c r="G45" s="44" t="s">
        <v>34</v>
      </c>
      <c r="H45" s="46"/>
      <c r="I45" s="46"/>
      <c r="J45" s="46"/>
      <c r="K45" s="6" t="s">
        <v>169</v>
      </c>
      <c r="L45" s="46" t="s">
        <v>162</v>
      </c>
      <c r="M45" s="46" t="s">
        <v>163</v>
      </c>
      <c r="N45" s="46" t="s">
        <v>164</v>
      </c>
      <c r="O45" s="46" t="s">
        <v>165</v>
      </c>
      <c r="P45" s="25" t="s">
        <v>23</v>
      </c>
      <c r="Q45" s="46" t="e">
        <f>A45&amp;"¦"&amp;B45&amp;"¦"&amp;C45&amp;"¦"&amp;D45&amp;"¦"&amp;E45&amp;"¦"&amp;F45&amp;"¦"&amp;G45&amp;"¦"&amp;K45&amp;"¦"&amp;L45&amp;"¦"&amp;M45&amp;"¦"&amp;N45&amp;"¦"&amp;O45&amp;"¦"&amp;#REF!</f>
        <v>#REF!</v>
      </c>
      <c r="R45" s="134">
        <v>46266</v>
      </c>
      <c r="S45" s="125"/>
    </row>
    <row r="46" spans="1:19">
      <c r="A46" s="97" t="s">
        <v>158</v>
      </c>
      <c r="B46" s="43" t="s">
        <v>159</v>
      </c>
      <c r="C46" s="43" t="s">
        <v>215</v>
      </c>
      <c r="D46" s="43"/>
      <c r="E46" s="43" t="s">
        <v>79</v>
      </c>
      <c r="F46" s="43" t="s">
        <v>133</v>
      </c>
      <c r="G46" s="47" t="s">
        <v>34</v>
      </c>
      <c r="H46" s="47"/>
      <c r="I46" s="47"/>
      <c r="J46" s="47"/>
      <c r="K46" s="47" t="s">
        <v>169</v>
      </c>
      <c r="L46" s="47" t="s">
        <v>162</v>
      </c>
      <c r="M46" s="47" t="s">
        <v>163</v>
      </c>
      <c r="N46" s="47" t="s">
        <v>164</v>
      </c>
      <c r="O46" s="47" t="s">
        <v>165</v>
      </c>
      <c r="P46" s="47" t="s">
        <v>23</v>
      </c>
      <c r="Q46" s="47" t="e">
        <f>A46&amp;"¦"&amp;B46&amp;"¦"&amp;C46&amp;"¦"&amp;D46&amp;"¦"&amp;E46&amp;"¦"&amp;F46&amp;"¦"&amp;G46&amp;"¦"&amp;K46&amp;"¦"&amp;L46&amp;"¦"&amp;M46&amp;"¦"&amp;N46&amp;"¦"&amp;O46&amp;"¦"&amp;#REF!</f>
        <v>#REF!</v>
      </c>
      <c r="R46" s="133">
        <v>46266</v>
      </c>
      <c r="S46" s="124"/>
    </row>
    <row r="47" spans="1:19">
      <c r="A47" s="131" t="s">
        <v>158</v>
      </c>
      <c r="B47" s="45" t="s">
        <v>159</v>
      </c>
      <c r="C47" s="45" t="s">
        <v>216</v>
      </c>
      <c r="D47" s="45"/>
      <c r="E47" s="44" t="s">
        <v>79</v>
      </c>
      <c r="F47" s="43" t="s">
        <v>133</v>
      </c>
      <c r="G47" s="44" t="s">
        <v>34</v>
      </c>
      <c r="H47" s="46"/>
      <c r="I47" s="46"/>
      <c r="J47" s="46"/>
      <c r="K47" s="6" t="s">
        <v>217</v>
      </c>
      <c r="L47" s="46" t="s">
        <v>162</v>
      </c>
      <c r="M47" s="46" t="s">
        <v>163</v>
      </c>
      <c r="N47" s="46" t="s">
        <v>164</v>
      </c>
      <c r="O47" s="46" t="s">
        <v>165</v>
      </c>
      <c r="P47" s="25" t="s">
        <v>23</v>
      </c>
      <c r="Q47" s="46" t="e">
        <f>A47&amp;"¦"&amp;B47&amp;"¦"&amp;C47&amp;"¦"&amp;D47&amp;"¦"&amp;E47&amp;"¦"&amp;F47&amp;"¦"&amp;G47&amp;"¦"&amp;#REF!&amp;"¦"&amp;L47&amp;"¦"&amp;M47&amp;"¦"&amp;N47&amp;"¦"&amp;O47&amp;"¦"&amp;#REF!</f>
        <v>#REF!</v>
      </c>
      <c r="R47" s="134">
        <v>46266</v>
      </c>
      <c r="S47" s="125"/>
    </row>
    <row r="48" spans="1:19">
      <c r="A48" s="97" t="s">
        <v>158</v>
      </c>
      <c r="B48" s="43" t="s">
        <v>159</v>
      </c>
      <c r="C48" s="43" t="s">
        <v>218</v>
      </c>
      <c r="D48" s="43"/>
      <c r="E48" s="43" t="s">
        <v>79</v>
      </c>
      <c r="F48" s="43" t="s">
        <v>133</v>
      </c>
      <c r="G48" s="47" t="s">
        <v>34</v>
      </c>
      <c r="H48" s="47"/>
      <c r="I48" s="47"/>
      <c r="J48" s="47"/>
      <c r="K48" s="47" t="s">
        <v>169</v>
      </c>
      <c r="L48" s="47" t="s">
        <v>162</v>
      </c>
      <c r="M48" s="47" t="s">
        <v>177</v>
      </c>
      <c r="N48" s="47" t="s">
        <v>164</v>
      </c>
      <c r="O48" s="47" t="s">
        <v>165</v>
      </c>
      <c r="P48" s="47" t="s">
        <v>23</v>
      </c>
      <c r="Q48" s="47" t="e">
        <f>A48&amp;"¦"&amp;B48&amp;"¦"&amp;C48&amp;"¦"&amp;D48&amp;"¦"&amp;E48&amp;"¦"&amp;F48&amp;"¦"&amp;G48&amp;"¦"&amp;K48&amp;"¦"&amp;L48&amp;"¦"&amp;M48&amp;"¦"&amp;N48&amp;"¦"&amp;O48&amp;"¦"&amp;#REF!</f>
        <v>#REF!</v>
      </c>
      <c r="R48" s="133">
        <v>46266</v>
      </c>
      <c r="S48" s="124"/>
    </row>
    <row r="49" spans="1:19">
      <c r="A49" s="131" t="s">
        <v>158</v>
      </c>
      <c r="B49" s="45" t="s">
        <v>159</v>
      </c>
      <c r="C49" s="45" t="s">
        <v>219</v>
      </c>
      <c r="D49" s="45"/>
      <c r="E49" s="44" t="s">
        <v>79</v>
      </c>
      <c r="F49" s="43" t="s">
        <v>133</v>
      </c>
      <c r="G49" s="44" t="s">
        <v>34</v>
      </c>
      <c r="H49" s="46"/>
      <c r="I49" s="46"/>
      <c r="J49" s="46"/>
      <c r="K49" s="6" t="s">
        <v>169</v>
      </c>
      <c r="L49" s="46" t="s">
        <v>162</v>
      </c>
      <c r="M49" s="46" t="s">
        <v>163</v>
      </c>
      <c r="N49" s="46" t="s">
        <v>164</v>
      </c>
      <c r="O49" s="46" t="s">
        <v>165</v>
      </c>
      <c r="P49" s="25" t="s">
        <v>23</v>
      </c>
      <c r="Q49" s="46" t="e">
        <f>A49&amp;"¦"&amp;B49&amp;"¦"&amp;C49&amp;"¦"&amp;D49&amp;"¦"&amp;E49&amp;"¦"&amp;F49&amp;"¦"&amp;G49&amp;"¦"&amp;K49&amp;"¦"&amp;L49&amp;"¦"&amp;M49&amp;"¦"&amp;N49&amp;"¦"&amp;O49&amp;"¦"&amp;#REF!</f>
        <v>#REF!</v>
      </c>
      <c r="R49" s="134">
        <v>46266</v>
      </c>
      <c r="S49" s="125"/>
    </row>
    <row r="50" spans="1:19">
      <c r="A50" s="97" t="s">
        <v>158</v>
      </c>
      <c r="B50" s="43" t="s">
        <v>159</v>
      </c>
      <c r="C50" s="43" t="s">
        <v>220</v>
      </c>
      <c r="D50" s="43"/>
      <c r="E50" s="43" t="s">
        <v>79</v>
      </c>
      <c r="F50" s="43" t="s">
        <v>133</v>
      </c>
      <c r="G50" s="47" t="s">
        <v>34</v>
      </c>
      <c r="H50" s="47"/>
      <c r="I50" s="47"/>
      <c r="J50" s="47"/>
      <c r="K50" s="47" t="s">
        <v>169</v>
      </c>
      <c r="L50" s="47" t="s">
        <v>162</v>
      </c>
      <c r="M50" s="47" t="s">
        <v>163</v>
      </c>
      <c r="N50" s="47" t="s">
        <v>164</v>
      </c>
      <c r="O50" s="47" t="s">
        <v>165</v>
      </c>
      <c r="P50" s="47" t="s">
        <v>23</v>
      </c>
      <c r="Q50" s="47" t="e">
        <f>A50&amp;"¦"&amp;B50&amp;"¦"&amp;C50&amp;"¦"&amp;D50&amp;"¦"&amp;E50&amp;"¦"&amp;F50&amp;"¦"&amp;G50&amp;"¦"&amp;K50&amp;"¦"&amp;L50&amp;"¦"&amp;M50&amp;"¦"&amp;N50&amp;"¦"&amp;O50&amp;"¦"&amp;#REF!</f>
        <v>#REF!</v>
      </c>
      <c r="R50" s="133">
        <v>46266</v>
      </c>
      <c r="S50" s="124"/>
    </row>
    <row r="51" spans="1:19">
      <c r="A51" s="131" t="s">
        <v>158</v>
      </c>
      <c r="B51" s="45" t="s">
        <v>159</v>
      </c>
      <c r="C51" s="45" t="s">
        <v>221</v>
      </c>
      <c r="D51" s="45"/>
      <c r="E51" s="44" t="s">
        <v>79</v>
      </c>
      <c r="F51" s="43" t="s">
        <v>133</v>
      </c>
      <c r="G51" s="44" t="s">
        <v>34</v>
      </c>
      <c r="H51" s="46"/>
      <c r="I51" s="46"/>
      <c r="J51" s="46"/>
      <c r="K51" s="6" t="s">
        <v>169</v>
      </c>
      <c r="L51" s="46" t="s">
        <v>162</v>
      </c>
      <c r="M51" s="46" t="s">
        <v>163</v>
      </c>
      <c r="N51" s="46" t="s">
        <v>164</v>
      </c>
      <c r="O51" s="46" t="s">
        <v>165</v>
      </c>
      <c r="P51" s="25" t="s">
        <v>23</v>
      </c>
      <c r="Q51" s="46" t="e">
        <f>A51&amp;"¦"&amp;B51&amp;"¦"&amp;C51&amp;"¦"&amp;D51&amp;"¦"&amp;E51&amp;"¦"&amp;F51&amp;"¦"&amp;G51&amp;"¦"&amp;K51&amp;"¦"&amp;L51&amp;"¦"&amp;M51&amp;"¦"&amp;N51&amp;"¦"&amp;O51&amp;"¦"&amp;#REF!</f>
        <v>#REF!</v>
      </c>
      <c r="R51" s="134">
        <v>46266</v>
      </c>
      <c r="S51" s="125"/>
    </row>
    <row r="52" spans="1:19">
      <c r="A52" s="97" t="s">
        <v>158</v>
      </c>
      <c r="B52" s="43" t="s">
        <v>159</v>
      </c>
      <c r="C52" s="43" t="s">
        <v>222</v>
      </c>
      <c r="D52" s="43"/>
      <c r="E52" s="43" t="s">
        <v>79</v>
      </c>
      <c r="F52" s="43" t="s">
        <v>133</v>
      </c>
      <c r="G52" s="47" t="s">
        <v>34</v>
      </c>
      <c r="H52" s="47"/>
      <c r="I52" s="47"/>
      <c r="J52" s="47"/>
      <c r="K52" s="47" t="s">
        <v>169</v>
      </c>
      <c r="L52" s="47" t="s">
        <v>162</v>
      </c>
      <c r="M52" s="47" t="s">
        <v>177</v>
      </c>
      <c r="N52" s="47" t="s">
        <v>164</v>
      </c>
      <c r="O52" s="47" t="s">
        <v>165</v>
      </c>
      <c r="P52" s="47" t="s">
        <v>23</v>
      </c>
      <c r="Q52" s="47" t="e">
        <f>A52&amp;"¦"&amp;B52&amp;"¦"&amp;C52&amp;"¦"&amp;D52&amp;"¦"&amp;E52&amp;"¦"&amp;F52&amp;"¦"&amp;G52&amp;"¦"&amp;K52&amp;"¦"&amp;L52&amp;"¦"&amp;M52&amp;"¦"&amp;N52&amp;"¦"&amp;O52&amp;"¦"&amp;#REF!</f>
        <v>#REF!</v>
      </c>
      <c r="R52" s="133">
        <v>46266</v>
      </c>
      <c r="S52" s="124"/>
    </row>
    <row r="53" spans="1:19">
      <c r="A53" s="131" t="s">
        <v>158</v>
      </c>
      <c r="B53" s="45" t="s">
        <v>159</v>
      </c>
      <c r="C53" s="45" t="s">
        <v>223</v>
      </c>
      <c r="D53" s="45"/>
      <c r="E53" s="44" t="s">
        <v>79</v>
      </c>
      <c r="F53" s="43" t="s">
        <v>133</v>
      </c>
      <c r="G53" s="44" t="s">
        <v>34</v>
      </c>
      <c r="H53" s="46"/>
      <c r="I53" s="46"/>
      <c r="J53" s="46"/>
      <c r="K53" s="6" t="s">
        <v>169</v>
      </c>
      <c r="L53" s="46" t="s">
        <v>162</v>
      </c>
      <c r="M53" s="46" t="s">
        <v>163</v>
      </c>
      <c r="N53" s="46" t="s">
        <v>164</v>
      </c>
      <c r="O53" s="46" t="s">
        <v>165</v>
      </c>
      <c r="P53" s="25" t="s">
        <v>23</v>
      </c>
      <c r="Q53" s="46" t="e">
        <f>A53&amp;"¦"&amp;B53&amp;"¦"&amp;C53&amp;"¦"&amp;D53&amp;"¦"&amp;E53&amp;"¦"&amp;F53&amp;"¦"&amp;G53&amp;"¦"&amp;K53&amp;"¦"&amp;L53&amp;"¦"&amp;M53&amp;"¦"&amp;N53&amp;"¦"&amp;O53&amp;"¦"&amp;#REF!</f>
        <v>#REF!</v>
      </c>
      <c r="R53" s="134">
        <v>46266</v>
      </c>
      <c r="S53" s="125"/>
    </row>
    <row r="54" spans="1:19">
      <c r="A54" s="97" t="s">
        <v>158</v>
      </c>
      <c r="B54" s="43" t="s">
        <v>159</v>
      </c>
      <c r="C54" s="43" t="s">
        <v>224</v>
      </c>
      <c r="D54" s="43"/>
      <c r="E54" s="43" t="s">
        <v>79</v>
      </c>
      <c r="F54" s="43" t="s">
        <v>133</v>
      </c>
      <c r="G54" s="47" t="s">
        <v>34</v>
      </c>
      <c r="H54" s="47"/>
      <c r="I54" s="47"/>
      <c r="J54" s="47"/>
      <c r="K54" s="47" t="s">
        <v>169</v>
      </c>
      <c r="L54" s="47" t="s">
        <v>162</v>
      </c>
      <c r="M54" s="47" t="s">
        <v>163</v>
      </c>
      <c r="N54" s="47" t="s">
        <v>164</v>
      </c>
      <c r="O54" s="47" t="s">
        <v>165</v>
      </c>
      <c r="P54" s="47" t="s">
        <v>23</v>
      </c>
      <c r="Q54" s="47" t="e">
        <f>A54&amp;"¦"&amp;B54&amp;"¦"&amp;C54&amp;"¦"&amp;D54&amp;"¦"&amp;E54&amp;"¦"&amp;F54&amp;"¦"&amp;G54&amp;"¦"&amp;K54&amp;"¦"&amp;L54&amp;"¦"&amp;M54&amp;"¦"&amp;N54&amp;"¦"&amp;O54&amp;"¦"&amp;#REF!</f>
        <v>#REF!</v>
      </c>
      <c r="R54" s="133">
        <v>46266</v>
      </c>
      <c r="S54" s="124"/>
    </row>
    <row r="55" spans="1:19">
      <c r="A55" s="131" t="s">
        <v>158</v>
      </c>
      <c r="B55" s="45" t="s">
        <v>159</v>
      </c>
      <c r="C55" s="45" t="s">
        <v>225</v>
      </c>
      <c r="D55" s="45"/>
      <c r="E55" s="44" t="s">
        <v>79</v>
      </c>
      <c r="F55" s="43" t="s">
        <v>133</v>
      </c>
      <c r="G55" s="44" t="s">
        <v>34</v>
      </c>
      <c r="H55" s="46"/>
      <c r="I55" s="46"/>
      <c r="J55" s="46"/>
      <c r="K55" s="6" t="s">
        <v>169</v>
      </c>
      <c r="L55" s="46" t="s">
        <v>162</v>
      </c>
      <c r="M55" s="46" t="s">
        <v>163</v>
      </c>
      <c r="N55" s="46" t="s">
        <v>164</v>
      </c>
      <c r="O55" s="46" t="s">
        <v>165</v>
      </c>
      <c r="P55" s="25" t="s">
        <v>23</v>
      </c>
      <c r="Q55" s="46" t="e">
        <f>A55&amp;"¦"&amp;B55&amp;"¦"&amp;C55&amp;"¦"&amp;D55&amp;"¦"&amp;E55&amp;"¦"&amp;F55&amp;"¦"&amp;G55&amp;"¦"&amp;K55&amp;"¦"&amp;L55&amp;"¦"&amp;M55&amp;"¦"&amp;N55&amp;"¦"&amp;O55&amp;"¦"&amp;#REF!</f>
        <v>#REF!</v>
      </c>
      <c r="R55" s="134">
        <v>46266</v>
      </c>
      <c r="S55" s="125"/>
    </row>
    <row r="56" spans="1:19">
      <c r="A56" s="97" t="s">
        <v>158</v>
      </c>
      <c r="B56" s="43" t="s">
        <v>159</v>
      </c>
      <c r="C56" s="43" t="s">
        <v>226</v>
      </c>
      <c r="D56" s="43"/>
      <c r="E56" s="43" t="s">
        <v>79</v>
      </c>
      <c r="F56" s="43" t="s">
        <v>133</v>
      </c>
      <c r="G56" s="47" t="s">
        <v>34</v>
      </c>
      <c r="H56" s="47"/>
      <c r="I56" s="47"/>
      <c r="J56" s="47"/>
      <c r="K56" s="47" t="s">
        <v>169</v>
      </c>
      <c r="L56" s="47" t="s">
        <v>162</v>
      </c>
      <c r="M56" s="47" t="s">
        <v>163</v>
      </c>
      <c r="N56" s="47" t="s">
        <v>164</v>
      </c>
      <c r="O56" s="47" t="s">
        <v>165</v>
      </c>
      <c r="P56" s="47" t="s">
        <v>23</v>
      </c>
      <c r="Q56" s="47" t="e">
        <f>A56&amp;"¦"&amp;B56&amp;"¦"&amp;C56&amp;"¦"&amp;D56&amp;"¦"&amp;E56&amp;"¦"&amp;F56&amp;"¦"&amp;G56&amp;"¦"&amp;K56&amp;"¦"&amp;L56&amp;"¦"&amp;M56&amp;"¦"&amp;N56&amp;"¦"&amp;O56&amp;"¦"&amp;#REF!</f>
        <v>#REF!</v>
      </c>
      <c r="R56" s="133">
        <v>46266</v>
      </c>
      <c r="S56" s="124"/>
    </row>
    <row r="57" spans="1:19">
      <c r="A57" s="131" t="s">
        <v>158</v>
      </c>
      <c r="B57" s="45" t="s">
        <v>159</v>
      </c>
      <c r="C57" s="45" t="s">
        <v>227</v>
      </c>
      <c r="D57" s="45"/>
      <c r="E57" s="44" t="s">
        <v>79</v>
      </c>
      <c r="F57" s="43" t="s">
        <v>133</v>
      </c>
      <c r="G57" s="44" t="s">
        <v>34</v>
      </c>
      <c r="H57" s="46"/>
      <c r="I57" s="46"/>
      <c r="J57" s="46"/>
      <c r="K57" s="6" t="s">
        <v>169</v>
      </c>
      <c r="L57" s="46" t="s">
        <v>162</v>
      </c>
      <c r="M57" s="46" t="s">
        <v>177</v>
      </c>
      <c r="N57" s="46" t="s">
        <v>164</v>
      </c>
      <c r="O57" s="46" t="s">
        <v>165</v>
      </c>
      <c r="P57" s="25" t="s">
        <v>23</v>
      </c>
      <c r="Q57" s="46" t="e">
        <f>A57&amp;"¦"&amp;B57&amp;"¦"&amp;C57&amp;"¦"&amp;D57&amp;"¦"&amp;E57&amp;"¦"&amp;F57&amp;"¦"&amp;G57&amp;"¦"&amp;K57&amp;"¦"&amp;L57&amp;"¦"&amp;M57&amp;"¦"&amp;N57&amp;"¦"&amp;O57&amp;"¦"&amp;#REF!</f>
        <v>#REF!</v>
      </c>
      <c r="R57" s="134">
        <v>46266</v>
      </c>
      <c r="S57" s="125"/>
    </row>
    <row r="58" spans="1:19">
      <c r="A58" s="97" t="s">
        <v>158</v>
      </c>
      <c r="B58" s="43" t="s">
        <v>159</v>
      </c>
      <c r="C58" s="43" t="s">
        <v>228</v>
      </c>
      <c r="D58" s="43"/>
      <c r="E58" s="43" t="s">
        <v>79</v>
      </c>
      <c r="F58" s="43" t="s">
        <v>133</v>
      </c>
      <c r="G58" s="47" t="s">
        <v>34</v>
      </c>
      <c r="H58" s="47"/>
      <c r="I58" s="47"/>
      <c r="J58" s="47"/>
      <c r="K58" s="47" t="s">
        <v>169</v>
      </c>
      <c r="L58" s="47" t="s">
        <v>162</v>
      </c>
      <c r="M58" s="47" t="s">
        <v>163</v>
      </c>
      <c r="N58" s="47" t="s">
        <v>164</v>
      </c>
      <c r="O58" s="47" t="s">
        <v>165</v>
      </c>
      <c r="P58" s="47" t="s">
        <v>23</v>
      </c>
      <c r="Q58" s="47" t="e">
        <f>A58&amp;"¦"&amp;B58&amp;"¦"&amp;C58&amp;"¦"&amp;D58&amp;"¦"&amp;E58&amp;"¦"&amp;F58&amp;"¦"&amp;G58&amp;"¦"&amp;K58&amp;"¦"&amp;L58&amp;"¦"&amp;M58&amp;"¦"&amp;N58&amp;"¦"&amp;O58&amp;"¦"&amp;#REF!</f>
        <v>#REF!</v>
      </c>
      <c r="R58" s="133">
        <v>46266</v>
      </c>
      <c r="S58" s="124"/>
    </row>
    <row r="59" spans="1:19">
      <c r="A59" s="131" t="s">
        <v>158</v>
      </c>
      <c r="B59" s="45" t="s">
        <v>159</v>
      </c>
      <c r="C59" s="45" t="s">
        <v>229</v>
      </c>
      <c r="D59" s="45"/>
      <c r="E59" s="44" t="s">
        <v>79</v>
      </c>
      <c r="F59" s="43" t="s">
        <v>133</v>
      </c>
      <c r="G59" s="44" t="s">
        <v>34</v>
      </c>
      <c r="H59" s="46"/>
      <c r="I59" s="46"/>
      <c r="J59" s="46"/>
      <c r="K59" s="6" t="s">
        <v>169</v>
      </c>
      <c r="L59" s="46" t="s">
        <v>162</v>
      </c>
      <c r="M59" s="46" t="s">
        <v>163</v>
      </c>
      <c r="N59" s="46" t="s">
        <v>164</v>
      </c>
      <c r="O59" s="46" t="s">
        <v>165</v>
      </c>
      <c r="P59" s="25" t="s">
        <v>23</v>
      </c>
      <c r="Q59" s="46" t="e">
        <f>A59&amp;"¦"&amp;B59&amp;"¦"&amp;C59&amp;"¦"&amp;D59&amp;"¦"&amp;E59&amp;"¦"&amp;F59&amp;"¦"&amp;G59&amp;"¦"&amp;K59&amp;"¦"&amp;L59&amp;"¦"&amp;M59&amp;"¦"&amp;N59&amp;"¦"&amp;O59&amp;"¦"&amp;#REF!</f>
        <v>#REF!</v>
      </c>
      <c r="R59" s="134">
        <v>46266</v>
      </c>
      <c r="S59" s="125"/>
    </row>
    <row r="60" spans="1:19">
      <c r="A60" s="97" t="s">
        <v>158</v>
      </c>
      <c r="B60" s="43" t="s">
        <v>159</v>
      </c>
      <c r="C60" s="43" t="s">
        <v>230</v>
      </c>
      <c r="D60" s="43"/>
      <c r="E60" s="43" t="s">
        <v>79</v>
      </c>
      <c r="F60" s="43" t="s">
        <v>133</v>
      </c>
      <c r="G60" s="47" t="s">
        <v>34</v>
      </c>
      <c r="H60" s="47"/>
      <c r="I60" s="47"/>
      <c r="J60" s="47"/>
      <c r="K60" s="47" t="s">
        <v>169</v>
      </c>
      <c r="L60" s="47" t="s">
        <v>162</v>
      </c>
      <c r="M60" s="47" t="s">
        <v>163</v>
      </c>
      <c r="N60" s="47" t="s">
        <v>164</v>
      </c>
      <c r="O60" s="47" t="s">
        <v>165</v>
      </c>
      <c r="P60" s="47" t="s">
        <v>23</v>
      </c>
      <c r="Q60" s="47" t="e">
        <f>A60&amp;"¦"&amp;B60&amp;"¦"&amp;C60&amp;"¦"&amp;D60&amp;"¦"&amp;E60&amp;"¦"&amp;F60&amp;"¦"&amp;G60&amp;"¦"&amp;K60&amp;"¦"&amp;L60&amp;"¦"&amp;M60&amp;"¦"&amp;N60&amp;"¦"&amp;O60&amp;"¦"&amp;#REF!</f>
        <v>#REF!</v>
      </c>
      <c r="R60" s="133">
        <v>46266</v>
      </c>
      <c r="S60" s="124"/>
    </row>
    <row r="61" spans="1:19">
      <c r="A61" s="131" t="s">
        <v>158</v>
      </c>
      <c r="B61" s="45" t="s">
        <v>159</v>
      </c>
      <c r="C61" s="45" t="s">
        <v>231</v>
      </c>
      <c r="D61" s="45"/>
      <c r="E61" s="44" t="s">
        <v>79</v>
      </c>
      <c r="F61" s="43" t="s">
        <v>133</v>
      </c>
      <c r="G61" s="44" t="s">
        <v>34</v>
      </c>
      <c r="H61" s="46"/>
      <c r="I61" s="46"/>
      <c r="J61" s="46"/>
      <c r="K61" s="6" t="s">
        <v>169</v>
      </c>
      <c r="L61" s="46" t="s">
        <v>162</v>
      </c>
      <c r="M61" s="46" t="s">
        <v>163</v>
      </c>
      <c r="N61" s="46" t="s">
        <v>164</v>
      </c>
      <c r="O61" s="46" t="s">
        <v>165</v>
      </c>
      <c r="P61" s="25" t="s">
        <v>23</v>
      </c>
      <c r="Q61" s="46" t="e">
        <f>A61&amp;"¦"&amp;B61&amp;"¦"&amp;C61&amp;"¦"&amp;D61&amp;"¦"&amp;E61&amp;"¦"&amp;F61&amp;"¦"&amp;G61&amp;"¦"&amp;K61&amp;"¦"&amp;L61&amp;"¦"&amp;M61&amp;"¦"&amp;N61&amp;"¦"&amp;O61&amp;"¦"&amp;#REF!</f>
        <v>#REF!</v>
      </c>
      <c r="R61" s="134">
        <v>46266</v>
      </c>
      <c r="S61" s="125"/>
    </row>
    <row r="62" spans="1:19">
      <c r="A62" s="97" t="s">
        <v>158</v>
      </c>
      <c r="B62" s="43" t="s">
        <v>159</v>
      </c>
      <c r="C62" s="43" t="s">
        <v>232</v>
      </c>
      <c r="D62" s="43"/>
      <c r="E62" s="43" t="s">
        <v>79</v>
      </c>
      <c r="F62" s="43" t="s">
        <v>133</v>
      </c>
      <c r="G62" s="47" t="s">
        <v>34</v>
      </c>
      <c r="H62" s="47"/>
      <c r="I62" s="47"/>
      <c r="J62" s="47"/>
      <c r="K62" s="47" t="s">
        <v>169</v>
      </c>
      <c r="L62" s="47" t="s">
        <v>162</v>
      </c>
      <c r="M62" s="47" t="s">
        <v>163</v>
      </c>
      <c r="N62" s="47" t="s">
        <v>164</v>
      </c>
      <c r="O62" s="47" t="s">
        <v>165</v>
      </c>
      <c r="P62" s="47" t="s">
        <v>23</v>
      </c>
      <c r="Q62" s="47" t="e">
        <f>A62&amp;"¦"&amp;B62&amp;"¦"&amp;C62&amp;"¦"&amp;D62&amp;"¦"&amp;E62&amp;"¦"&amp;F62&amp;"¦"&amp;G62&amp;"¦"&amp;K62&amp;"¦"&amp;L62&amp;"¦"&amp;M62&amp;"¦"&amp;N62&amp;"¦"&amp;O62&amp;"¦"&amp;#REF!</f>
        <v>#REF!</v>
      </c>
      <c r="R62" s="133">
        <v>46266</v>
      </c>
      <c r="S62" s="124"/>
    </row>
    <row r="63" spans="1:19">
      <c r="A63" s="131" t="s">
        <v>158</v>
      </c>
      <c r="B63" s="45" t="s">
        <v>159</v>
      </c>
      <c r="C63" s="45" t="s">
        <v>233</v>
      </c>
      <c r="D63" s="45"/>
      <c r="E63" s="44" t="s">
        <v>79</v>
      </c>
      <c r="F63" s="43" t="s">
        <v>133</v>
      </c>
      <c r="G63" s="44" t="s">
        <v>34</v>
      </c>
      <c r="H63" s="46"/>
      <c r="I63" s="46"/>
      <c r="J63" s="46"/>
      <c r="K63" s="6" t="s">
        <v>169</v>
      </c>
      <c r="L63" s="46" t="s">
        <v>162</v>
      </c>
      <c r="M63" s="46" t="s">
        <v>163</v>
      </c>
      <c r="N63" s="46" t="s">
        <v>164</v>
      </c>
      <c r="O63" s="46" t="s">
        <v>165</v>
      </c>
      <c r="P63" s="25" t="s">
        <v>23</v>
      </c>
      <c r="Q63" s="46" t="e">
        <f>A63&amp;"¦"&amp;B63&amp;"¦"&amp;C63&amp;"¦"&amp;D63&amp;"¦"&amp;E63&amp;"¦"&amp;F63&amp;"¦"&amp;G63&amp;"¦"&amp;K63&amp;"¦"&amp;L63&amp;"¦"&amp;M63&amp;"¦"&amp;N63&amp;"¦"&amp;O63&amp;"¦"&amp;#REF!</f>
        <v>#REF!</v>
      </c>
      <c r="R63" s="134">
        <v>46266</v>
      </c>
      <c r="S63" s="125"/>
    </row>
    <row r="64" spans="1:19">
      <c r="A64" s="97" t="s">
        <v>158</v>
      </c>
      <c r="B64" s="43" t="s">
        <v>159</v>
      </c>
      <c r="C64" s="43" t="s">
        <v>234</v>
      </c>
      <c r="D64" s="43"/>
      <c r="E64" s="43" t="s">
        <v>79</v>
      </c>
      <c r="F64" s="43" t="s">
        <v>133</v>
      </c>
      <c r="G64" s="47" t="s">
        <v>34</v>
      </c>
      <c r="H64" s="47"/>
      <c r="I64" s="47"/>
      <c r="J64" s="47"/>
      <c r="K64" s="47" t="s">
        <v>169</v>
      </c>
      <c r="L64" s="47" t="s">
        <v>162</v>
      </c>
      <c r="M64" s="47" t="s">
        <v>163</v>
      </c>
      <c r="N64" s="47" t="s">
        <v>164</v>
      </c>
      <c r="O64" s="47" t="s">
        <v>165</v>
      </c>
      <c r="P64" s="47" t="s">
        <v>23</v>
      </c>
      <c r="Q64" s="47" t="e">
        <f>A64&amp;"¦"&amp;B64&amp;"¦"&amp;C64&amp;"¦"&amp;D64&amp;"¦"&amp;E64&amp;"¦"&amp;F64&amp;"¦"&amp;G64&amp;"¦"&amp;K64&amp;"¦"&amp;L64&amp;"¦"&amp;M64&amp;"¦"&amp;N64&amp;"¦"&amp;O64&amp;"¦"&amp;#REF!</f>
        <v>#REF!</v>
      </c>
      <c r="R64" s="133">
        <v>46266</v>
      </c>
      <c r="S64" s="124"/>
    </row>
    <row r="65" spans="1:19">
      <c r="A65" s="131" t="s">
        <v>158</v>
      </c>
      <c r="B65" s="45" t="s">
        <v>159</v>
      </c>
      <c r="C65" s="45" t="s">
        <v>235</v>
      </c>
      <c r="D65" s="45"/>
      <c r="E65" s="44" t="s">
        <v>79</v>
      </c>
      <c r="F65" s="43" t="s">
        <v>133</v>
      </c>
      <c r="G65" s="44" t="s">
        <v>34</v>
      </c>
      <c r="H65" s="46"/>
      <c r="I65" s="46"/>
      <c r="J65" s="46"/>
      <c r="K65" s="6" t="s">
        <v>169</v>
      </c>
      <c r="L65" s="46" t="s">
        <v>162</v>
      </c>
      <c r="M65" s="46" t="s">
        <v>163</v>
      </c>
      <c r="N65" s="46" t="s">
        <v>164</v>
      </c>
      <c r="O65" s="46" t="s">
        <v>165</v>
      </c>
      <c r="P65" s="25" t="s">
        <v>23</v>
      </c>
      <c r="Q65" s="46" t="e">
        <f>A65&amp;"¦"&amp;B65&amp;"¦"&amp;C65&amp;"¦"&amp;D65&amp;"¦"&amp;E65&amp;"¦"&amp;F65&amp;"¦"&amp;G65&amp;"¦"&amp;K65&amp;"¦"&amp;L65&amp;"¦"&amp;M65&amp;"¦"&amp;N65&amp;"¦"&amp;O65&amp;"¦"&amp;#REF!</f>
        <v>#REF!</v>
      </c>
      <c r="R65" s="134">
        <v>46266</v>
      </c>
      <c r="S65" s="125"/>
    </row>
    <row r="66" spans="1:19">
      <c r="A66" s="97" t="s">
        <v>158</v>
      </c>
      <c r="B66" s="43" t="s">
        <v>159</v>
      </c>
      <c r="C66" s="43" t="s">
        <v>236</v>
      </c>
      <c r="D66" s="43"/>
      <c r="E66" s="43" t="s">
        <v>79</v>
      </c>
      <c r="F66" s="43" t="s">
        <v>133</v>
      </c>
      <c r="G66" s="47" t="s">
        <v>34</v>
      </c>
      <c r="H66" s="47"/>
      <c r="I66" s="47"/>
      <c r="J66" s="47"/>
      <c r="K66" s="47" t="s">
        <v>169</v>
      </c>
      <c r="L66" s="47" t="s">
        <v>162</v>
      </c>
      <c r="M66" s="47" t="s">
        <v>163</v>
      </c>
      <c r="N66" s="47" t="s">
        <v>164</v>
      </c>
      <c r="O66" s="47" t="s">
        <v>165</v>
      </c>
      <c r="P66" s="47" t="s">
        <v>23</v>
      </c>
      <c r="Q66" s="47" t="e">
        <f>A66&amp;"¦"&amp;B66&amp;"¦"&amp;C66&amp;"¦"&amp;D66&amp;"¦"&amp;E66&amp;"¦"&amp;F66&amp;"¦"&amp;G66&amp;"¦"&amp;K66&amp;"¦"&amp;L66&amp;"¦"&amp;M66&amp;"¦"&amp;N66&amp;"¦"&amp;O66&amp;"¦"&amp;#REF!</f>
        <v>#REF!</v>
      </c>
      <c r="R66" s="133">
        <v>46266</v>
      </c>
      <c r="S66" s="124"/>
    </row>
    <row r="67" spans="1:19">
      <c r="A67" s="131" t="s">
        <v>158</v>
      </c>
      <c r="B67" s="45" t="s">
        <v>159</v>
      </c>
      <c r="C67" s="45" t="s">
        <v>237</v>
      </c>
      <c r="D67" s="45"/>
      <c r="E67" s="44" t="s">
        <v>79</v>
      </c>
      <c r="F67" s="43" t="s">
        <v>133</v>
      </c>
      <c r="G67" s="44" t="s">
        <v>34</v>
      </c>
      <c r="H67" s="46"/>
      <c r="I67" s="46"/>
      <c r="J67" s="46"/>
      <c r="K67" s="6" t="s">
        <v>169</v>
      </c>
      <c r="L67" s="46" t="s">
        <v>162</v>
      </c>
      <c r="M67" s="46" t="s">
        <v>163</v>
      </c>
      <c r="N67" s="46" t="s">
        <v>164</v>
      </c>
      <c r="O67" s="46" t="s">
        <v>165</v>
      </c>
      <c r="P67" s="25" t="s">
        <v>23</v>
      </c>
      <c r="Q67" s="46" t="e">
        <f>A67&amp;"¦"&amp;B67&amp;"¦"&amp;C67&amp;"¦"&amp;D67&amp;"¦"&amp;E67&amp;"¦"&amp;F67&amp;"¦"&amp;G67&amp;"¦"&amp;K67&amp;"¦"&amp;L67&amp;"¦"&amp;M67&amp;"¦"&amp;N67&amp;"¦"&amp;O67&amp;"¦"&amp;#REF!</f>
        <v>#REF!</v>
      </c>
      <c r="R67" s="134">
        <v>46266</v>
      </c>
      <c r="S67" s="125"/>
    </row>
    <row r="68" spans="1:19">
      <c r="A68" s="97" t="s">
        <v>158</v>
      </c>
      <c r="B68" s="43" t="s">
        <v>159</v>
      </c>
      <c r="C68" s="43" t="s">
        <v>238</v>
      </c>
      <c r="D68" s="43"/>
      <c r="E68" s="43" t="s">
        <v>79</v>
      </c>
      <c r="F68" s="43" t="s">
        <v>133</v>
      </c>
      <c r="G68" s="47" t="s">
        <v>34</v>
      </c>
      <c r="H68" s="47"/>
      <c r="I68" s="47"/>
      <c r="J68" s="47"/>
      <c r="K68" s="47" t="s">
        <v>169</v>
      </c>
      <c r="L68" s="47" t="s">
        <v>162</v>
      </c>
      <c r="M68" s="47" t="s">
        <v>163</v>
      </c>
      <c r="N68" s="47" t="s">
        <v>164</v>
      </c>
      <c r="O68" s="47" t="s">
        <v>165</v>
      </c>
      <c r="P68" s="47" t="s">
        <v>23</v>
      </c>
      <c r="Q68" s="47" t="e">
        <f>A68&amp;"¦"&amp;B68&amp;"¦"&amp;C68&amp;"¦"&amp;D68&amp;"¦"&amp;E68&amp;"¦"&amp;F68&amp;"¦"&amp;G68&amp;"¦"&amp;K68&amp;"¦"&amp;L68&amp;"¦"&amp;M68&amp;"¦"&amp;N68&amp;"¦"&amp;O68&amp;"¦"&amp;#REF!</f>
        <v>#REF!</v>
      </c>
      <c r="R68" s="133">
        <v>46266</v>
      </c>
      <c r="S68" s="124"/>
    </row>
    <row r="69" spans="1:19">
      <c r="A69" s="131" t="s">
        <v>158</v>
      </c>
      <c r="B69" s="45" t="s">
        <v>159</v>
      </c>
      <c r="C69" s="45" t="s">
        <v>239</v>
      </c>
      <c r="D69" s="45"/>
      <c r="E69" s="44" t="s">
        <v>79</v>
      </c>
      <c r="F69" s="43" t="s">
        <v>133</v>
      </c>
      <c r="G69" s="44" t="s">
        <v>34</v>
      </c>
      <c r="H69" s="46"/>
      <c r="I69" s="46"/>
      <c r="J69" s="46"/>
      <c r="K69" s="6" t="s">
        <v>169</v>
      </c>
      <c r="L69" s="46" t="s">
        <v>162</v>
      </c>
      <c r="M69" s="46" t="s">
        <v>163</v>
      </c>
      <c r="N69" s="46" t="s">
        <v>164</v>
      </c>
      <c r="O69" s="46" t="s">
        <v>165</v>
      </c>
      <c r="P69" s="25" t="s">
        <v>23</v>
      </c>
      <c r="Q69" s="46" t="e">
        <f>A69&amp;"¦"&amp;B69&amp;"¦"&amp;C69&amp;"¦"&amp;D69&amp;"¦"&amp;E69&amp;"¦"&amp;F69&amp;"¦"&amp;G69&amp;"¦"&amp;K69&amp;"¦"&amp;L69&amp;"¦"&amp;M69&amp;"¦"&amp;N69&amp;"¦"&amp;O69&amp;"¦"&amp;#REF!</f>
        <v>#REF!</v>
      </c>
      <c r="R69" s="134">
        <v>46266</v>
      </c>
      <c r="S69" s="125"/>
    </row>
    <row r="70" spans="1:19">
      <c r="A70" s="97" t="s">
        <v>158</v>
      </c>
      <c r="B70" s="43" t="s">
        <v>159</v>
      </c>
      <c r="C70" s="43" t="s">
        <v>240</v>
      </c>
      <c r="D70" s="43"/>
      <c r="E70" s="43" t="s">
        <v>79</v>
      </c>
      <c r="F70" s="43" t="s">
        <v>133</v>
      </c>
      <c r="G70" s="47" t="s">
        <v>34</v>
      </c>
      <c r="H70" s="47"/>
      <c r="I70" s="47"/>
      <c r="J70" s="47"/>
      <c r="K70" s="47" t="s">
        <v>241</v>
      </c>
      <c r="L70" s="47" t="s">
        <v>162</v>
      </c>
      <c r="M70" s="47" t="s">
        <v>163</v>
      </c>
      <c r="N70" s="47" t="s">
        <v>164</v>
      </c>
      <c r="O70" s="47" t="s">
        <v>165</v>
      </c>
      <c r="P70" s="47" t="s">
        <v>23</v>
      </c>
      <c r="Q70" s="47" t="e">
        <f>A70&amp;"¦"&amp;B70&amp;"¦"&amp;C70&amp;"¦"&amp;D70&amp;"¦"&amp;E70&amp;"¦"&amp;F70&amp;"¦"&amp;G70&amp;"¦"&amp;K70&amp;"¦"&amp;L70&amp;"¦"&amp;M70&amp;"¦"&amp;N70&amp;"¦"&amp;O70&amp;"¦"&amp;#REF!</f>
        <v>#REF!</v>
      </c>
      <c r="R70" s="133">
        <v>46266</v>
      </c>
      <c r="S70" s="124"/>
    </row>
    <row r="71" spans="1:19">
      <c r="A71" s="131" t="s">
        <v>158</v>
      </c>
      <c r="B71" s="45" t="s">
        <v>159</v>
      </c>
      <c r="C71" s="45" t="s">
        <v>242</v>
      </c>
      <c r="D71" s="45"/>
      <c r="E71" s="44" t="s">
        <v>79</v>
      </c>
      <c r="F71" s="43" t="s">
        <v>133</v>
      </c>
      <c r="G71" s="44" t="s">
        <v>34</v>
      </c>
      <c r="H71" s="46"/>
      <c r="I71" s="46"/>
      <c r="J71" s="46"/>
      <c r="K71" s="6" t="s">
        <v>169</v>
      </c>
      <c r="L71" s="46" t="s">
        <v>162</v>
      </c>
      <c r="M71" s="46" t="s">
        <v>163</v>
      </c>
      <c r="N71" s="46" t="s">
        <v>164</v>
      </c>
      <c r="O71" s="46" t="s">
        <v>165</v>
      </c>
      <c r="P71" s="25" t="s">
        <v>23</v>
      </c>
      <c r="Q71" s="46" t="e">
        <f>A71&amp;"¦"&amp;B71&amp;"¦"&amp;C71&amp;"¦"&amp;D71&amp;"¦"&amp;E71&amp;"¦"&amp;F71&amp;"¦"&amp;G71&amp;"¦"&amp;K71&amp;"¦"&amp;L71&amp;"¦"&amp;M71&amp;"¦"&amp;N71&amp;"¦"&amp;O71&amp;"¦"&amp;#REF!</f>
        <v>#REF!</v>
      </c>
      <c r="R71" s="134">
        <v>46266</v>
      </c>
      <c r="S71" s="125"/>
    </row>
    <row r="72" spans="1:19">
      <c r="A72" s="97" t="s">
        <v>158</v>
      </c>
      <c r="B72" s="43" t="s">
        <v>159</v>
      </c>
      <c r="C72" s="43" t="s">
        <v>243</v>
      </c>
      <c r="D72" s="43"/>
      <c r="E72" s="43" t="s">
        <v>79</v>
      </c>
      <c r="F72" s="43" t="s">
        <v>133</v>
      </c>
      <c r="G72" s="47" t="s">
        <v>34</v>
      </c>
      <c r="H72" s="47"/>
      <c r="I72" s="47"/>
      <c r="J72" s="47"/>
      <c r="K72" s="47" t="s">
        <v>169</v>
      </c>
      <c r="L72" s="47" t="s">
        <v>162</v>
      </c>
      <c r="M72" s="47" t="s">
        <v>163</v>
      </c>
      <c r="N72" s="47" t="s">
        <v>164</v>
      </c>
      <c r="O72" s="47" t="s">
        <v>165</v>
      </c>
      <c r="P72" s="47" t="s">
        <v>23</v>
      </c>
      <c r="Q72" s="47" t="e">
        <f>A72&amp;"¦"&amp;B72&amp;"¦"&amp;C72&amp;"¦"&amp;D72&amp;"¦"&amp;E72&amp;"¦"&amp;F72&amp;"¦"&amp;G72&amp;"¦"&amp;K72&amp;"¦"&amp;L72&amp;"¦"&amp;M72&amp;"¦"&amp;N72&amp;"¦"&amp;O72&amp;"¦"&amp;#REF!</f>
        <v>#REF!</v>
      </c>
      <c r="R72" s="133">
        <v>46266</v>
      </c>
      <c r="S72" s="124"/>
    </row>
    <row r="73" spans="1:19">
      <c r="A73" s="131" t="s">
        <v>158</v>
      </c>
      <c r="B73" s="45" t="s">
        <v>159</v>
      </c>
      <c r="C73" s="45" t="s">
        <v>244</v>
      </c>
      <c r="D73" s="45"/>
      <c r="E73" s="44" t="s">
        <v>79</v>
      </c>
      <c r="F73" s="43" t="s">
        <v>133</v>
      </c>
      <c r="G73" s="44" t="s">
        <v>34</v>
      </c>
      <c r="H73" s="46"/>
      <c r="I73" s="46"/>
      <c r="J73" s="46"/>
      <c r="K73" s="6" t="s">
        <v>169</v>
      </c>
      <c r="L73" s="46" t="s">
        <v>162</v>
      </c>
      <c r="M73" s="46" t="s">
        <v>177</v>
      </c>
      <c r="N73" s="46" t="s">
        <v>164</v>
      </c>
      <c r="O73" s="46" t="s">
        <v>165</v>
      </c>
      <c r="P73" s="25" t="s">
        <v>23</v>
      </c>
      <c r="Q73" s="46" t="e">
        <f>A73&amp;"¦"&amp;B73&amp;"¦"&amp;C73&amp;"¦"&amp;D73&amp;"¦"&amp;E73&amp;"¦"&amp;F73&amp;"¦"&amp;G73&amp;"¦"&amp;K73&amp;"¦"&amp;L73&amp;"¦"&amp;M73&amp;"¦"&amp;N73&amp;"¦"&amp;O73&amp;"¦"&amp;#REF!</f>
        <v>#REF!</v>
      </c>
      <c r="R73" s="134">
        <v>46266</v>
      </c>
      <c r="S73" s="125"/>
    </row>
    <row r="74" spans="1:19">
      <c r="A74" s="97" t="s">
        <v>158</v>
      </c>
      <c r="B74" s="43" t="s">
        <v>159</v>
      </c>
      <c r="C74" s="43" t="s">
        <v>245</v>
      </c>
      <c r="D74" s="43"/>
      <c r="E74" s="43" t="s">
        <v>79</v>
      </c>
      <c r="F74" s="43" t="s">
        <v>133</v>
      </c>
      <c r="G74" s="47" t="s">
        <v>34</v>
      </c>
      <c r="H74" s="47"/>
      <c r="I74" s="47"/>
      <c r="J74" s="47"/>
      <c r="K74" s="47" t="s">
        <v>169</v>
      </c>
      <c r="L74" s="47" t="s">
        <v>162</v>
      </c>
      <c r="M74" s="47" t="s">
        <v>177</v>
      </c>
      <c r="N74" s="47" t="s">
        <v>164</v>
      </c>
      <c r="O74" s="47" t="s">
        <v>165</v>
      </c>
      <c r="P74" s="47" t="s">
        <v>23</v>
      </c>
      <c r="Q74" s="47" t="e">
        <f>A74&amp;"¦"&amp;B74&amp;"¦"&amp;C74&amp;"¦"&amp;D74&amp;"¦"&amp;E74&amp;"¦"&amp;F74&amp;"¦"&amp;G74&amp;"¦"&amp;K74&amp;"¦"&amp;L74&amp;"¦"&amp;M74&amp;"¦"&amp;N74&amp;"¦"&amp;O74&amp;"¦"&amp;#REF!</f>
        <v>#REF!</v>
      </c>
      <c r="R74" s="133">
        <v>46266</v>
      </c>
      <c r="S74" s="124"/>
    </row>
    <row r="75" spans="1:19">
      <c r="A75" s="131" t="s">
        <v>158</v>
      </c>
      <c r="B75" s="45" t="s">
        <v>159</v>
      </c>
      <c r="C75" s="45" t="s">
        <v>246</v>
      </c>
      <c r="D75" s="45"/>
      <c r="E75" s="44" t="s">
        <v>79</v>
      </c>
      <c r="F75" s="43" t="s">
        <v>133</v>
      </c>
      <c r="G75" s="44" t="s">
        <v>34</v>
      </c>
      <c r="H75" s="46"/>
      <c r="I75" s="46"/>
      <c r="J75" s="46"/>
      <c r="K75" s="6" t="s">
        <v>247</v>
      </c>
      <c r="L75" s="46" t="s">
        <v>162</v>
      </c>
      <c r="M75" s="46" t="s">
        <v>177</v>
      </c>
      <c r="N75" s="46" t="s">
        <v>164</v>
      </c>
      <c r="O75" s="46" t="s">
        <v>165</v>
      </c>
      <c r="P75" s="25" t="s">
        <v>23</v>
      </c>
      <c r="Q75" s="46" t="e">
        <f>A75&amp;"¦"&amp;B75&amp;"¦"&amp;C75&amp;"¦"&amp;D75&amp;"¦"&amp;E75&amp;"¦"&amp;F75&amp;"¦"&amp;G75&amp;"¦"&amp;#REF!&amp;"¦"&amp;L75&amp;"¦"&amp;M75&amp;"¦"&amp;N75&amp;"¦"&amp;O75&amp;"¦"&amp;#REF!</f>
        <v>#REF!</v>
      </c>
      <c r="R75" s="134">
        <v>46266</v>
      </c>
      <c r="S75" s="125"/>
    </row>
    <row r="76" spans="1:19">
      <c r="A76" s="97" t="s">
        <v>158</v>
      </c>
      <c r="B76" s="43" t="s">
        <v>159</v>
      </c>
      <c r="C76" s="43" t="s">
        <v>248</v>
      </c>
      <c r="D76" s="43"/>
      <c r="E76" s="43" t="s">
        <v>79</v>
      </c>
      <c r="F76" s="43" t="s">
        <v>133</v>
      </c>
      <c r="G76" s="47" t="s">
        <v>34</v>
      </c>
      <c r="H76" s="47"/>
      <c r="I76" s="47"/>
      <c r="J76" s="47"/>
      <c r="K76" s="47" t="s">
        <v>169</v>
      </c>
      <c r="L76" s="47" t="s">
        <v>162</v>
      </c>
      <c r="M76" s="47" t="s">
        <v>163</v>
      </c>
      <c r="N76" s="47" t="s">
        <v>164</v>
      </c>
      <c r="O76" s="47" t="s">
        <v>165</v>
      </c>
      <c r="P76" s="47" t="s">
        <v>23</v>
      </c>
      <c r="Q76" s="47" t="e">
        <f>A76&amp;"¦"&amp;B76&amp;"¦"&amp;C76&amp;"¦"&amp;D76&amp;"¦"&amp;E76&amp;"¦"&amp;F76&amp;"¦"&amp;G76&amp;"¦"&amp;K76&amp;"¦"&amp;L76&amp;"¦"&amp;M76&amp;"¦"&amp;N76&amp;"¦"&amp;O76&amp;"¦"&amp;#REF!</f>
        <v>#REF!</v>
      </c>
      <c r="R76" s="133">
        <v>46266</v>
      </c>
      <c r="S76" s="124"/>
    </row>
    <row r="77" spans="1:19">
      <c r="A77" s="131" t="s">
        <v>158</v>
      </c>
      <c r="B77" s="45" t="s">
        <v>159</v>
      </c>
      <c r="C77" s="45" t="s">
        <v>249</v>
      </c>
      <c r="D77" s="45"/>
      <c r="E77" s="44" t="s">
        <v>79</v>
      </c>
      <c r="F77" s="43" t="s">
        <v>133</v>
      </c>
      <c r="G77" s="44" t="s">
        <v>34</v>
      </c>
      <c r="H77" s="46"/>
      <c r="I77" s="46"/>
      <c r="J77" s="46"/>
      <c r="K77" s="6" t="s">
        <v>169</v>
      </c>
      <c r="L77" s="46" t="s">
        <v>162</v>
      </c>
      <c r="M77" s="46" t="s">
        <v>163</v>
      </c>
      <c r="N77" s="46" t="s">
        <v>164</v>
      </c>
      <c r="O77" s="46" t="s">
        <v>165</v>
      </c>
      <c r="P77" s="25" t="s">
        <v>23</v>
      </c>
      <c r="Q77" s="46" t="e">
        <f>A77&amp;"¦"&amp;B77&amp;"¦"&amp;C77&amp;"¦"&amp;D77&amp;"¦"&amp;E77&amp;"¦"&amp;F77&amp;"¦"&amp;G77&amp;"¦"&amp;K77&amp;"¦"&amp;L77&amp;"¦"&amp;M77&amp;"¦"&amp;N77&amp;"¦"&amp;O77&amp;"¦"&amp;#REF!</f>
        <v>#REF!</v>
      </c>
      <c r="R77" s="134">
        <v>46266</v>
      </c>
      <c r="S77" s="125"/>
    </row>
    <row r="78" spans="1:19">
      <c r="A78" s="131" t="s">
        <v>158</v>
      </c>
      <c r="B78" s="45" t="s">
        <v>159</v>
      </c>
      <c r="C78" s="45" t="s">
        <v>250</v>
      </c>
      <c r="D78" s="45"/>
      <c r="E78" s="44" t="s">
        <v>85</v>
      </c>
      <c r="F78" s="43" t="s">
        <v>251</v>
      </c>
      <c r="G78" s="44" t="s">
        <v>34</v>
      </c>
      <c r="H78" s="46"/>
      <c r="I78" s="46"/>
      <c r="J78" s="46"/>
      <c r="K78" s="6" t="s">
        <v>169</v>
      </c>
      <c r="L78" s="46" t="s">
        <v>162</v>
      </c>
      <c r="M78" s="46"/>
      <c r="N78" s="46" t="s">
        <v>164</v>
      </c>
      <c r="O78" s="46" t="s">
        <v>165</v>
      </c>
      <c r="P78" s="25" t="s">
        <v>23</v>
      </c>
      <c r="Q78" s="46" t="e">
        <f>A78&amp;"¦"&amp;B78&amp;"¦"&amp;C78&amp;"¦"&amp;D78&amp;"¦"&amp;E78&amp;"¦"&amp;F78&amp;"¦"&amp;G78&amp;"¦"&amp;K78&amp;"¦"&amp;L78&amp;"¦"&amp;M78&amp;"¦"&amp;N78&amp;"¦"&amp;O78&amp;"¦"&amp;#REF!</f>
        <v>#REF!</v>
      </c>
      <c r="R78" s="134">
        <v>46266</v>
      </c>
      <c r="S78" s="124"/>
    </row>
    <row r="79" spans="1:19">
      <c r="A79" s="97" t="s">
        <v>158</v>
      </c>
      <c r="B79" s="43" t="s">
        <v>179</v>
      </c>
      <c r="C79" s="43" t="s">
        <v>252</v>
      </c>
      <c r="D79" s="43"/>
      <c r="E79" s="43" t="s">
        <v>253</v>
      </c>
      <c r="F79" s="43" t="s">
        <v>254</v>
      </c>
      <c r="G79" s="47" t="s">
        <v>34</v>
      </c>
      <c r="H79" s="47"/>
      <c r="I79" s="47"/>
      <c r="J79" s="47"/>
      <c r="K79" s="47" t="s">
        <v>167</v>
      </c>
      <c r="L79" s="47"/>
      <c r="M79" s="47"/>
      <c r="N79" s="47"/>
      <c r="O79" s="47"/>
      <c r="P79" s="47" t="s">
        <v>23</v>
      </c>
      <c r="Q79" s="47" t="e">
        <f>A79&amp;"¦"&amp;B79&amp;"¦"&amp;C79&amp;"¦"&amp;D79&amp;"¦"&amp;E79&amp;"¦"&amp;F79&amp;"¦"&amp;G79&amp;"¦"&amp;K79&amp;"¦"&amp;L79&amp;"¦"&amp;M79&amp;"¦"&amp;N79&amp;"¦"&amp;O79&amp;"¦"&amp;#REF!</f>
        <v>#REF!</v>
      </c>
      <c r="R79" s="133">
        <v>46266</v>
      </c>
      <c r="S79" s="125"/>
    </row>
    <row r="80" spans="1:19">
      <c r="A80" s="131" t="s">
        <v>158</v>
      </c>
      <c r="B80" s="45" t="s">
        <v>159</v>
      </c>
      <c r="C80" s="45" t="s">
        <v>255</v>
      </c>
      <c r="D80" s="45"/>
      <c r="E80" s="44" t="s">
        <v>253</v>
      </c>
      <c r="F80" s="43" t="s">
        <v>254</v>
      </c>
      <c r="G80" s="44" t="s">
        <v>34</v>
      </c>
      <c r="H80" s="46"/>
      <c r="I80" s="46"/>
      <c r="J80" s="46"/>
      <c r="K80" s="6" t="s">
        <v>169</v>
      </c>
      <c r="L80" s="46" t="s">
        <v>162</v>
      </c>
      <c r="M80" s="46" t="s">
        <v>163</v>
      </c>
      <c r="N80" s="46" t="s">
        <v>164</v>
      </c>
      <c r="O80" s="46" t="s">
        <v>165</v>
      </c>
      <c r="P80" s="25" t="s">
        <v>23</v>
      </c>
      <c r="Q80" s="46" t="e">
        <f>A80&amp;"¦"&amp;B80&amp;"¦"&amp;C80&amp;"¦"&amp;D80&amp;"¦"&amp;E80&amp;"¦"&amp;F80&amp;"¦"&amp;G80&amp;"¦"&amp;K80&amp;"¦"&amp;L80&amp;"¦"&amp;M80&amp;"¦"&amp;N80&amp;"¦"&amp;O80&amp;"¦"&amp;#REF!</f>
        <v>#REF!</v>
      </c>
      <c r="R80" s="134">
        <v>46266</v>
      </c>
      <c r="S80" s="124"/>
    </row>
    <row r="81" spans="1:19">
      <c r="A81" s="97" t="s">
        <v>158</v>
      </c>
      <c r="B81" s="43" t="s">
        <v>256</v>
      </c>
      <c r="C81" s="43" t="s">
        <v>257</v>
      </c>
      <c r="D81" s="43"/>
      <c r="E81" s="43" t="s">
        <v>104</v>
      </c>
      <c r="F81" s="43" t="s">
        <v>258</v>
      </c>
      <c r="G81" s="47" t="s">
        <v>34</v>
      </c>
      <c r="H81" s="47"/>
      <c r="I81" s="47"/>
      <c r="J81" s="47"/>
      <c r="K81" s="47" t="s">
        <v>167</v>
      </c>
      <c r="L81" s="47"/>
      <c r="M81" s="47"/>
      <c r="N81" s="47"/>
      <c r="O81" s="47"/>
      <c r="P81" s="47" t="s">
        <v>23</v>
      </c>
      <c r="Q81" s="47" t="e">
        <f>A81&amp;"¦"&amp;B81&amp;"¦"&amp;C81&amp;"¦"&amp;D81&amp;"¦"&amp;E81&amp;"¦"&amp;F81&amp;"¦"&amp;G81&amp;"¦"&amp;K81&amp;"¦"&amp;L81&amp;"¦"&amp;M81&amp;"¦"&amp;N81&amp;"¦"&amp;O81&amp;"¦"&amp;#REF!</f>
        <v>#REF!</v>
      </c>
      <c r="R81" s="133">
        <v>46266</v>
      </c>
      <c r="S81" s="125"/>
    </row>
    <row r="82" spans="1:19">
      <c r="A82" s="131" t="s">
        <v>158</v>
      </c>
      <c r="B82" s="45" t="s">
        <v>256</v>
      </c>
      <c r="C82" s="45" t="s">
        <v>259</v>
      </c>
      <c r="D82" s="45"/>
      <c r="E82" s="44" t="s">
        <v>105</v>
      </c>
      <c r="F82" s="43" t="s">
        <v>260</v>
      </c>
      <c r="G82" s="44" t="s">
        <v>34</v>
      </c>
      <c r="H82" s="46"/>
      <c r="I82" s="46"/>
      <c r="J82" s="46"/>
      <c r="K82" s="6" t="s">
        <v>167</v>
      </c>
      <c r="L82" s="46"/>
      <c r="M82" s="46"/>
      <c r="N82" s="46"/>
      <c r="O82" s="46"/>
      <c r="P82" s="25" t="s">
        <v>23</v>
      </c>
      <c r="Q82" s="46" t="e">
        <f>A82&amp;"¦"&amp;B82&amp;"¦"&amp;C82&amp;"¦"&amp;D82&amp;"¦"&amp;E82&amp;"¦"&amp;F82&amp;"¦"&amp;G82&amp;"¦"&amp;K82&amp;"¦"&amp;L82&amp;"¦"&amp;M82&amp;"¦"&amp;N82&amp;"¦"&amp;O82&amp;"¦"&amp;#REF!</f>
        <v>#REF!</v>
      </c>
      <c r="R82" s="134">
        <v>46266</v>
      </c>
      <c r="S82" s="124"/>
    </row>
    <row r="83" spans="1:19">
      <c r="A83" s="97" t="s">
        <v>158</v>
      </c>
      <c r="B83" s="43" t="s">
        <v>256</v>
      </c>
      <c r="C83" s="43" t="s">
        <v>261</v>
      </c>
      <c r="D83" s="43"/>
      <c r="E83" s="43" t="s">
        <v>106</v>
      </c>
      <c r="F83" s="43" t="s">
        <v>262</v>
      </c>
      <c r="G83" s="47" t="s">
        <v>34</v>
      </c>
      <c r="H83" s="47"/>
      <c r="I83" s="47"/>
      <c r="J83" s="47"/>
      <c r="K83" s="47" t="s">
        <v>167</v>
      </c>
      <c r="L83" s="47"/>
      <c r="M83" s="47"/>
      <c r="N83" s="47"/>
      <c r="O83" s="47"/>
      <c r="P83" s="47" t="s">
        <v>23</v>
      </c>
      <c r="Q83" s="47" t="e">
        <f>A83&amp;"¦"&amp;B83&amp;"¦"&amp;C83&amp;"¦"&amp;D83&amp;"¦"&amp;E83&amp;"¦"&amp;F83&amp;"¦"&amp;G83&amp;"¦"&amp;K83&amp;"¦"&amp;L83&amp;"¦"&amp;M83&amp;"¦"&amp;N83&amp;"¦"&amp;O83&amp;"¦"&amp;#REF!</f>
        <v>#REF!</v>
      </c>
      <c r="R83" s="133">
        <v>46266</v>
      </c>
      <c r="S83" s="125"/>
    </row>
    <row r="84" spans="1:19">
      <c r="A84" s="131" t="s">
        <v>158</v>
      </c>
      <c r="B84" s="45" t="s">
        <v>256</v>
      </c>
      <c r="C84" s="45" t="s">
        <v>263</v>
      </c>
      <c r="D84" s="45"/>
      <c r="E84" s="44" t="s">
        <v>107</v>
      </c>
      <c r="F84" s="43" t="s">
        <v>264</v>
      </c>
      <c r="G84" s="44" t="s">
        <v>34</v>
      </c>
      <c r="H84" s="46"/>
      <c r="I84" s="46"/>
      <c r="J84" s="46"/>
      <c r="K84" s="6" t="s">
        <v>167</v>
      </c>
      <c r="L84" s="46"/>
      <c r="M84" s="46"/>
      <c r="N84" s="46"/>
      <c r="O84" s="46"/>
      <c r="P84" s="25" t="s">
        <v>23</v>
      </c>
      <c r="Q84" s="46" t="e">
        <f>A84&amp;"¦"&amp;B84&amp;"¦"&amp;C84&amp;"¦"&amp;D84&amp;"¦"&amp;E84&amp;"¦"&amp;F84&amp;"¦"&amp;G84&amp;"¦"&amp;K84&amp;"¦"&amp;L84&amp;"¦"&amp;M84&amp;"¦"&amp;N84&amp;"¦"&amp;O84&amp;"¦"&amp;#REF!</f>
        <v>#REF!</v>
      </c>
      <c r="R84" s="134">
        <v>46266</v>
      </c>
      <c r="S84" s="124"/>
    </row>
    <row r="85" spans="1:19">
      <c r="A85" s="131" t="s">
        <v>158</v>
      </c>
      <c r="B85" s="45" t="s">
        <v>159</v>
      </c>
      <c r="C85" s="45" t="s">
        <v>265</v>
      </c>
      <c r="D85" s="45"/>
      <c r="E85" s="44" t="s">
        <v>131</v>
      </c>
      <c r="F85" s="43" t="s">
        <v>266</v>
      </c>
      <c r="G85" s="44" t="s">
        <v>34</v>
      </c>
      <c r="H85" s="46"/>
      <c r="I85" s="46"/>
      <c r="J85" s="46"/>
      <c r="K85" s="6" t="s">
        <v>169</v>
      </c>
      <c r="L85" s="46"/>
      <c r="M85" s="46"/>
      <c r="N85" s="46"/>
      <c r="O85" s="46"/>
      <c r="P85" s="25" t="s">
        <v>23</v>
      </c>
      <c r="Q85" s="46" t="e">
        <f>A85&amp;"¦"&amp;B85&amp;"¦"&amp;C85&amp;"¦"&amp;D85&amp;"¦"&amp;E85&amp;"¦"&amp;F85&amp;"¦"&amp;G85&amp;"¦"&amp;K85&amp;"¦"&amp;L85&amp;"¦"&amp;M85&amp;"¦"&amp;N85&amp;"¦"&amp;O85&amp;"¦"&amp;#REF!</f>
        <v>#REF!</v>
      </c>
      <c r="R85" s="134">
        <v>46266</v>
      </c>
      <c r="S85" s="125"/>
    </row>
    <row r="86" spans="1:19">
      <c r="A86" s="97" t="s">
        <v>158</v>
      </c>
      <c r="B86" s="43" t="s">
        <v>159</v>
      </c>
      <c r="C86" s="43" t="s">
        <v>267</v>
      </c>
      <c r="D86" s="43"/>
      <c r="E86" s="43" t="s">
        <v>131</v>
      </c>
      <c r="F86" s="43" t="s">
        <v>266</v>
      </c>
      <c r="G86" s="47" t="s">
        <v>34</v>
      </c>
      <c r="H86" s="47"/>
      <c r="I86" s="47"/>
      <c r="J86" s="47"/>
      <c r="K86" s="47" t="s">
        <v>169</v>
      </c>
      <c r="L86" s="47" t="s">
        <v>162</v>
      </c>
      <c r="M86" s="47" t="s">
        <v>163</v>
      </c>
      <c r="N86" s="47" t="s">
        <v>164</v>
      </c>
      <c r="O86" s="47" t="s">
        <v>165</v>
      </c>
      <c r="P86" s="47" t="s">
        <v>23</v>
      </c>
      <c r="Q86" s="47" t="e">
        <f>A86&amp;"¦"&amp;B86&amp;"¦"&amp;C86&amp;"¦"&amp;D86&amp;"¦"&amp;E86&amp;"¦"&amp;F86&amp;"¦"&amp;G86&amp;"¦"&amp;K86&amp;"¦"&amp;L86&amp;"¦"&amp;M86&amp;"¦"&amp;N86&amp;"¦"&amp;O86&amp;"¦"&amp;#REF!</f>
        <v>#REF!</v>
      </c>
      <c r="R86" s="133">
        <v>46266</v>
      </c>
      <c r="S86" s="124"/>
    </row>
    <row r="87" spans="1:19">
      <c r="A87" s="131" t="s">
        <v>158</v>
      </c>
      <c r="B87" s="45" t="s">
        <v>159</v>
      </c>
      <c r="C87" s="45" t="s">
        <v>268</v>
      </c>
      <c r="D87" s="45"/>
      <c r="E87" s="44" t="s">
        <v>131</v>
      </c>
      <c r="F87" s="43" t="s">
        <v>266</v>
      </c>
      <c r="G87" s="44" t="s">
        <v>34</v>
      </c>
      <c r="H87" s="46"/>
      <c r="I87" s="46"/>
      <c r="J87" s="46"/>
      <c r="K87" s="6" t="s">
        <v>169</v>
      </c>
      <c r="L87" s="46"/>
      <c r="M87" s="46"/>
      <c r="N87" s="46"/>
      <c r="O87" s="46"/>
      <c r="P87" s="25" t="s">
        <v>23</v>
      </c>
      <c r="Q87" s="46" t="e">
        <f>A87&amp;"¦"&amp;B87&amp;"¦"&amp;C87&amp;"¦"&amp;D87&amp;"¦"&amp;E87&amp;"¦"&amp;F87&amp;"¦"&amp;G87&amp;"¦"&amp;K87&amp;"¦"&amp;L87&amp;"¦"&amp;M87&amp;"¦"&amp;N87&amp;"¦"&amp;O87&amp;"¦"&amp;#REF!</f>
        <v>#REF!</v>
      </c>
      <c r="R87" s="134">
        <v>46266</v>
      </c>
      <c r="S87" s="125"/>
    </row>
    <row r="88" spans="1:19">
      <c r="A88" s="97" t="s">
        <v>158</v>
      </c>
      <c r="B88" s="43" t="s">
        <v>159</v>
      </c>
      <c r="C88" s="43" t="s">
        <v>269</v>
      </c>
      <c r="D88" s="43"/>
      <c r="E88" s="43" t="s">
        <v>131</v>
      </c>
      <c r="F88" s="43" t="s">
        <v>266</v>
      </c>
      <c r="G88" s="47" t="s">
        <v>34</v>
      </c>
      <c r="H88" s="47"/>
      <c r="I88" s="47"/>
      <c r="J88" s="47"/>
      <c r="K88" s="47" t="s">
        <v>169</v>
      </c>
      <c r="L88" s="47"/>
      <c r="M88" s="47"/>
      <c r="N88" s="47"/>
      <c r="O88" s="47"/>
      <c r="P88" s="47" t="s">
        <v>23</v>
      </c>
      <c r="Q88" s="47" t="e">
        <f>A88&amp;"¦"&amp;B88&amp;"¦"&amp;C88&amp;"¦"&amp;D88&amp;"¦"&amp;E88&amp;"¦"&amp;F88&amp;"¦"&amp;G88&amp;"¦"&amp;K88&amp;"¦"&amp;L88&amp;"¦"&amp;M88&amp;"¦"&amp;N88&amp;"¦"&amp;O88&amp;"¦"&amp;#REF!</f>
        <v>#REF!</v>
      </c>
      <c r="R88" s="133">
        <v>46266</v>
      </c>
      <c r="S88" s="124"/>
    </row>
    <row r="89" spans="1:19">
      <c r="A89" s="131" t="s">
        <v>44</v>
      </c>
      <c r="B89" s="45" t="s">
        <v>270</v>
      </c>
      <c r="C89" s="45"/>
      <c r="D89" s="45" t="s">
        <v>271</v>
      </c>
      <c r="E89" s="44" t="s">
        <v>17</v>
      </c>
      <c r="F89" s="43"/>
      <c r="G89" s="44" t="s">
        <v>98</v>
      </c>
      <c r="H89" s="46" t="s">
        <v>272</v>
      </c>
      <c r="I89" s="46"/>
      <c r="J89" s="46" t="s">
        <v>273</v>
      </c>
      <c r="K89" s="6" t="s">
        <v>167</v>
      </c>
      <c r="L89" s="46"/>
      <c r="M89" s="46"/>
      <c r="N89" s="46"/>
      <c r="O89" s="46"/>
      <c r="P89" s="25" t="s">
        <v>23</v>
      </c>
      <c r="Q89" s="46" t="e">
        <f>A89&amp;"¦"&amp;B89&amp;"¦"&amp;C89&amp;"¦"&amp;D89&amp;"¦"&amp;E89&amp;"¦"&amp;F89&amp;"¦"&amp;G89&amp;"¦"&amp;#REF!&amp;"¦"&amp;L89&amp;"¦"&amp;M89&amp;"¦"&amp;N89&amp;"¦"&amp;O89&amp;"¦"&amp;#REF!</f>
        <v>#REF!</v>
      </c>
      <c r="R89" s="134">
        <v>46266</v>
      </c>
      <c r="S89" s="125"/>
    </row>
    <row r="90" spans="1:19">
      <c r="A90" s="131" t="s">
        <v>44</v>
      </c>
      <c r="B90" s="45" t="s">
        <v>274</v>
      </c>
      <c r="C90" s="45"/>
      <c r="D90" s="45" t="s">
        <v>275</v>
      </c>
      <c r="E90" s="44" t="s">
        <v>81</v>
      </c>
      <c r="F90" s="43" t="s">
        <v>276</v>
      </c>
      <c r="G90" s="44" t="s">
        <v>45</v>
      </c>
      <c r="H90" s="46" t="s">
        <v>277</v>
      </c>
      <c r="I90" s="46"/>
      <c r="J90" s="46" t="s">
        <v>278</v>
      </c>
      <c r="K90" s="6" t="s">
        <v>167</v>
      </c>
      <c r="L90" s="46"/>
      <c r="M90" s="46"/>
      <c r="N90" s="46"/>
      <c r="O90" s="46"/>
      <c r="P90" s="25" t="s">
        <v>23</v>
      </c>
      <c r="Q90" s="46" t="e">
        <f>A90&amp;"¦"&amp;B90&amp;"¦"&amp;C90&amp;"¦"&amp;D90&amp;"¦"&amp;E90&amp;"¦"&amp;F90&amp;"¦"&amp;G90&amp;"¦"&amp;#REF!&amp;"¦"&amp;L90&amp;"¦"&amp;M90&amp;"¦"&amp;N90&amp;"¦"&amp;O90&amp;"¦"&amp;#REF!</f>
        <v>#REF!</v>
      </c>
      <c r="R90" s="134">
        <v>46266</v>
      </c>
      <c r="S90" s="124"/>
    </row>
    <row r="91" spans="1:19">
      <c r="A91" s="97" t="s">
        <v>44</v>
      </c>
      <c r="B91" s="43" t="s">
        <v>279</v>
      </c>
      <c r="C91" s="43"/>
      <c r="D91" s="43" t="s">
        <v>280</v>
      </c>
      <c r="E91" s="43" t="s">
        <v>89</v>
      </c>
      <c r="F91" s="43" t="s">
        <v>281</v>
      </c>
      <c r="G91" s="47" t="s">
        <v>16</v>
      </c>
      <c r="H91" s="47" t="s">
        <v>282</v>
      </c>
      <c r="I91" s="47"/>
      <c r="J91" s="47" t="s">
        <v>283</v>
      </c>
      <c r="K91" s="47" t="s">
        <v>167</v>
      </c>
      <c r="L91" s="47"/>
      <c r="M91" s="47"/>
      <c r="N91" s="47"/>
      <c r="O91" s="47"/>
      <c r="P91" s="47" t="s">
        <v>23</v>
      </c>
      <c r="Q91" s="47" t="e">
        <f>A91&amp;"¦"&amp;B91&amp;"¦"&amp;C91&amp;"¦"&amp;D91&amp;"¦"&amp;E91&amp;"¦"&amp;F91&amp;"¦"&amp;G91&amp;"¦"&amp;#REF!&amp;"¦"&amp;L91&amp;"¦"&amp;M91&amp;"¦"&amp;N91&amp;"¦"&amp;O91&amp;"¦"&amp;#REF!</f>
        <v>#REF!</v>
      </c>
      <c r="R91" s="133">
        <v>46266</v>
      </c>
      <c r="S91" s="125"/>
    </row>
    <row r="92" spans="1:19">
      <c r="A92" s="97" t="s">
        <v>44</v>
      </c>
      <c r="B92" s="43" t="s">
        <v>270</v>
      </c>
      <c r="C92" s="43"/>
      <c r="D92" s="43" t="s">
        <v>284</v>
      </c>
      <c r="E92" s="43" t="s">
        <v>108</v>
      </c>
      <c r="F92" s="43"/>
      <c r="G92" s="47" t="s">
        <v>98</v>
      </c>
      <c r="H92" s="47" t="s">
        <v>285</v>
      </c>
      <c r="I92" s="47"/>
      <c r="J92" s="47" t="s">
        <v>286</v>
      </c>
      <c r="K92" s="47" t="s">
        <v>167</v>
      </c>
      <c r="L92" s="47"/>
      <c r="M92" s="47"/>
      <c r="N92" s="47"/>
      <c r="O92" s="47"/>
      <c r="P92" s="47" t="s">
        <v>23</v>
      </c>
      <c r="Q92" s="47" t="e">
        <f>A92&amp;"¦"&amp;B92&amp;"¦"&amp;C92&amp;"¦"&amp;D92&amp;"¦"&amp;E92&amp;"¦"&amp;F92&amp;"¦"&amp;G92&amp;"¦"&amp;#REF!&amp;"¦"&amp;L92&amp;"¦"&amp;M92&amp;"¦"&amp;N92&amp;"¦"&amp;O92&amp;"¦"&amp;#REF!</f>
        <v>#REF!</v>
      </c>
      <c r="R92" s="133">
        <v>46266</v>
      </c>
      <c r="S92" s="124"/>
    </row>
    <row r="93" spans="1:19">
      <c r="A93" s="131" t="s">
        <v>44</v>
      </c>
      <c r="B93" s="45" t="s">
        <v>287</v>
      </c>
      <c r="C93" s="45"/>
      <c r="D93" s="45" t="s">
        <v>288</v>
      </c>
      <c r="E93" s="44" t="s">
        <v>109</v>
      </c>
      <c r="F93" s="43"/>
      <c r="G93" s="44" t="s">
        <v>58</v>
      </c>
      <c r="H93" s="46" t="s">
        <v>289</v>
      </c>
      <c r="I93" s="46"/>
      <c r="J93" s="46" t="s">
        <v>290</v>
      </c>
      <c r="K93" s="6" t="s">
        <v>167</v>
      </c>
      <c r="L93" s="46"/>
      <c r="M93" s="46"/>
      <c r="N93" s="46"/>
      <c r="O93" s="46"/>
      <c r="P93" s="25" t="s">
        <v>23</v>
      </c>
      <c r="Q93" s="46" t="e">
        <f>A93&amp;"¦"&amp;B93&amp;"¦"&amp;C93&amp;"¦"&amp;D93&amp;"¦"&amp;E93&amp;"¦"&amp;F93&amp;"¦"&amp;G93&amp;"¦"&amp;#REF!&amp;"¦"&amp;L93&amp;"¦"&amp;M93&amp;"¦"&amp;N93&amp;"¦"&amp;O93&amp;"¦"&amp;#REF!</f>
        <v>#REF!</v>
      </c>
      <c r="R93" s="134">
        <v>46266</v>
      </c>
      <c r="S93" s="125"/>
    </row>
    <row r="94" spans="1:19">
      <c r="A94" s="97" t="s">
        <v>44</v>
      </c>
      <c r="B94" s="43" t="s">
        <v>270</v>
      </c>
      <c r="C94" s="43"/>
      <c r="D94" s="43" t="s">
        <v>291</v>
      </c>
      <c r="E94" s="43" t="s">
        <v>116</v>
      </c>
      <c r="F94" s="43"/>
      <c r="G94" s="47" t="s">
        <v>98</v>
      </c>
      <c r="H94" s="47" t="s">
        <v>292</v>
      </c>
      <c r="I94" s="47"/>
      <c r="J94" s="47" t="s">
        <v>293</v>
      </c>
      <c r="K94" s="47" t="s">
        <v>167</v>
      </c>
      <c r="L94" s="47"/>
      <c r="M94" s="47"/>
      <c r="N94" s="47"/>
      <c r="O94" s="47"/>
      <c r="P94" s="47" t="s">
        <v>23</v>
      </c>
      <c r="Q94" s="47" t="e">
        <f>A94&amp;"¦"&amp;B94&amp;"¦"&amp;C94&amp;"¦"&amp;D94&amp;"¦"&amp;E94&amp;"¦"&amp;F94&amp;"¦"&amp;G94&amp;"¦"&amp;#REF!&amp;"¦"&amp;L94&amp;"¦"&amp;M94&amp;"¦"&amp;N94&amp;"¦"&amp;O94&amp;"¦"&amp;#REF!</f>
        <v>#REF!</v>
      </c>
      <c r="R94" s="133">
        <v>46266</v>
      </c>
      <c r="S94" s="124"/>
    </row>
    <row r="95" spans="1:19">
      <c r="A95" s="131" t="s">
        <v>44</v>
      </c>
      <c r="B95" s="45" t="s">
        <v>270</v>
      </c>
      <c r="C95" s="45"/>
      <c r="D95" s="45" t="s">
        <v>294</v>
      </c>
      <c r="E95" s="44" t="s">
        <v>123</v>
      </c>
      <c r="F95" s="43"/>
      <c r="G95" s="44" t="s">
        <v>98</v>
      </c>
      <c r="H95" s="46" t="s">
        <v>295</v>
      </c>
      <c r="I95" s="46"/>
      <c r="J95" s="46" t="s">
        <v>296</v>
      </c>
      <c r="K95" s="6" t="s">
        <v>167</v>
      </c>
      <c r="L95" s="46"/>
      <c r="M95" s="46"/>
      <c r="N95" s="46"/>
      <c r="O95" s="46"/>
      <c r="P95" s="25" t="s">
        <v>23</v>
      </c>
      <c r="Q95" s="46" t="e">
        <f>A95&amp;"¦"&amp;B95&amp;"¦"&amp;C95&amp;"¦"&amp;D95&amp;"¦"&amp;E95&amp;"¦"&amp;F95&amp;"¦"&amp;G95&amp;"¦"&amp;#REF!&amp;"¦"&amp;L95&amp;"¦"&amp;M95&amp;"¦"&amp;N95&amp;"¦"&amp;O95&amp;"¦"&amp;#REF!</f>
        <v>#REF!</v>
      </c>
      <c r="R95" s="134">
        <v>46266</v>
      </c>
      <c r="S95" s="125"/>
    </row>
    <row r="96" spans="1:19">
      <c r="A96" s="97" t="s">
        <v>297</v>
      </c>
      <c r="B96" s="43" t="s">
        <v>298</v>
      </c>
      <c r="C96" s="43" t="s">
        <v>299</v>
      </c>
      <c r="D96" s="43">
        <v>830</v>
      </c>
      <c r="E96" s="43" t="s">
        <v>11</v>
      </c>
      <c r="F96" s="43" t="s">
        <v>300</v>
      </c>
      <c r="G96" s="47" t="s">
        <v>34</v>
      </c>
      <c r="H96" s="47"/>
      <c r="I96" s="47"/>
      <c r="J96" s="47"/>
      <c r="K96" s="47" t="s">
        <v>167</v>
      </c>
      <c r="L96" s="47" t="s">
        <v>301</v>
      </c>
      <c r="M96" s="47" t="s">
        <v>302</v>
      </c>
      <c r="N96" s="47" t="s">
        <v>303</v>
      </c>
      <c r="O96" s="47"/>
      <c r="P96" s="47" t="s">
        <v>23</v>
      </c>
      <c r="Q96" s="47" t="e">
        <f>A96&amp;"¦"&amp;B96&amp;"¦"&amp;C96&amp;"¦"&amp;D96&amp;"¦"&amp;E96&amp;"¦"&amp;F96&amp;"¦"&amp;G96&amp;"¦"&amp;K96&amp;"¦"&amp;L96&amp;"¦"&amp;M96&amp;"¦"&amp;N96&amp;"¦"&amp;O96&amp;"¦"&amp;#REF!</f>
        <v>#REF!</v>
      </c>
      <c r="R96" s="133">
        <v>46266</v>
      </c>
      <c r="S96" s="124"/>
    </row>
    <row r="97" spans="1:19">
      <c r="A97" s="131" t="s">
        <v>297</v>
      </c>
      <c r="B97" s="45" t="s">
        <v>298</v>
      </c>
      <c r="C97" s="45" t="s">
        <v>304</v>
      </c>
      <c r="D97" s="45">
        <v>838</v>
      </c>
      <c r="E97" s="44" t="s">
        <v>11</v>
      </c>
      <c r="F97" s="43" t="s">
        <v>305</v>
      </c>
      <c r="G97" s="44" t="s">
        <v>34</v>
      </c>
      <c r="H97" s="46"/>
      <c r="I97" s="46"/>
      <c r="J97" s="46"/>
      <c r="K97" s="6" t="s">
        <v>167</v>
      </c>
      <c r="L97" s="46" t="s">
        <v>301</v>
      </c>
      <c r="M97" s="46" t="s">
        <v>302</v>
      </c>
      <c r="N97" s="46" t="s">
        <v>303</v>
      </c>
      <c r="O97" s="46"/>
      <c r="P97" s="25" t="s">
        <v>23</v>
      </c>
      <c r="Q97" s="46" t="e">
        <f>A97&amp;"¦"&amp;B97&amp;"¦"&amp;C97&amp;"¦"&amp;D97&amp;"¦"&amp;E97&amp;"¦"&amp;F97&amp;"¦"&amp;G97&amp;"¦"&amp;K97&amp;"¦"&amp;L97&amp;"¦"&amp;M97&amp;"¦"&amp;N97&amp;"¦"&amp;O97&amp;"¦"&amp;#REF!</f>
        <v>#REF!</v>
      </c>
      <c r="R97" s="134">
        <v>46266</v>
      </c>
      <c r="S97" s="125"/>
    </row>
    <row r="98" spans="1:19">
      <c r="A98" s="97" t="s">
        <v>297</v>
      </c>
      <c r="B98" s="43" t="s">
        <v>298</v>
      </c>
      <c r="C98" s="43" t="s">
        <v>306</v>
      </c>
      <c r="D98" s="43" t="s">
        <v>307</v>
      </c>
      <c r="E98" s="43" t="s">
        <v>11</v>
      </c>
      <c r="F98" s="43" t="s">
        <v>308</v>
      </c>
      <c r="G98" s="47" t="s">
        <v>34</v>
      </c>
      <c r="H98" s="47"/>
      <c r="I98" s="47"/>
      <c r="J98" s="47"/>
      <c r="K98" s="47" t="s">
        <v>167</v>
      </c>
      <c r="L98" s="47" t="s">
        <v>301</v>
      </c>
      <c r="M98" s="47" t="s">
        <v>302</v>
      </c>
      <c r="N98" s="47" t="s">
        <v>303</v>
      </c>
      <c r="O98" s="47"/>
      <c r="P98" s="47" t="s">
        <v>23</v>
      </c>
      <c r="Q98" s="47" t="e">
        <f>A98&amp;"¦"&amp;B98&amp;"¦"&amp;C98&amp;"¦"&amp;D98&amp;"¦"&amp;E98&amp;"¦"&amp;F98&amp;"¦"&amp;G98&amp;"¦"&amp;#REF!&amp;"¦"&amp;L98&amp;"¦"&amp;M98&amp;"¦"&amp;N98&amp;"¦"&amp;O98&amp;"¦"&amp;#REF!</f>
        <v>#REF!</v>
      </c>
      <c r="R98" s="133">
        <v>46266</v>
      </c>
      <c r="S98" s="124"/>
    </row>
    <row r="99" spans="1:19">
      <c r="A99" s="97" t="s">
        <v>297</v>
      </c>
      <c r="B99" s="43" t="s">
        <v>298</v>
      </c>
      <c r="C99" s="43" t="s">
        <v>309</v>
      </c>
      <c r="D99" s="43">
        <v>807</v>
      </c>
      <c r="E99" s="43" t="s">
        <v>17</v>
      </c>
      <c r="F99" s="43" t="s">
        <v>310</v>
      </c>
      <c r="G99" s="47" t="s">
        <v>34</v>
      </c>
      <c r="H99" s="47"/>
      <c r="I99" s="47"/>
      <c r="J99" s="47"/>
      <c r="K99" s="47" t="s">
        <v>167</v>
      </c>
      <c r="L99" s="47" t="s">
        <v>301</v>
      </c>
      <c r="M99" s="47" t="s">
        <v>302</v>
      </c>
      <c r="N99" s="47" t="s">
        <v>303</v>
      </c>
      <c r="O99" s="47"/>
      <c r="P99" s="47" t="s">
        <v>23</v>
      </c>
      <c r="Q99" s="47" t="e">
        <f>A99&amp;"¦"&amp;B99&amp;"¦"&amp;C99&amp;"¦"&amp;D99&amp;"¦"&amp;E99&amp;"¦"&amp;F99&amp;"¦"&amp;G99&amp;"¦"&amp;K99&amp;"¦"&amp;L99&amp;"¦"&amp;M99&amp;"¦"&amp;N99&amp;"¦"&amp;O99&amp;"¦"&amp;#REF!</f>
        <v>#REF!</v>
      </c>
      <c r="R99" s="133">
        <v>46266</v>
      </c>
      <c r="S99" s="125"/>
    </row>
    <row r="100" spans="1:19">
      <c r="A100" s="131" t="s">
        <v>297</v>
      </c>
      <c r="B100" s="45" t="s">
        <v>298</v>
      </c>
      <c r="C100" s="45" t="s">
        <v>311</v>
      </c>
      <c r="D100" s="45">
        <v>827</v>
      </c>
      <c r="E100" s="44" t="s">
        <v>22</v>
      </c>
      <c r="F100" s="43" t="s">
        <v>312</v>
      </c>
      <c r="G100" s="44" t="s">
        <v>34</v>
      </c>
      <c r="H100" s="46"/>
      <c r="I100" s="46"/>
      <c r="J100" s="46"/>
      <c r="K100" s="6" t="s">
        <v>167</v>
      </c>
      <c r="L100" s="46" t="s">
        <v>301</v>
      </c>
      <c r="M100" s="46" t="s">
        <v>302</v>
      </c>
      <c r="N100" s="46" t="s">
        <v>303</v>
      </c>
      <c r="O100" s="46"/>
      <c r="P100" s="25" t="s">
        <v>23</v>
      </c>
      <c r="Q100" s="46" t="e">
        <f>A100&amp;"¦"&amp;B100&amp;"¦"&amp;C100&amp;"¦"&amp;D100&amp;"¦"&amp;E100&amp;"¦"&amp;F100&amp;"¦"&amp;G100&amp;"¦"&amp;K100&amp;"¦"&amp;L100&amp;"¦"&amp;M100&amp;"¦"&amp;N100&amp;"¦"&amp;O100&amp;"¦"&amp;#REF!</f>
        <v>#REF!</v>
      </c>
      <c r="R100" s="134">
        <v>46266</v>
      </c>
      <c r="S100" s="124"/>
    </row>
    <row r="101" spans="1:19">
      <c r="A101" s="97" t="s">
        <v>297</v>
      </c>
      <c r="B101" s="43" t="s">
        <v>298</v>
      </c>
      <c r="C101" s="43" t="s">
        <v>313</v>
      </c>
      <c r="D101" s="43">
        <v>817</v>
      </c>
      <c r="E101" s="43" t="s">
        <v>31</v>
      </c>
      <c r="F101" s="43" t="s">
        <v>314</v>
      </c>
      <c r="G101" s="47" t="s">
        <v>34</v>
      </c>
      <c r="H101" s="47"/>
      <c r="I101" s="47"/>
      <c r="J101" s="47"/>
      <c r="K101" s="47" t="s">
        <v>167</v>
      </c>
      <c r="L101" s="47" t="s">
        <v>301</v>
      </c>
      <c r="M101" s="47" t="s">
        <v>302</v>
      </c>
      <c r="N101" s="47" t="s">
        <v>303</v>
      </c>
      <c r="O101" s="47"/>
      <c r="P101" s="47" t="s">
        <v>23</v>
      </c>
      <c r="Q101" s="47" t="e">
        <f>A101&amp;"¦"&amp;B101&amp;"¦"&amp;C101&amp;"¦"&amp;D101&amp;"¦"&amp;E101&amp;"¦"&amp;F101&amp;"¦"&amp;G101&amp;"¦"&amp;K101&amp;"¦"&amp;L101&amp;"¦"&amp;M101&amp;"¦"&amp;N101&amp;"¦"&amp;O101&amp;"¦"&amp;#REF!</f>
        <v>#REF!</v>
      </c>
      <c r="R101" s="133">
        <v>46266</v>
      </c>
      <c r="S101" s="125"/>
    </row>
    <row r="102" spans="1:19">
      <c r="A102" s="131" t="s">
        <v>297</v>
      </c>
      <c r="B102" s="45" t="s">
        <v>298</v>
      </c>
      <c r="C102" s="45" t="s">
        <v>315</v>
      </c>
      <c r="D102" s="45">
        <v>809</v>
      </c>
      <c r="E102" s="44" t="s">
        <v>38</v>
      </c>
      <c r="F102" s="43" t="s">
        <v>316</v>
      </c>
      <c r="G102" s="44" t="s">
        <v>34</v>
      </c>
      <c r="H102" s="46"/>
      <c r="I102" s="46"/>
      <c r="J102" s="46"/>
      <c r="K102" s="6" t="s">
        <v>167</v>
      </c>
      <c r="L102" s="46" t="s">
        <v>301</v>
      </c>
      <c r="M102" s="46" t="s">
        <v>302</v>
      </c>
      <c r="N102" s="46" t="s">
        <v>303</v>
      </c>
      <c r="O102" s="46"/>
      <c r="P102" s="25" t="s">
        <v>23</v>
      </c>
      <c r="Q102" s="46" t="e">
        <f>A102&amp;"¦"&amp;B102&amp;"¦"&amp;C102&amp;"¦"&amp;D102&amp;"¦"&amp;E102&amp;"¦"&amp;F102&amp;"¦"&amp;G102&amp;"¦"&amp;K102&amp;"¦"&amp;L102&amp;"¦"&amp;M102&amp;"¦"&amp;N102&amp;"¦"&amp;O102&amp;"¦"&amp;#REF!</f>
        <v>#REF!</v>
      </c>
      <c r="R102" s="134">
        <v>46266</v>
      </c>
      <c r="S102" s="124"/>
    </row>
    <row r="103" spans="1:19">
      <c r="A103" s="131" t="s">
        <v>297</v>
      </c>
      <c r="B103" s="45" t="s">
        <v>298</v>
      </c>
      <c r="C103" s="45" t="s">
        <v>317</v>
      </c>
      <c r="D103" s="45">
        <v>816</v>
      </c>
      <c r="E103" s="44" t="s">
        <v>46</v>
      </c>
      <c r="F103" s="43" t="s">
        <v>318</v>
      </c>
      <c r="G103" s="44" t="s">
        <v>34</v>
      </c>
      <c r="H103" s="46"/>
      <c r="I103" s="46"/>
      <c r="J103" s="46"/>
      <c r="K103" s="6" t="s">
        <v>167</v>
      </c>
      <c r="L103" s="46" t="s">
        <v>301</v>
      </c>
      <c r="M103" s="46" t="s">
        <v>302</v>
      </c>
      <c r="N103" s="46" t="s">
        <v>303</v>
      </c>
      <c r="O103" s="46"/>
      <c r="P103" s="25" t="s">
        <v>23</v>
      </c>
      <c r="Q103" s="46" t="e">
        <f>A103&amp;"¦"&amp;B103&amp;"¦"&amp;C103&amp;"¦"&amp;D103&amp;"¦"&amp;E103&amp;"¦"&amp;F103&amp;"¦"&amp;G103&amp;"¦"&amp;K103&amp;"¦"&amp;L103&amp;"¦"&amp;M103&amp;"¦"&amp;N103&amp;"¦"&amp;O103&amp;"¦"&amp;#REF!</f>
        <v>#REF!</v>
      </c>
      <c r="R103" s="134">
        <v>46266</v>
      </c>
      <c r="S103" s="125"/>
    </row>
    <row r="104" spans="1:19">
      <c r="A104" s="97" t="s">
        <v>297</v>
      </c>
      <c r="B104" s="43" t="s">
        <v>298</v>
      </c>
      <c r="C104" s="43" t="s">
        <v>319</v>
      </c>
      <c r="D104" s="43" t="s">
        <v>320</v>
      </c>
      <c r="E104" s="43" t="s">
        <v>49</v>
      </c>
      <c r="F104" s="43" t="s">
        <v>314</v>
      </c>
      <c r="G104" s="47" t="s">
        <v>34</v>
      </c>
      <c r="H104" s="47"/>
      <c r="I104" s="47"/>
      <c r="J104" s="47"/>
      <c r="K104" s="47" t="s">
        <v>167</v>
      </c>
      <c r="L104" s="47" t="s">
        <v>301</v>
      </c>
      <c r="M104" s="47" t="s">
        <v>302</v>
      </c>
      <c r="N104" s="47" t="s">
        <v>303</v>
      </c>
      <c r="O104" s="47"/>
      <c r="P104" s="47" t="s">
        <v>23</v>
      </c>
      <c r="Q104" s="47" t="e">
        <f>A104&amp;"¦"&amp;B104&amp;"¦"&amp;C104&amp;"¦"&amp;D104&amp;"¦"&amp;E104&amp;"¦"&amp;F104&amp;"¦"&amp;G104&amp;"¦"&amp;K104&amp;"¦"&amp;L104&amp;"¦"&amp;M104&amp;"¦"&amp;N104&amp;"¦"&amp;O104&amp;"¦"&amp;#REF!</f>
        <v>#REF!</v>
      </c>
      <c r="R104" s="133">
        <v>46266</v>
      </c>
      <c r="S104" s="124"/>
    </row>
    <row r="105" spans="1:19">
      <c r="A105" s="131" t="s">
        <v>297</v>
      </c>
      <c r="B105" s="45" t="s">
        <v>298</v>
      </c>
      <c r="C105" s="45" t="s">
        <v>321</v>
      </c>
      <c r="D105" s="45">
        <v>815</v>
      </c>
      <c r="E105" s="44" t="s">
        <v>52</v>
      </c>
      <c r="F105" s="43" t="s">
        <v>322</v>
      </c>
      <c r="G105" s="44" t="s">
        <v>34</v>
      </c>
      <c r="H105" s="46"/>
      <c r="I105" s="46"/>
      <c r="J105" s="46"/>
      <c r="K105" s="6" t="s">
        <v>167</v>
      </c>
      <c r="L105" s="46" t="s">
        <v>301</v>
      </c>
      <c r="M105" s="46" t="s">
        <v>302</v>
      </c>
      <c r="N105" s="46" t="s">
        <v>303</v>
      </c>
      <c r="O105" s="46"/>
      <c r="P105" s="25" t="s">
        <v>23</v>
      </c>
      <c r="Q105" s="46" t="e">
        <f>A105&amp;"¦"&amp;B105&amp;"¦"&amp;C105&amp;"¦"&amp;D105&amp;"¦"&amp;E105&amp;"¦"&amp;F105&amp;"¦"&amp;G105&amp;"¦"&amp;K105&amp;"¦"&amp;L105&amp;"¦"&amp;M105&amp;"¦"&amp;N105&amp;"¦"&amp;O105&amp;"¦"&amp;#REF!</f>
        <v>#REF!</v>
      </c>
      <c r="R105" s="134">
        <v>46266</v>
      </c>
      <c r="S105" s="125"/>
    </row>
    <row r="106" spans="1:19">
      <c r="A106" s="131" t="s">
        <v>297</v>
      </c>
      <c r="B106" s="45" t="s">
        <v>298</v>
      </c>
      <c r="C106" s="45" t="s">
        <v>323</v>
      </c>
      <c r="D106" s="45">
        <v>824</v>
      </c>
      <c r="E106" s="44" t="s">
        <v>52</v>
      </c>
      <c r="F106" s="43" t="s">
        <v>324</v>
      </c>
      <c r="G106" s="44" t="s">
        <v>34</v>
      </c>
      <c r="H106" s="46"/>
      <c r="I106" s="46"/>
      <c r="J106" s="46"/>
      <c r="K106" s="6" t="s">
        <v>167</v>
      </c>
      <c r="L106" s="46" t="s">
        <v>301</v>
      </c>
      <c r="M106" s="46" t="s">
        <v>302</v>
      </c>
      <c r="N106" s="46" t="s">
        <v>303</v>
      </c>
      <c r="O106" s="46"/>
      <c r="P106" s="25" t="s">
        <v>23</v>
      </c>
      <c r="Q106" s="46" t="e">
        <f>A106&amp;"¦"&amp;B106&amp;"¦"&amp;C106&amp;"¦"&amp;D106&amp;"¦"&amp;E106&amp;"¦"&amp;F106&amp;"¦"&amp;G106&amp;"¦"&amp;K106&amp;"¦"&amp;L106&amp;"¦"&amp;M106&amp;"¦"&amp;N106&amp;"¦"&amp;O106&amp;"¦"&amp;#REF!</f>
        <v>#REF!</v>
      </c>
      <c r="R106" s="134">
        <v>46266</v>
      </c>
      <c r="S106" s="124"/>
    </row>
    <row r="107" spans="1:19">
      <c r="A107" s="97" t="s">
        <v>297</v>
      </c>
      <c r="B107" s="43" t="s">
        <v>298</v>
      </c>
      <c r="C107" s="43" t="s">
        <v>325</v>
      </c>
      <c r="D107" s="43">
        <v>835</v>
      </c>
      <c r="E107" s="43" t="s">
        <v>52</v>
      </c>
      <c r="F107" s="43" t="s">
        <v>326</v>
      </c>
      <c r="G107" s="47" t="s">
        <v>34</v>
      </c>
      <c r="H107" s="47"/>
      <c r="I107" s="47"/>
      <c r="J107" s="47"/>
      <c r="K107" s="47" t="s">
        <v>167</v>
      </c>
      <c r="L107" s="47" t="s">
        <v>301</v>
      </c>
      <c r="M107" s="47" t="s">
        <v>302</v>
      </c>
      <c r="N107" s="47" t="s">
        <v>303</v>
      </c>
      <c r="O107" s="47"/>
      <c r="P107" s="47" t="s">
        <v>23</v>
      </c>
      <c r="Q107" s="47" t="e">
        <f>A107&amp;"¦"&amp;B107&amp;"¦"&amp;C107&amp;"¦"&amp;D107&amp;"¦"&amp;E107&amp;"¦"&amp;F107&amp;"¦"&amp;G107&amp;"¦"&amp;K107&amp;"¦"&amp;L107&amp;"¦"&amp;M107&amp;"¦"&amp;N107&amp;"¦"&amp;O107&amp;"¦"&amp;#REF!</f>
        <v>#REF!</v>
      </c>
      <c r="R107" s="133">
        <v>46266</v>
      </c>
      <c r="S107" s="125"/>
    </row>
    <row r="108" spans="1:19">
      <c r="A108" s="131" t="s">
        <v>297</v>
      </c>
      <c r="B108" s="45" t="s">
        <v>298</v>
      </c>
      <c r="C108" s="45" t="s">
        <v>327</v>
      </c>
      <c r="D108" s="45">
        <v>822</v>
      </c>
      <c r="E108" s="44" t="s">
        <v>55</v>
      </c>
      <c r="F108" s="43" t="s">
        <v>328</v>
      </c>
      <c r="G108" s="44" t="s">
        <v>34</v>
      </c>
      <c r="H108" s="46"/>
      <c r="I108" s="46"/>
      <c r="J108" s="46"/>
      <c r="K108" s="6" t="s">
        <v>167</v>
      </c>
      <c r="L108" s="46" t="s">
        <v>301</v>
      </c>
      <c r="M108" s="46" t="s">
        <v>302</v>
      </c>
      <c r="N108" s="46" t="s">
        <v>303</v>
      </c>
      <c r="O108" s="46"/>
      <c r="P108" s="25" t="s">
        <v>23</v>
      </c>
      <c r="Q108" s="46" t="e">
        <f>A108&amp;"¦"&amp;B108&amp;"¦"&amp;C108&amp;"¦"&amp;D108&amp;"¦"&amp;E108&amp;"¦"&amp;F108&amp;"¦"&amp;G108&amp;"¦"&amp;K108&amp;"¦"&amp;L108&amp;"¦"&amp;M108&amp;"¦"&amp;N108&amp;"¦"&amp;O108&amp;"¦"&amp;#REF!</f>
        <v>#REF!</v>
      </c>
      <c r="R108" s="134">
        <v>46266</v>
      </c>
      <c r="S108" s="124"/>
    </row>
    <row r="109" spans="1:19">
      <c r="A109" s="97" t="s">
        <v>297</v>
      </c>
      <c r="B109" s="43" t="s">
        <v>298</v>
      </c>
      <c r="C109" s="43" t="s">
        <v>329</v>
      </c>
      <c r="D109" s="43">
        <v>886</v>
      </c>
      <c r="E109" s="43" t="s">
        <v>55</v>
      </c>
      <c r="F109" s="43" t="s">
        <v>330</v>
      </c>
      <c r="G109" s="47" t="s">
        <v>34</v>
      </c>
      <c r="H109" s="47"/>
      <c r="I109" s="47"/>
      <c r="J109" s="47"/>
      <c r="K109" s="47" t="s">
        <v>167</v>
      </c>
      <c r="L109" s="47" t="s">
        <v>301</v>
      </c>
      <c r="M109" s="47" t="s">
        <v>302</v>
      </c>
      <c r="N109" s="47" t="s">
        <v>303</v>
      </c>
      <c r="O109" s="47"/>
      <c r="P109" s="47" t="s">
        <v>23</v>
      </c>
      <c r="Q109" s="47" t="e">
        <f>A109&amp;"¦"&amp;B109&amp;"¦"&amp;C109&amp;"¦"&amp;D109&amp;"¦"&amp;E109&amp;"¦"&amp;F109&amp;"¦"&amp;G109&amp;"¦"&amp;K109&amp;"¦"&amp;L109&amp;"¦"&amp;M109&amp;"¦"&amp;N109&amp;"¦"&amp;O109&amp;"¦"&amp;#REF!</f>
        <v>#REF!</v>
      </c>
      <c r="R109" s="133">
        <v>46266</v>
      </c>
      <c r="S109" s="125"/>
    </row>
    <row r="110" spans="1:19">
      <c r="A110" s="97" t="s">
        <v>297</v>
      </c>
      <c r="B110" s="43" t="s">
        <v>298</v>
      </c>
      <c r="C110" s="43" t="s">
        <v>331</v>
      </c>
      <c r="D110" s="43">
        <v>866</v>
      </c>
      <c r="E110" s="43" t="s">
        <v>59</v>
      </c>
      <c r="F110" s="43" t="s">
        <v>332</v>
      </c>
      <c r="G110" s="47" t="s">
        <v>34</v>
      </c>
      <c r="H110" s="47"/>
      <c r="I110" s="47"/>
      <c r="J110" s="47"/>
      <c r="K110" s="47" t="s">
        <v>167</v>
      </c>
      <c r="L110" s="47" t="s">
        <v>301</v>
      </c>
      <c r="M110" s="47" t="s">
        <v>302</v>
      </c>
      <c r="N110" s="47" t="s">
        <v>303</v>
      </c>
      <c r="O110" s="47"/>
      <c r="P110" s="47" t="s">
        <v>23</v>
      </c>
      <c r="Q110" s="47" t="e">
        <f>A110&amp;"¦"&amp;B110&amp;"¦"&amp;C110&amp;"¦"&amp;D110&amp;"¦"&amp;E110&amp;"¦"&amp;F110&amp;"¦"&amp;G110&amp;"¦"&amp;K110&amp;"¦"&amp;L110&amp;"¦"&amp;M110&amp;"¦"&amp;N110&amp;"¦"&amp;O110&amp;"¦"&amp;#REF!</f>
        <v>#REF!</v>
      </c>
      <c r="R110" s="133">
        <v>46266</v>
      </c>
      <c r="S110" s="124"/>
    </row>
    <row r="111" spans="1:19">
      <c r="A111" s="131" t="s">
        <v>297</v>
      </c>
      <c r="B111" s="45" t="s">
        <v>298</v>
      </c>
      <c r="C111" s="45" t="s">
        <v>333</v>
      </c>
      <c r="D111" s="45">
        <v>871</v>
      </c>
      <c r="E111" s="44" t="s">
        <v>75</v>
      </c>
      <c r="F111" s="43" t="s">
        <v>334</v>
      </c>
      <c r="G111" s="44" t="s">
        <v>34</v>
      </c>
      <c r="H111" s="46"/>
      <c r="I111" s="46"/>
      <c r="J111" s="46"/>
      <c r="K111" s="6" t="s">
        <v>167</v>
      </c>
      <c r="L111" s="46" t="s">
        <v>301</v>
      </c>
      <c r="M111" s="46" t="s">
        <v>302</v>
      </c>
      <c r="N111" s="46" t="s">
        <v>303</v>
      </c>
      <c r="O111" s="46"/>
      <c r="P111" s="25" t="s">
        <v>23</v>
      </c>
      <c r="Q111" s="46" t="e">
        <f>A111&amp;"¦"&amp;B111&amp;"¦"&amp;C111&amp;"¦"&amp;D111&amp;"¦"&amp;E111&amp;"¦"&amp;F111&amp;"¦"&amp;G111&amp;"¦"&amp;K111&amp;"¦"&amp;L111&amp;"¦"&amp;M111&amp;"¦"&amp;N111&amp;"¦"&amp;O111&amp;"¦"&amp;#REF!</f>
        <v>#REF!</v>
      </c>
      <c r="R111" s="134">
        <v>46266</v>
      </c>
      <c r="S111" s="125"/>
    </row>
    <row r="112" spans="1:19">
      <c r="A112" s="131" t="s">
        <v>297</v>
      </c>
      <c r="B112" s="45" t="s">
        <v>298</v>
      </c>
      <c r="C112" s="45" t="s">
        <v>335</v>
      </c>
      <c r="D112" s="45">
        <v>805</v>
      </c>
      <c r="E112" s="44" t="s">
        <v>79</v>
      </c>
      <c r="F112" s="43" t="s">
        <v>336</v>
      </c>
      <c r="G112" s="44" t="s">
        <v>34</v>
      </c>
      <c r="H112" s="46"/>
      <c r="I112" s="46"/>
      <c r="J112" s="46"/>
      <c r="K112" s="6" t="s">
        <v>167</v>
      </c>
      <c r="L112" s="46" t="s">
        <v>301</v>
      </c>
      <c r="M112" s="46" t="s">
        <v>302</v>
      </c>
      <c r="N112" s="46" t="s">
        <v>303</v>
      </c>
      <c r="O112" s="46"/>
      <c r="P112" s="25" t="s">
        <v>23</v>
      </c>
      <c r="Q112" s="46" t="e">
        <f>A112&amp;"¦"&amp;B112&amp;"¦"&amp;C112&amp;"¦"&amp;D112&amp;"¦"&amp;E112&amp;"¦"&amp;F112&amp;"¦"&amp;G112&amp;"¦"&amp;K112&amp;"¦"&amp;L112&amp;"¦"&amp;M112&amp;"¦"&amp;N112&amp;"¦"&amp;O112&amp;"¦"&amp;#REF!</f>
        <v>#REF!</v>
      </c>
      <c r="R112" s="134">
        <v>46266</v>
      </c>
      <c r="S112" s="124"/>
    </row>
    <row r="113" spans="1:19">
      <c r="A113" s="97" t="s">
        <v>297</v>
      </c>
      <c r="B113" s="43" t="s">
        <v>298</v>
      </c>
      <c r="C113" s="43" t="s">
        <v>337</v>
      </c>
      <c r="D113" s="43">
        <v>812</v>
      </c>
      <c r="E113" s="43" t="s">
        <v>79</v>
      </c>
      <c r="F113" s="43" t="s">
        <v>133</v>
      </c>
      <c r="G113" s="47" t="s">
        <v>34</v>
      </c>
      <c r="H113" s="47"/>
      <c r="I113" s="47"/>
      <c r="J113" s="47"/>
      <c r="K113" s="47" t="s">
        <v>167</v>
      </c>
      <c r="L113" s="47" t="s">
        <v>301</v>
      </c>
      <c r="M113" s="47" t="s">
        <v>302</v>
      </c>
      <c r="N113" s="47" t="s">
        <v>303</v>
      </c>
      <c r="O113" s="47"/>
      <c r="P113" s="47" t="s">
        <v>23</v>
      </c>
      <c r="Q113" s="47" t="e">
        <f>A113&amp;"¦"&amp;B113&amp;"¦"&amp;C113&amp;"¦"&amp;D113&amp;"¦"&amp;E113&amp;"¦"&amp;F113&amp;"¦"&amp;G113&amp;"¦"&amp;K113&amp;"¦"&amp;L113&amp;"¦"&amp;M113&amp;"¦"&amp;N113&amp;"¦"&amp;O113&amp;"¦"&amp;#REF!</f>
        <v>#REF!</v>
      </c>
      <c r="R113" s="133">
        <v>46266</v>
      </c>
      <c r="S113" s="125"/>
    </row>
    <row r="114" spans="1:19">
      <c r="A114" s="97" t="s">
        <v>297</v>
      </c>
      <c r="B114" s="43" t="s">
        <v>298</v>
      </c>
      <c r="C114" s="43" t="s">
        <v>338</v>
      </c>
      <c r="D114" s="43">
        <v>860</v>
      </c>
      <c r="E114" s="43" t="s">
        <v>79</v>
      </c>
      <c r="F114" s="43" t="s">
        <v>133</v>
      </c>
      <c r="G114" s="47" t="s">
        <v>34</v>
      </c>
      <c r="H114" s="47"/>
      <c r="I114" s="47"/>
      <c r="J114" s="47"/>
      <c r="K114" s="47" t="s">
        <v>167</v>
      </c>
      <c r="L114" s="47" t="s">
        <v>301</v>
      </c>
      <c r="M114" s="47" t="s">
        <v>302</v>
      </c>
      <c r="N114" s="47" t="s">
        <v>303</v>
      </c>
      <c r="O114" s="47"/>
      <c r="P114" s="47" t="s">
        <v>23</v>
      </c>
      <c r="Q114" s="47" t="e">
        <f>A114&amp;"¦"&amp;B114&amp;"¦"&amp;C114&amp;"¦"&amp;D114&amp;"¦"&amp;E114&amp;"¦"&amp;F114&amp;"¦"&amp;G114&amp;"¦"&amp;K114&amp;"¦"&amp;L114&amp;"¦"&amp;M114&amp;"¦"&amp;N114&amp;"¦"&amp;O114&amp;"¦"&amp;#REF!</f>
        <v>#REF!</v>
      </c>
      <c r="R114" s="133">
        <v>46266</v>
      </c>
      <c r="S114" s="124"/>
    </row>
    <row r="115" spans="1:19">
      <c r="A115" s="97" t="s">
        <v>297</v>
      </c>
      <c r="B115" s="43" t="s">
        <v>298</v>
      </c>
      <c r="C115" s="43" t="s">
        <v>339</v>
      </c>
      <c r="D115" s="43">
        <v>873</v>
      </c>
      <c r="E115" s="43" t="s">
        <v>79</v>
      </c>
      <c r="F115" s="43" t="s">
        <v>336</v>
      </c>
      <c r="G115" s="47" t="s">
        <v>34</v>
      </c>
      <c r="H115" s="47"/>
      <c r="I115" s="47"/>
      <c r="J115" s="47"/>
      <c r="K115" s="47" t="s">
        <v>167</v>
      </c>
      <c r="L115" s="47" t="s">
        <v>301</v>
      </c>
      <c r="M115" s="47" t="s">
        <v>302</v>
      </c>
      <c r="N115" s="47" t="s">
        <v>303</v>
      </c>
      <c r="O115" s="47"/>
      <c r="P115" s="47" t="s">
        <v>23</v>
      </c>
      <c r="Q115" s="47" t="e">
        <f>A115&amp;"¦"&amp;B115&amp;"¦"&amp;C115&amp;"¦"&amp;D115&amp;"¦"&amp;E115&amp;"¦"&amp;F115&amp;"¦"&amp;G115&amp;"¦"&amp;K115&amp;"¦"&amp;L115&amp;"¦"&amp;M115&amp;"¦"&amp;N115&amp;"¦"&amp;O115&amp;"¦"&amp;#REF!</f>
        <v>#REF!</v>
      </c>
      <c r="R115" s="133">
        <v>46266</v>
      </c>
      <c r="S115" s="125"/>
    </row>
    <row r="116" spans="1:19">
      <c r="A116" s="131" t="s">
        <v>297</v>
      </c>
      <c r="B116" s="45" t="s">
        <v>298</v>
      </c>
      <c r="C116" s="45" t="s">
        <v>340</v>
      </c>
      <c r="D116" s="45" t="s">
        <v>341</v>
      </c>
      <c r="E116" s="44" t="s">
        <v>79</v>
      </c>
      <c r="F116" s="43" t="s">
        <v>133</v>
      </c>
      <c r="G116" s="44" t="s">
        <v>34</v>
      </c>
      <c r="H116" s="46"/>
      <c r="I116" s="46"/>
      <c r="J116" s="46"/>
      <c r="K116" s="6" t="s">
        <v>167</v>
      </c>
      <c r="L116" s="46" t="s">
        <v>301</v>
      </c>
      <c r="M116" s="46" t="s">
        <v>302</v>
      </c>
      <c r="N116" s="46" t="s">
        <v>303</v>
      </c>
      <c r="O116" s="46"/>
      <c r="P116" s="25" t="s">
        <v>23</v>
      </c>
      <c r="Q116" s="46" t="e">
        <f>A116&amp;"¦"&amp;B116&amp;"¦"&amp;C116&amp;"¦"&amp;D116&amp;"¦"&amp;E116&amp;"¦"&amp;F116&amp;"¦"&amp;G116&amp;"¦"&amp;K116&amp;"¦"&amp;L116&amp;"¦"&amp;M116&amp;"¦"&amp;N116&amp;"¦"&amp;O116&amp;"¦"&amp;#REF!</f>
        <v>#REF!</v>
      </c>
      <c r="R116" s="134">
        <v>46266</v>
      </c>
      <c r="S116" s="124"/>
    </row>
    <row r="117" spans="1:19">
      <c r="A117" s="131" t="s">
        <v>297</v>
      </c>
      <c r="B117" s="45" t="s">
        <v>298</v>
      </c>
      <c r="C117" s="45" t="s">
        <v>342</v>
      </c>
      <c r="D117" s="45"/>
      <c r="E117" s="44" t="s">
        <v>79</v>
      </c>
      <c r="F117" s="43" t="s">
        <v>133</v>
      </c>
      <c r="G117" s="44" t="s">
        <v>34</v>
      </c>
      <c r="H117" s="46"/>
      <c r="I117" s="46"/>
      <c r="J117" s="46"/>
      <c r="K117" s="6" t="s">
        <v>167</v>
      </c>
      <c r="L117" s="46" t="s">
        <v>301</v>
      </c>
      <c r="M117" s="46" t="s">
        <v>302</v>
      </c>
      <c r="N117" s="46" t="s">
        <v>303</v>
      </c>
      <c r="O117" s="46"/>
      <c r="P117" s="25" t="s">
        <v>23</v>
      </c>
      <c r="Q117" s="46" t="e">
        <f>A117&amp;"¦"&amp;B117&amp;"¦"&amp;C117&amp;"¦"&amp;D117&amp;"¦"&amp;E117&amp;"¦"&amp;F117&amp;"¦"&amp;G117&amp;"¦"&amp;K13&amp;"¦"&amp;L117&amp;"¦"&amp;M117&amp;"¦"&amp;N117&amp;"¦"&amp;O117&amp;"¦"&amp;#REF!</f>
        <v>#REF!</v>
      </c>
      <c r="R117" s="134">
        <v>46266</v>
      </c>
      <c r="S117" s="125"/>
    </row>
    <row r="118" spans="1:19">
      <c r="A118" s="97" t="s">
        <v>297</v>
      </c>
      <c r="B118" s="43" t="s">
        <v>298</v>
      </c>
      <c r="C118" s="43" t="s">
        <v>343</v>
      </c>
      <c r="D118" s="43">
        <v>810</v>
      </c>
      <c r="E118" s="43" t="s">
        <v>81</v>
      </c>
      <c r="F118" s="43" t="s">
        <v>276</v>
      </c>
      <c r="G118" s="47" t="s">
        <v>34</v>
      </c>
      <c r="H118" s="47"/>
      <c r="I118" s="47"/>
      <c r="J118" s="47"/>
      <c r="K118" s="47" t="s">
        <v>167</v>
      </c>
      <c r="L118" s="47" t="s">
        <v>301</v>
      </c>
      <c r="M118" s="47" t="s">
        <v>302</v>
      </c>
      <c r="N118" s="47" t="s">
        <v>303</v>
      </c>
      <c r="O118" s="47"/>
      <c r="P118" s="47" t="s">
        <v>23</v>
      </c>
      <c r="Q118" s="47" t="e">
        <f>A118&amp;"¦"&amp;B118&amp;"¦"&amp;C118&amp;"¦"&amp;D118&amp;"¦"&amp;E118&amp;"¦"&amp;F118&amp;"¦"&amp;G118&amp;"¦"&amp;K118&amp;"¦"&amp;L118&amp;"¦"&amp;M118&amp;"¦"&amp;N118&amp;"¦"&amp;O118&amp;"¦"&amp;#REF!</f>
        <v>#REF!</v>
      </c>
      <c r="R118" s="133">
        <v>46266</v>
      </c>
      <c r="S118" s="124"/>
    </row>
    <row r="119" spans="1:19">
      <c r="A119" s="97" t="s">
        <v>297</v>
      </c>
      <c r="B119" s="43" t="s">
        <v>298</v>
      </c>
      <c r="C119" s="43" t="s">
        <v>344</v>
      </c>
      <c r="D119" s="43">
        <v>829</v>
      </c>
      <c r="E119" s="43" t="s">
        <v>89</v>
      </c>
      <c r="F119" s="43" t="s">
        <v>251</v>
      </c>
      <c r="G119" s="47" t="s">
        <v>34</v>
      </c>
      <c r="H119" s="47"/>
      <c r="I119" s="47"/>
      <c r="J119" s="47"/>
      <c r="K119" s="47" t="s">
        <v>167</v>
      </c>
      <c r="L119" s="47" t="s">
        <v>301</v>
      </c>
      <c r="M119" s="47" t="s">
        <v>302</v>
      </c>
      <c r="N119" s="47" t="s">
        <v>303</v>
      </c>
      <c r="O119" s="47"/>
      <c r="P119" s="47" t="s">
        <v>23</v>
      </c>
      <c r="Q119" s="47" t="e">
        <f>A119&amp;"¦"&amp;B119&amp;"¦"&amp;C119&amp;"¦"&amp;D119&amp;"¦"&amp;E119&amp;"¦"&amp;F119&amp;"¦"&amp;G119&amp;"¦"&amp;K119&amp;"¦"&amp;L119&amp;"¦"&amp;M119&amp;"¦"&amp;N119&amp;"¦"&amp;O119&amp;"¦"&amp;#REF!</f>
        <v>#REF!</v>
      </c>
      <c r="R119" s="133">
        <v>46266</v>
      </c>
      <c r="S119" s="125"/>
    </row>
    <row r="120" spans="1:19">
      <c r="A120" s="131" t="s">
        <v>297</v>
      </c>
      <c r="B120" s="45" t="s">
        <v>298</v>
      </c>
      <c r="C120" s="45" t="s">
        <v>345</v>
      </c>
      <c r="D120" s="45">
        <v>808</v>
      </c>
      <c r="E120" s="44" t="s">
        <v>91</v>
      </c>
      <c r="F120" s="43" t="s">
        <v>346</v>
      </c>
      <c r="G120" s="44" t="s">
        <v>34</v>
      </c>
      <c r="H120" s="46"/>
      <c r="I120" s="46"/>
      <c r="J120" s="46"/>
      <c r="K120" s="6" t="s">
        <v>167</v>
      </c>
      <c r="L120" s="46" t="s">
        <v>301</v>
      </c>
      <c r="M120" s="46" t="s">
        <v>302</v>
      </c>
      <c r="N120" s="46" t="s">
        <v>303</v>
      </c>
      <c r="O120" s="46"/>
      <c r="P120" s="25" t="s">
        <v>23</v>
      </c>
      <c r="Q120" s="46" t="e">
        <f>A120&amp;"¦"&amp;B120&amp;"¦"&amp;C120&amp;"¦"&amp;D120&amp;"¦"&amp;E120&amp;"¦"&amp;F120&amp;"¦"&amp;G120&amp;"¦"&amp;K120&amp;"¦"&amp;L120&amp;"¦"&amp;M120&amp;"¦"&amp;N120&amp;"¦"&amp;O120&amp;"¦"&amp;#REF!</f>
        <v>#REF!</v>
      </c>
      <c r="R120" s="134">
        <v>46266</v>
      </c>
      <c r="S120" s="124"/>
    </row>
    <row r="121" spans="1:19">
      <c r="A121" s="131" t="s">
        <v>297</v>
      </c>
      <c r="B121" s="45" t="s">
        <v>298</v>
      </c>
      <c r="C121" s="45" t="s">
        <v>347</v>
      </c>
      <c r="D121" s="45">
        <v>861</v>
      </c>
      <c r="E121" s="44" t="s">
        <v>91</v>
      </c>
      <c r="F121" s="43" t="s">
        <v>348</v>
      </c>
      <c r="G121" s="44" t="s">
        <v>34</v>
      </c>
      <c r="H121" s="46"/>
      <c r="I121" s="46"/>
      <c r="J121" s="46"/>
      <c r="K121" s="6" t="s">
        <v>167</v>
      </c>
      <c r="L121" s="46" t="s">
        <v>301</v>
      </c>
      <c r="M121" s="46" t="s">
        <v>302</v>
      </c>
      <c r="N121" s="46" t="s">
        <v>303</v>
      </c>
      <c r="O121" s="46"/>
      <c r="P121" s="25" t="s">
        <v>23</v>
      </c>
      <c r="Q121" s="46" t="e">
        <f>A121&amp;"¦"&amp;B121&amp;"¦"&amp;C121&amp;"¦"&amp;D121&amp;"¦"&amp;E121&amp;"¦"&amp;F121&amp;"¦"&amp;G121&amp;"¦"&amp;K121&amp;"¦"&amp;L121&amp;"¦"&amp;M121&amp;"¦"&amp;N121&amp;"¦"&amp;O121&amp;"¦"&amp;#REF!</f>
        <v>#REF!</v>
      </c>
      <c r="R121" s="134">
        <v>46266</v>
      </c>
      <c r="S121" s="125"/>
    </row>
    <row r="122" spans="1:19">
      <c r="A122" s="131" t="s">
        <v>297</v>
      </c>
      <c r="B122" s="45" t="s">
        <v>298</v>
      </c>
      <c r="C122" s="45" t="s">
        <v>349</v>
      </c>
      <c r="D122" s="45">
        <v>804</v>
      </c>
      <c r="E122" s="44" t="s">
        <v>95</v>
      </c>
      <c r="F122" s="43" t="s">
        <v>350</v>
      </c>
      <c r="G122" s="44" t="s">
        <v>34</v>
      </c>
      <c r="H122" s="46"/>
      <c r="I122" s="46"/>
      <c r="J122" s="46"/>
      <c r="K122" s="6" t="s">
        <v>167</v>
      </c>
      <c r="L122" s="46" t="s">
        <v>301</v>
      </c>
      <c r="M122" s="46" t="s">
        <v>302</v>
      </c>
      <c r="N122" s="46" t="s">
        <v>303</v>
      </c>
      <c r="O122" s="46"/>
      <c r="P122" s="25" t="s">
        <v>23</v>
      </c>
      <c r="Q122" s="46" t="e">
        <f>A122&amp;"¦"&amp;B122&amp;"¦"&amp;C122&amp;"¦"&amp;D122&amp;"¦"&amp;E122&amp;"¦"&amp;F122&amp;"¦"&amp;G122&amp;"¦"&amp;K122&amp;"¦"&amp;L122&amp;"¦"&amp;M122&amp;"¦"&amp;N122&amp;"¦"&amp;O122&amp;"¦"&amp;#REF!</f>
        <v>#REF!</v>
      </c>
      <c r="R122" s="134">
        <v>46266</v>
      </c>
      <c r="S122" s="124"/>
    </row>
    <row r="123" spans="1:19">
      <c r="A123" s="97" t="s">
        <v>297</v>
      </c>
      <c r="B123" s="43" t="s">
        <v>298</v>
      </c>
      <c r="C123" s="43" t="s">
        <v>351</v>
      </c>
      <c r="D123" s="43">
        <v>867</v>
      </c>
      <c r="E123" s="43" t="s">
        <v>95</v>
      </c>
      <c r="F123" s="43" t="s">
        <v>352</v>
      </c>
      <c r="G123" s="47" t="s">
        <v>34</v>
      </c>
      <c r="H123" s="47"/>
      <c r="I123" s="47"/>
      <c r="J123" s="47"/>
      <c r="K123" s="47" t="s">
        <v>167</v>
      </c>
      <c r="L123" s="47" t="s">
        <v>301</v>
      </c>
      <c r="M123" s="47" t="s">
        <v>302</v>
      </c>
      <c r="N123" s="47" t="s">
        <v>303</v>
      </c>
      <c r="O123" s="47"/>
      <c r="P123" s="47" t="s">
        <v>23</v>
      </c>
      <c r="Q123" s="47" t="e">
        <f>A123&amp;"¦"&amp;B123&amp;"¦"&amp;C123&amp;"¦"&amp;D123&amp;"¦"&amp;E123&amp;"¦"&amp;F123&amp;"¦"&amp;G123&amp;"¦"&amp;K123&amp;"¦"&amp;L123&amp;"¦"&amp;M123&amp;"¦"&amp;N123&amp;"¦"&amp;O123&amp;"¦"&amp;#REF!</f>
        <v>#REF!</v>
      </c>
      <c r="R123" s="133">
        <v>46266</v>
      </c>
      <c r="S123" s="125"/>
    </row>
    <row r="124" spans="1:19">
      <c r="A124" s="131" t="s">
        <v>297</v>
      </c>
      <c r="B124" s="45" t="s">
        <v>298</v>
      </c>
      <c r="C124" s="45" t="s">
        <v>353</v>
      </c>
      <c r="D124" s="45">
        <v>880</v>
      </c>
      <c r="E124" s="44" t="s">
        <v>95</v>
      </c>
      <c r="F124" s="43" t="s">
        <v>354</v>
      </c>
      <c r="G124" s="44" t="s">
        <v>34</v>
      </c>
      <c r="H124" s="46"/>
      <c r="I124" s="46"/>
      <c r="J124" s="46"/>
      <c r="K124" s="6" t="s">
        <v>167</v>
      </c>
      <c r="L124" s="46" t="s">
        <v>301</v>
      </c>
      <c r="M124" s="46" t="s">
        <v>302</v>
      </c>
      <c r="N124" s="46" t="s">
        <v>303</v>
      </c>
      <c r="O124" s="46"/>
      <c r="P124" s="25" t="s">
        <v>23</v>
      </c>
      <c r="Q124" s="46" t="e">
        <f>A124&amp;"¦"&amp;B124&amp;"¦"&amp;C124&amp;"¦"&amp;D124&amp;"¦"&amp;E124&amp;"¦"&amp;F124&amp;"¦"&amp;G124&amp;"¦"&amp;K124&amp;"¦"&amp;L124&amp;"¦"&amp;M124&amp;"¦"&amp;N124&amp;"¦"&amp;O124&amp;"¦"&amp;#REF!</f>
        <v>#REF!</v>
      </c>
      <c r="R124" s="134">
        <v>46266</v>
      </c>
      <c r="S124" s="124"/>
    </row>
    <row r="125" spans="1:19">
      <c r="A125" s="131" t="s">
        <v>297</v>
      </c>
      <c r="B125" s="45" t="s">
        <v>298</v>
      </c>
      <c r="C125" s="45" t="s">
        <v>355</v>
      </c>
      <c r="D125" s="45">
        <v>820</v>
      </c>
      <c r="E125" s="44" t="s">
        <v>108</v>
      </c>
      <c r="F125" s="43" t="s">
        <v>356</v>
      </c>
      <c r="G125" s="44" t="s">
        <v>34</v>
      </c>
      <c r="H125" s="46"/>
      <c r="I125" s="46"/>
      <c r="J125" s="46"/>
      <c r="K125" s="6" t="s">
        <v>167</v>
      </c>
      <c r="L125" s="46" t="s">
        <v>301</v>
      </c>
      <c r="M125" s="46" t="s">
        <v>302</v>
      </c>
      <c r="N125" s="46" t="s">
        <v>303</v>
      </c>
      <c r="O125" s="46"/>
      <c r="P125" s="25" t="s">
        <v>23</v>
      </c>
      <c r="Q125" s="46" t="e">
        <f>A125&amp;"¦"&amp;B125&amp;"¦"&amp;C125&amp;"¦"&amp;D125&amp;"¦"&amp;E125&amp;"¦"&amp;F125&amp;"¦"&amp;G125&amp;"¦"&amp;K125&amp;"¦"&amp;L125&amp;"¦"&amp;M125&amp;"¦"&amp;N125&amp;"¦"&amp;O125&amp;"¦"&amp;#REF!</f>
        <v>#REF!</v>
      </c>
      <c r="R125" s="134">
        <v>46266</v>
      </c>
      <c r="S125" s="125"/>
    </row>
    <row r="126" spans="1:19">
      <c r="A126" s="131" t="s">
        <v>297</v>
      </c>
      <c r="B126" s="45" t="s">
        <v>298</v>
      </c>
      <c r="C126" s="45" t="s">
        <v>357</v>
      </c>
      <c r="D126" s="45">
        <v>823</v>
      </c>
      <c r="E126" s="44" t="s">
        <v>108</v>
      </c>
      <c r="F126" s="43" t="s">
        <v>358</v>
      </c>
      <c r="G126" s="44" t="s">
        <v>34</v>
      </c>
      <c r="H126" s="46"/>
      <c r="I126" s="46"/>
      <c r="J126" s="46"/>
      <c r="K126" s="6" t="s">
        <v>167</v>
      </c>
      <c r="L126" s="46" t="s">
        <v>301</v>
      </c>
      <c r="M126" s="46" t="s">
        <v>302</v>
      </c>
      <c r="N126" s="46" t="s">
        <v>303</v>
      </c>
      <c r="O126" s="46"/>
      <c r="P126" s="25" t="s">
        <v>23</v>
      </c>
      <c r="Q126" s="46" t="e">
        <f>A126&amp;"¦"&amp;B126&amp;"¦"&amp;C126&amp;"¦"&amp;D126&amp;"¦"&amp;E126&amp;"¦"&amp;F126&amp;"¦"&amp;G126&amp;"¦"&amp;K126&amp;"¦"&amp;L126&amp;"¦"&amp;M126&amp;"¦"&amp;N126&amp;"¦"&amp;O126&amp;"¦"&amp;#REF!</f>
        <v>#REF!</v>
      </c>
      <c r="R126" s="134">
        <v>46266</v>
      </c>
      <c r="S126" s="124"/>
    </row>
    <row r="127" spans="1:19">
      <c r="A127" s="97" t="s">
        <v>297</v>
      </c>
      <c r="B127" s="43" t="s">
        <v>298</v>
      </c>
      <c r="C127" s="43" t="s">
        <v>359</v>
      </c>
      <c r="D127" s="43">
        <v>825</v>
      </c>
      <c r="E127" s="43" t="s">
        <v>108</v>
      </c>
      <c r="F127" s="43" t="s">
        <v>360</v>
      </c>
      <c r="G127" s="47" t="s">
        <v>34</v>
      </c>
      <c r="H127" s="47"/>
      <c r="I127" s="47"/>
      <c r="J127" s="47"/>
      <c r="K127" s="47" t="s">
        <v>167</v>
      </c>
      <c r="L127" s="47" t="s">
        <v>301</v>
      </c>
      <c r="M127" s="47" t="s">
        <v>302</v>
      </c>
      <c r="N127" s="47" t="s">
        <v>303</v>
      </c>
      <c r="O127" s="47"/>
      <c r="P127" s="47" t="s">
        <v>23</v>
      </c>
      <c r="Q127" s="47" t="e">
        <f>A127&amp;"¦"&amp;B127&amp;"¦"&amp;C127&amp;"¦"&amp;D127&amp;"¦"&amp;E127&amp;"¦"&amp;F127&amp;"¦"&amp;G127&amp;"¦"&amp;K127&amp;"¦"&amp;L127&amp;"¦"&amp;M127&amp;"¦"&amp;N127&amp;"¦"&amp;O127&amp;"¦"&amp;#REF!</f>
        <v>#REF!</v>
      </c>
      <c r="R127" s="133">
        <v>46266</v>
      </c>
      <c r="S127" s="125"/>
    </row>
    <row r="128" spans="1:19">
      <c r="A128" s="131" t="s">
        <v>297</v>
      </c>
      <c r="B128" s="45" t="s">
        <v>298</v>
      </c>
      <c r="C128" s="45" t="s">
        <v>361</v>
      </c>
      <c r="D128" s="45">
        <v>828</v>
      </c>
      <c r="E128" s="44" t="s">
        <v>108</v>
      </c>
      <c r="F128" s="43" t="s">
        <v>362</v>
      </c>
      <c r="G128" s="44" t="s">
        <v>34</v>
      </c>
      <c r="H128" s="46"/>
      <c r="I128" s="46"/>
      <c r="J128" s="46"/>
      <c r="K128" s="6" t="s">
        <v>167</v>
      </c>
      <c r="L128" s="46" t="s">
        <v>301</v>
      </c>
      <c r="M128" s="46" t="s">
        <v>302</v>
      </c>
      <c r="N128" s="46" t="s">
        <v>303</v>
      </c>
      <c r="O128" s="46"/>
      <c r="P128" s="25" t="s">
        <v>23</v>
      </c>
      <c r="Q128" s="46" t="e">
        <f>A128&amp;"¦"&amp;B128&amp;"¦"&amp;C128&amp;"¦"&amp;D128&amp;"¦"&amp;E128&amp;"¦"&amp;F128&amp;"¦"&amp;G128&amp;"¦"&amp;K128&amp;"¦"&amp;L128&amp;"¦"&amp;M128&amp;"¦"&amp;N128&amp;"¦"&amp;O128&amp;"¦"&amp;#REF!</f>
        <v>#REF!</v>
      </c>
      <c r="R128" s="134">
        <v>46266</v>
      </c>
      <c r="S128" s="124"/>
    </row>
    <row r="129" spans="1:19">
      <c r="A129" s="97" t="s">
        <v>297</v>
      </c>
      <c r="B129" s="43" t="s">
        <v>298</v>
      </c>
      <c r="C129" s="43" t="s">
        <v>363</v>
      </c>
      <c r="D129" s="43">
        <v>831</v>
      </c>
      <c r="E129" s="43" t="s">
        <v>108</v>
      </c>
      <c r="F129" s="43" t="s">
        <v>364</v>
      </c>
      <c r="G129" s="47" t="s">
        <v>34</v>
      </c>
      <c r="H129" s="47"/>
      <c r="I129" s="47"/>
      <c r="J129" s="47"/>
      <c r="K129" s="47" t="s">
        <v>167</v>
      </c>
      <c r="L129" s="47" t="s">
        <v>301</v>
      </c>
      <c r="M129" s="47" t="s">
        <v>302</v>
      </c>
      <c r="N129" s="47" t="s">
        <v>303</v>
      </c>
      <c r="O129" s="47"/>
      <c r="P129" s="47" t="s">
        <v>23</v>
      </c>
      <c r="Q129" s="47" t="e">
        <f>A129&amp;"¦"&amp;B129&amp;"¦"&amp;C129&amp;"¦"&amp;D129&amp;"¦"&amp;E129&amp;"¦"&amp;F129&amp;"¦"&amp;G129&amp;"¦"&amp;K129&amp;"¦"&amp;L129&amp;"¦"&amp;M129&amp;"¦"&amp;N129&amp;"¦"&amp;O129&amp;"¦"&amp;#REF!</f>
        <v>#REF!</v>
      </c>
      <c r="R129" s="133">
        <v>46266</v>
      </c>
      <c r="S129" s="125"/>
    </row>
    <row r="130" spans="1:19">
      <c r="A130" s="131" t="s">
        <v>297</v>
      </c>
      <c r="B130" s="45" t="s">
        <v>298</v>
      </c>
      <c r="C130" s="45" t="s">
        <v>365</v>
      </c>
      <c r="D130" s="45">
        <v>832</v>
      </c>
      <c r="E130" s="44" t="s">
        <v>108</v>
      </c>
      <c r="F130" s="43" t="s">
        <v>366</v>
      </c>
      <c r="G130" s="44" t="s">
        <v>34</v>
      </c>
      <c r="H130" s="46"/>
      <c r="I130" s="46"/>
      <c r="J130" s="46"/>
      <c r="K130" s="6" t="s">
        <v>167</v>
      </c>
      <c r="L130" s="46" t="s">
        <v>301</v>
      </c>
      <c r="M130" s="46" t="s">
        <v>302</v>
      </c>
      <c r="N130" s="46" t="s">
        <v>303</v>
      </c>
      <c r="O130" s="46"/>
      <c r="P130" s="25" t="s">
        <v>23</v>
      </c>
      <c r="Q130" s="46" t="e">
        <f>A130&amp;"¦"&amp;B130&amp;"¦"&amp;C130&amp;"¦"&amp;D130&amp;"¦"&amp;E130&amp;"¦"&amp;F130&amp;"¦"&amp;G130&amp;"¦"&amp;K130&amp;"¦"&amp;L130&amp;"¦"&amp;M130&amp;"¦"&amp;N130&amp;"¦"&amp;O130&amp;"¦"&amp;#REF!</f>
        <v>#REF!</v>
      </c>
      <c r="R130" s="134">
        <v>46266</v>
      </c>
      <c r="S130" s="124"/>
    </row>
    <row r="131" spans="1:19">
      <c r="A131" s="97" t="s">
        <v>297</v>
      </c>
      <c r="B131" s="43" t="s">
        <v>298</v>
      </c>
      <c r="C131" s="43" t="s">
        <v>367</v>
      </c>
      <c r="D131" s="43">
        <v>833</v>
      </c>
      <c r="E131" s="43" t="s">
        <v>108</v>
      </c>
      <c r="F131" s="43" t="s">
        <v>368</v>
      </c>
      <c r="G131" s="47" t="s">
        <v>34</v>
      </c>
      <c r="H131" s="47"/>
      <c r="I131" s="47"/>
      <c r="J131" s="47"/>
      <c r="K131" s="47" t="s">
        <v>167</v>
      </c>
      <c r="L131" s="47" t="s">
        <v>301</v>
      </c>
      <c r="M131" s="47" t="s">
        <v>302</v>
      </c>
      <c r="N131" s="47" t="s">
        <v>303</v>
      </c>
      <c r="O131" s="47"/>
      <c r="P131" s="47" t="s">
        <v>23</v>
      </c>
      <c r="Q131" s="47" t="e">
        <f>A131&amp;"¦"&amp;B131&amp;"¦"&amp;C131&amp;"¦"&amp;D131&amp;"¦"&amp;E131&amp;"¦"&amp;F131&amp;"¦"&amp;G131&amp;"¦"&amp;K131&amp;"¦"&amp;L131&amp;"¦"&amp;M131&amp;"¦"&amp;N131&amp;"¦"&amp;O131&amp;"¦"&amp;#REF!</f>
        <v>#REF!</v>
      </c>
      <c r="R131" s="133">
        <v>46266</v>
      </c>
      <c r="S131" s="125"/>
    </row>
    <row r="132" spans="1:19">
      <c r="A132" s="97" t="s">
        <v>297</v>
      </c>
      <c r="B132" s="43" t="s">
        <v>298</v>
      </c>
      <c r="C132" s="43" t="s">
        <v>369</v>
      </c>
      <c r="D132" s="43">
        <v>834</v>
      </c>
      <c r="E132" s="43" t="s">
        <v>108</v>
      </c>
      <c r="F132" s="43" t="s">
        <v>370</v>
      </c>
      <c r="G132" s="47" t="s">
        <v>34</v>
      </c>
      <c r="H132" s="47"/>
      <c r="I132" s="47"/>
      <c r="J132" s="47"/>
      <c r="K132" s="47" t="s">
        <v>167</v>
      </c>
      <c r="L132" s="47" t="s">
        <v>301</v>
      </c>
      <c r="M132" s="47" t="s">
        <v>302</v>
      </c>
      <c r="N132" s="47" t="s">
        <v>303</v>
      </c>
      <c r="O132" s="47"/>
      <c r="P132" s="47" t="s">
        <v>23</v>
      </c>
      <c r="Q132" s="47" t="e">
        <f>A132&amp;"¦"&amp;B132&amp;"¦"&amp;C132&amp;"¦"&amp;D132&amp;"¦"&amp;E132&amp;"¦"&amp;F132&amp;"¦"&amp;G132&amp;"¦"&amp;K132&amp;"¦"&amp;L132&amp;"¦"&amp;M132&amp;"¦"&amp;N132&amp;"¦"&amp;O132&amp;"¦"&amp;#REF!</f>
        <v>#REF!</v>
      </c>
      <c r="R132" s="133">
        <v>46266</v>
      </c>
      <c r="S132" s="124"/>
    </row>
    <row r="133" spans="1:19">
      <c r="A133" s="97" t="s">
        <v>297</v>
      </c>
      <c r="B133" s="43" t="s">
        <v>298</v>
      </c>
      <c r="C133" s="43" t="s">
        <v>371</v>
      </c>
      <c r="D133" s="43">
        <v>836</v>
      </c>
      <c r="E133" s="43" t="s">
        <v>108</v>
      </c>
      <c r="F133" s="43" t="s">
        <v>372</v>
      </c>
      <c r="G133" s="47" t="s">
        <v>34</v>
      </c>
      <c r="H133" s="47"/>
      <c r="I133" s="47"/>
      <c r="J133" s="47"/>
      <c r="K133" s="47" t="s">
        <v>167</v>
      </c>
      <c r="L133" s="47" t="s">
        <v>301</v>
      </c>
      <c r="M133" s="47" t="s">
        <v>302</v>
      </c>
      <c r="N133" s="47" t="s">
        <v>303</v>
      </c>
      <c r="O133" s="47"/>
      <c r="P133" s="47" t="s">
        <v>23</v>
      </c>
      <c r="Q133" s="47" t="e">
        <f>A133&amp;"¦"&amp;B133&amp;"¦"&amp;C133&amp;"¦"&amp;D133&amp;"¦"&amp;E133&amp;"¦"&amp;F133&amp;"¦"&amp;G133&amp;"¦"&amp;K133&amp;"¦"&amp;L133&amp;"¦"&amp;M133&amp;"¦"&amp;N133&amp;"¦"&amp;O133&amp;"¦"&amp;#REF!</f>
        <v>#REF!</v>
      </c>
      <c r="R133" s="133">
        <v>46266</v>
      </c>
      <c r="S133" s="125"/>
    </row>
    <row r="134" spans="1:19">
      <c r="A134" s="97" t="s">
        <v>297</v>
      </c>
      <c r="B134" s="43" t="s">
        <v>298</v>
      </c>
      <c r="C134" s="43" t="s">
        <v>373</v>
      </c>
      <c r="D134" s="43">
        <v>837</v>
      </c>
      <c r="E134" s="43" t="s">
        <v>108</v>
      </c>
      <c r="F134" s="43" t="s">
        <v>374</v>
      </c>
      <c r="G134" s="47" t="s">
        <v>34</v>
      </c>
      <c r="H134" s="47"/>
      <c r="I134" s="47"/>
      <c r="J134" s="47"/>
      <c r="K134" s="47" t="s">
        <v>167</v>
      </c>
      <c r="L134" s="47" t="s">
        <v>301</v>
      </c>
      <c r="M134" s="47" t="s">
        <v>302</v>
      </c>
      <c r="N134" s="47" t="s">
        <v>303</v>
      </c>
      <c r="O134" s="47"/>
      <c r="P134" s="47" t="s">
        <v>23</v>
      </c>
      <c r="Q134" s="47" t="e">
        <f>A134&amp;"¦"&amp;B134&amp;"¦"&amp;C134&amp;"¦"&amp;D134&amp;"¦"&amp;E134&amp;"¦"&amp;F134&amp;"¦"&amp;G134&amp;"¦"&amp;K134&amp;"¦"&amp;L134&amp;"¦"&amp;M134&amp;"¦"&amp;N134&amp;"¦"&amp;O134&amp;"¦"&amp;#REF!</f>
        <v>#REF!</v>
      </c>
      <c r="R134" s="133">
        <v>46266</v>
      </c>
      <c r="S134" s="124"/>
    </row>
    <row r="135" spans="1:19">
      <c r="A135" s="131" t="s">
        <v>297</v>
      </c>
      <c r="B135" s="45" t="s">
        <v>298</v>
      </c>
      <c r="C135" s="45" t="s">
        <v>375</v>
      </c>
      <c r="D135" s="45">
        <v>839</v>
      </c>
      <c r="E135" s="44" t="s">
        <v>108</v>
      </c>
      <c r="F135" s="43" t="s">
        <v>376</v>
      </c>
      <c r="G135" s="44" t="s">
        <v>34</v>
      </c>
      <c r="H135" s="46"/>
      <c r="I135" s="46"/>
      <c r="J135" s="46"/>
      <c r="K135" s="6" t="s">
        <v>167</v>
      </c>
      <c r="L135" s="46" t="s">
        <v>301</v>
      </c>
      <c r="M135" s="46" t="s">
        <v>302</v>
      </c>
      <c r="N135" s="46" t="s">
        <v>303</v>
      </c>
      <c r="O135" s="46"/>
      <c r="P135" s="25" t="s">
        <v>23</v>
      </c>
      <c r="Q135" s="46" t="e">
        <f>A135&amp;"¦"&amp;B135&amp;"¦"&amp;C135&amp;"¦"&amp;D135&amp;"¦"&amp;E135&amp;"¦"&amp;F135&amp;"¦"&amp;G135&amp;"¦"&amp;K135&amp;"¦"&amp;L135&amp;"¦"&amp;M135&amp;"¦"&amp;N135&amp;"¦"&amp;O135&amp;"¦"&amp;#REF!</f>
        <v>#REF!</v>
      </c>
      <c r="R135" s="134">
        <v>46266</v>
      </c>
      <c r="S135" s="125"/>
    </row>
    <row r="136" spans="1:19">
      <c r="A136" s="131" t="s">
        <v>297</v>
      </c>
      <c r="B136" s="45" t="s">
        <v>298</v>
      </c>
      <c r="C136" s="45" t="s">
        <v>377</v>
      </c>
      <c r="D136" s="45">
        <v>840</v>
      </c>
      <c r="E136" s="44" t="s">
        <v>108</v>
      </c>
      <c r="F136" s="43" t="s">
        <v>378</v>
      </c>
      <c r="G136" s="44" t="s">
        <v>34</v>
      </c>
      <c r="H136" s="46"/>
      <c r="I136" s="46"/>
      <c r="J136" s="46"/>
      <c r="K136" s="6" t="s">
        <v>167</v>
      </c>
      <c r="L136" s="46" t="s">
        <v>301</v>
      </c>
      <c r="M136" s="46" t="s">
        <v>302</v>
      </c>
      <c r="N136" s="46" t="s">
        <v>303</v>
      </c>
      <c r="O136" s="46"/>
      <c r="P136" s="25" t="s">
        <v>23</v>
      </c>
      <c r="Q136" s="46" t="e">
        <f>A136&amp;"¦"&amp;B136&amp;"¦"&amp;C136&amp;"¦"&amp;D136&amp;"¦"&amp;E136&amp;"¦"&amp;F136&amp;"¦"&amp;G136&amp;"¦"&amp;K136&amp;"¦"&amp;L136&amp;"¦"&amp;M136&amp;"¦"&amp;N136&amp;"¦"&amp;O136&amp;"¦"&amp;#REF!</f>
        <v>#REF!</v>
      </c>
      <c r="R136" s="134">
        <v>46266</v>
      </c>
      <c r="S136" s="124"/>
    </row>
    <row r="137" spans="1:19">
      <c r="A137" s="97" t="s">
        <v>297</v>
      </c>
      <c r="B137" s="43" t="s">
        <v>298</v>
      </c>
      <c r="C137" s="43" t="s">
        <v>379</v>
      </c>
      <c r="D137" s="43">
        <v>844</v>
      </c>
      <c r="E137" s="43" t="s">
        <v>108</v>
      </c>
      <c r="F137" s="43" t="s">
        <v>380</v>
      </c>
      <c r="G137" s="47" t="s">
        <v>34</v>
      </c>
      <c r="H137" s="47"/>
      <c r="I137" s="47"/>
      <c r="J137" s="47"/>
      <c r="K137" s="47" t="s">
        <v>167</v>
      </c>
      <c r="L137" s="47" t="s">
        <v>301</v>
      </c>
      <c r="M137" s="47" t="s">
        <v>302</v>
      </c>
      <c r="N137" s="47" t="s">
        <v>303</v>
      </c>
      <c r="O137" s="47"/>
      <c r="P137" s="47" t="s">
        <v>23</v>
      </c>
      <c r="Q137" s="47" t="e">
        <f>A137&amp;"¦"&amp;B137&amp;"¦"&amp;C137&amp;"¦"&amp;D137&amp;"¦"&amp;E137&amp;"¦"&amp;F137&amp;"¦"&amp;G137&amp;"¦"&amp;K137&amp;"¦"&amp;L137&amp;"¦"&amp;M137&amp;"¦"&amp;N137&amp;"¦"&amp;O137&amp;"¦"&amp;#REF!</f>
        <v>#REF!</v>
      </c>
      <c r="R137" s="133">
        <v>46266</v>
      </c>
      <c r="S137" s="125"/>
    </row>
    <row r="138" spans="1:19">
      <c r="A138" s="97" t="s">
        <v>297</v>
      </c>
      <c r="B138" s="43" t="s">
        <v>298</v>
      </c>
      <c r="C138" s="43" t="s">
        <v>381</v>
      </c>
      <c r="D138" s="43">
        <v>845</v>
      </c>
      <c r="E138" s="43" t="s">
        <v>108</v>
      </c>
      <c r="F138" s="43" t="s">
        <v>382</v>
      </c>
      <c r="G138" s="47" t="s">
        <v>34</v>
      </c>
      <c r="H138" s="47"/>
      <c r="I138" s="47"/>
      <c r="J138" s="47"/>
      <c r="K138" s="47" t="s">
        <v>167</v>
      </c>
      <c r="L138" s="47" t="s">
        <v>301</v>
      </c>
      <c r="M138" s="47" t="s">
        <v>302</v>
      </c>
      <c r="N138" s="47" t="s">
        <v>303</v>
      </c>
      <c r="O138" s="47"/>
      <c r="P138" s="47" t="s">
        <v>23</v>
      </c>
      <c r="Q138" s="47" t="e">
        <f>A138&amp;"¦"&amp;B138&amp;"¦"&amp;C138&amp;"¦"&amp;D138&amp;"¦"&amp;E138&amp;"¦"&amp;F138&amp;"¦"&amp;G138&amp;"¦"&amp;K138&amp;"¦"&amp;L138&amp;"¦"&amp;M138&amp;"¦"&amp;N138&amp;"¦"&amp;O138&amp;"¦"&amp;#REF!</f>
        <v>#REF!</v>
      </c>
      <c r="R138" s="133">
        <v>46266</v>
      </c>
      <c r="S138" s="124"/>
    </row>
    <row r="139" spans="1:19">
      <c r="A139" s="131" t="s">
        <v>297</v>
      </c>
      <c r="B139" s="45" t="s">
        <v>298</v>
      </c>
      <c r="C139" s="45" t="s">
        <v>383</v>
      </c>
      <c r="D139" s="45">
        <v>847</v>
      </c>
      <c r="E139" s="44" t="s">
        <v>108</v>
      </c>
      <c r="F139" s="43" t="s">
        <v>384</v>
      </c>
      <c r="G139" s="44" t="s">
        <v>34</v>
      </c>
      <c r="H139" s="46"/>
      <c r="I139" s="46"/>
      <c r="J139" s="46"/>
      <c r="K139" s="6" t="s">
        <v>167</v>
      </c>
      <c r="L139" s="46" t="s">
        <v>301</v>
      </c>
      <c r="M139" s="46" t="s">
        <v>302</v>
      </c>
      <c r="N139" s="46" t="s">
        <v>303</v>
      </c>
      <c r="O139" s="46"/>
      <c r="P139" s="25" t="s">
        <v>23</v>
      </c>
      <c r="Q139" s="46" t="e">
        <f>A139&amp;"¦"&amp;B139&amp;"¦"&amp;C139&amp;"¦"&amp;D139&amp;"¦"&amp;E139&amp;"¦"&amp;F139&amp;"¦"&amp;G139&amp;"¦"&amp;K139&amp;"¦"&amp;L139&amp;"¦"&amp;M139&amp;"¦"&amp;N139&amp;"¦"&amp;O139&amp;"¦"&amp;#REF!</f>
        <v>#REF!</v>
      </c>
      <c r="R139" s="134">
        <v>46266</v>
      </c>
      <c r="S139" s="125"/>
    </row>
    <row r="140" spans="1:19">
      <c r="A140" s="97" t="s">
        <v>297</v>
      </c>
      <c r="B140" s="43" t="s">
        <v>298</v>
      </c>
      <c r="C140" s="43" t="s">
        <v>385</v>
      </c>
      <c r="D140" s="43">
        <v>852</v>
      </c>
      <c r="E140" s="43" t="s">
        <v>108</v>
      </c>
      <c r="F140" s="43" t="s">
        <v>386</v>
      </c>
      <c r="G140" s="47" t="s">
        <v>34</v>
      </c>
      <c r="H140" s="47"/>
      <c r="I140" s="47"/>
      <c r="J140" s="47"/>
      <c r="K140" s="47" t="s">
        <v>167</v>
      </c>
      <c r="L140" s="47" t="s">
        <v>301</v>
      </c>
      <c r="M140" s="47" t="s">
        <v>302</v>
      </c>
      <c r="N140" s="47" t="s">
        <v>303</v>
      </c>
      <c r="O140" s="47"/>
      <c r="P140" s="47" t="s">
        <v>23</v>
      </c>
      <c r="Q140" s="47" t="e">
        <f>A140&amp;"¦"&amp;B140&amp;"¦"&amp;C140&amp;"¦"&amp;D140&amp;"¦"&amp;E140&amp;"¦"&amp;F140&amp;"¦"&amp;G140&amp;"¦"&amp;K140&amp;"¦"&amp;L140&amp;"¦"&amp;M140&amp;"¦"&amp;N140&amp;"¦"&amp;O140&amp;"¦"&amp;#REF!</f>
        <v>#REF!</v>
      </c>
      <c r="R140" s="133">
        <v>46266</v>
      </c>
      <c r="S140" s="124"/>
    </row>
    <row r="141" spans="1:19">
      <c r="A141" s="97" t="s">
        <v>297</v>
      </c>
      <c r="B141" s="43" t="s">
        <v>298</v>
      </c>
      <c r="C141" s="43" t="s">
        <v>387</v>
      </c>
      <c r="D141" s="43">
        <v>853</v>
      </c>
      <c r="E141" s="43" t="s">
        <v>108</v>
      </c>
      <c r="F141" s="43" t="s">
        <v>388</v>
      </c>
      <c r="G141" s="47" t="s">
        <v>34</v>
      </c>
      <c r="H141" s="47"/>
      <c r="I141" s="47"/>
      <c r="J141" s="47"/>
      <c r="K141" s="47" t="s">
        <v>167</v>
      </c>
      <c r="L141" s="47" t="s">
        <v>301</v>
      </c>
      <c r="M141" s="47" t="s">
        <v>302</v>
      </c>
      <c r="N141" s="47" t="s">
        <v>303</v>
      </c>
      <c r="O141" s="47"/>
      <c r="P141" s="47" t="s">
        <v>23</v>
      </c>
      <c r="Q141" s="47" t="e">
        <f>A141&amp;"¦"&amp;B141&amp;"¦"&amp;C141&amp;"¦"&amp;D141&amp;"¦"&amp;E141&amp;"¦"&amp;F141&amp;"¦"&amp;G141&amp;"¦"&amp;K141&amp;"¦"&amp;L141&amp;"¦"&amp;M141&amp;"¦"&amp;N141&amp;"¦"&amp;O141&amp;"¦"&amp;#REF!</f>
        <v>#REF!</v>
      </c>
      <c r="R141" s="133">
        <v>46266</v>
      </c>
      <c r="S141" s="125"/>
    </row>
    <row r="142" spans="1:19">
      <c r="A142" s="97" t="s">
        <v>297</v>
      </c>
      <c r="B142" s="43" t="s">
        <v>298</v>
      </c>
      <c r="C142" s="43" t="s">
        <v>389</v>
      </c>
      <c r="D142" s="43">
        <v>855</v>
      </c>
      <c r="E142" s="43" t="s">
        <v>108</v>
      </c>
      <c r="F142" s="43" t="s">
        <v>390</v>
      </c>
      <c r="G142" s="47" t="s">
        <v>34</v>
      </c>
      <c r="H142" s="47"/>
      <c r="I142" s="47"/>
      <c r="J142" s="47"/>
      <c r="K142" s="47" t="s">
        <v>167</v>
      </c>
      <c r="L142" s="47" t="s">
        <v>301</v>
      </c>
      <c r="M142" s="47" t="s">
        <v>302</v>
      </c>
      <c r="N142" s="47" t="s">
        <v>303</v>
      </c>
      <c r="O142" s="47"/>
      <c r="P142" s="47" t="s">
        <v>23</v>
      </c>
      <c r="Q142" s="47" t="e">
        <f>A142&amp;"¦"&amp;B142&amp;"¦"&amp;C142&amp;"¦"&amp;D142&amp;"¦"&amp;E142&amp;"¦"&amp;F142&amp;"¦"&amp;G142&amp;"¦"&amp;K142&amp;"¦"&amp;L142&amp;"¦"&amp;M142&amp;"¦"&amp;N142&amp;"¦"&amp;O142&amp;"¦"&amp;#REF!</f>
        <v>#REF!</v>
      </c>
      <c r="R142" s="133">
        <v>46266</v>
      </c>
      <c r="S142" s="124"/>
    </row>
    <row r="143" spans="1:19">
      <c r="A143" s="97" t="s">
        <v>297</v>
      </c>
      <c r="B143" s="43" t="s">
        <v>298</v>
      </c>
      <c r="C143" s="43" t="s">
        <v>391</v>
      </c>
      <c r="D143" s="43">
        <v>856</v>
      </c>
      <c r="E143" s="43" t="s">
        <v>108</v>
      </c>
      <c r="F143" s="43" t="s">
        <v>392</v>
      </c>
      <c r="G143" s="47" t="s">
        <v>34</v>
      </c>
      <c r="H143" s="47"/>
      <c r="I143" s="47"/>
      <c r="J143" s="47"/>
      <c r="K143" s="47" t="s">
        <v>167</v>
      </c>
      <c r="L143" s="47" t="s">
        <v>301</v>
      </c>
      <c r="M143" s="47" t="s">
        <v>302</v>
      </c>
      <c r="N143" s="47" t="s">
        <v>303</v>
      </c>
      <c r="O143" s="47"/>
      <c r="P143" s="47" t="s">
        <v>23</v>
      </c>
      <c r="Q143" s="47" t="e">
        <f>A143&amp;"¦"&amp;B143&amp;"¦"&amp;C143&amp;"¦"&amp;D143&amp;"¦"&amp;E143&amp;"¦"&amp;F143&amp;"¦"&amp;G143&amp;"¦"&amp;K143&amp;"¦"&amp;L143&amp;"¦"&amp;M143&amp;"¦"&amp;N143&amp;"¦"&amp;O143&amp;"¦"&amp;#REF!</f>
        <v>#REF!</v>
      </c>
      <c r="R143" s="133">
        <v>46266</v>
      </c>
      <c r="S143" s="125"/>
    </row>
    <row r="144" spans="1:19">
      <c r="A144" s="131" t="s">
        <v>297</v>
      </c>
      <c r="B144" s="45" t="s">
        <v>298</v>
      </c>
      <c r="C144" s="45" t="s">
        <v>393</v>
      </c>
      <c r="D144" s="45">
        <v>858</v>
      </c>
      <c r="E144" s="44" t="s">
        <v>108</v>
      </c>
      <c r="F144" s="43" t="s">
        <v>394</v>
      </c>
      <c r="G144" s="44" t="s">
        <v>34</v>
      </c>
      <c r="H144" s="46"/>
      <c r="I144" s="46"/>
      <c r="J144" s="46"/>
      <c r="K144" s="6" t="s">
        <v>167</v>
      </c>
      <c r="L144" s="46" t="s">
        <v>301</v>
      </c>
      <c r="M144" s="46" t="s">
        <v>302</v>
      </c>
      <c r="N144" s="46" t="s">
        <v>303</v>
      </c>
      <c r="O144" s="46"/>
      <c r="P144" s="25" t="s">
        <v>23</v>
      </c>
      <c r="Q144" s="46" t="e">
        <f>A144&amp;"¦"&amp;B144&amp;"¦"&amp;C144&amp;"¦"&amp;D144&amp;"¦"&amp;E144&amp;"¦"&amp;F144&amp;"¦"&amp;G144&amp;"¦"&amp;K144&amp;"¦"&amp;L144&amp;"¦"&amp;M144&amp;"¦"&amp;N144&amp;"¦"&amp;O144&amp;"¦"&amp;#REF!</f>
        <v>#REF!</v>
      </c>
      <c r="R144" s="134">
        <v>46266</v>
      </c>
      <c r="S144" s="124"/>
    </row>
    <row r="145" spans="1:19">
      <c r="A145" s="131" t="s">
        <v>297</v>
      </c>
      <c r="B145" s="45" t="s">
        <v>298</v>
      </c>
      <c r="C145" s="45" t="s">
        <v>395</v>
      </c>
      <c r="D145" s="45">
        <v>859</v>
      </c>
      <c r="E145" s="44" t="s">
        <v>108</v>
      </c>
      <c r="F145" s="43" t="s">
        <v>396</v>
      </c>
      <c r="G145" s="44" t="s">
        <v>34</v>
      </c>
      <c r="H145" s="46"/>
      <c r="I145" s="46"/>
      <c r="J145" s="46"/>
      <c r="K145" s="6" t="s">
        <v>167</v>
      </c>
      <c r="L145" s="46" t="s">
        <v>301</v>
      </c>
      <c r="M145" s="46" t="s">
        <v>302</v>
      </c>
      <c r="N145" s="46" t="s">
        <v>303</v>
      </c>
      <c r="O145" s="46"/>
      <c r="P145" s="25" t="s">
        <v>23</v>
      </c>
      <c r="Q145" s="46" t="e">
        <f>A145&amp;"¦"&amp;B145&amp;"¦"&amp;C145&amp;"¦"&amp;D145&amp;"¦"&amp;E145&amp;"¦"&amp;F145&amp;"¦"&amp;G145&amp;"¦"&amp;K145&amp;"¦"&amp;L145&amp;"¦"&amp;M145&amp;"¦"&amp;N145&amp;"¦"&amp;O145&amp;"¦"&amp;#REF!</f>
        <v>#REF!</v>
      </c>
      <c r="R145" s="134">
        <v>46266</v>
      </c>
      <c r="S145" s="125"/>
    </row>
    <row r="146" spans="1:19">
      <c r="A146" s="131" t="s">
        <v>297</v>
      </c>
      <c r="B146" s="45" t="s">
        <v>298</v>
      </c>
      <c r="C146" s="45" t="s">
        <v>397</v>
      </c>
      <c r="D146" s="45">
        <v>862</v>
      </c>
      <c r="E146" s="44" t="s">
        <v>108</v>
      </c>
      <c r="F146" s="43" t="s">
        <v>398</v>
      </c>
      <c r="G146" s="44" t="s">
        <v>34</v>
      </c>
      <c r="H146" s="46"/>
      <c r="I146" s="46"/>
      <c r="J146" s="46"/>
      <c r="K146" s="6" t="s">
        <v>167</v>
      </c>
      <c r="L146" s="46" t="s">
        <v>301</v>
      </c>
      <c r="M146" s="46" t="s">
        <v>302</v>
      </c>
      <c r="N146" s="46" t="s">
        <v>303</v>
      </c>
      <c r="O146" s="46"/>
      <c r="P146" s="25" t="s">
        <v>23</v>
      </c>
      <c r="Q146" s="46" t="e">
        <f>A146&amp;"¦"&amp;B146&amp;"¦"&amp;C146&amp;"¦"&amp;D146&amp;"¦"&amp;E146&amp;"¦"&amp;F146&amp;"¦"&amp;G146&amp;"¦"&amp;K146&amp;"¦"&amp;L146&amp;"¦"&amp;M146&amp;"¦"&amp;N146&amp;"¦"&amp;O146&amp;"¦"&amp;#REF!</f>
        <v>#REF!</v>
      </c>
      <c r="R146" s="134">
        <v>46266</v>
      </c>
      <c r="S146" s="124"/>
    </row>
    <row r="147" spans="1:19">
      <c r="A147" s="97" t="s">
        <v>297</v>
      </c>
      <c r="B147" s="43" t="s">
        <v>298</v>
      </c>
      <c r="C147" s="43" t="s">
        <v>399</v>
      </c>
      <c r="D147" s="43">
        <v>863</v>
      </c>
      <c r="E147" s="43" t="s">
        <v>108</v>
      </c>
      <c r="F147" s="43" t="s">
        <v>400</v>
      </c>
      <c r="G147" s="47" t="s">
        <v>34</v>
      </c>
      <c r="H147" s="47"/>
      <c r="I147" s="47"/>
      <c r="J147" s="47"/>
      <c r="K147" s="47" t="s">
        <v>167</v>
      </c>
      <c r="L147" s="47" t="s">
        <v>301</v>
      </c>
      <c r="M147" s="47" t="s">
        <v>302</v>
      </c>
      <c r="N147" s="47" t="s">
        <v>303</v>
      </c>
      <c r="O147" s="47"/>
      <c r="P147" s="47" t="s">
        <v>23</v>
      </c>
      <c r="Q147" s="47" t="e">
        <f>A147&amp;"¦"&amp;B147&amp;"¦"&amp;C147&amp;"¦"&amp;D147&amp;"¦"&amp;E147&amp;"¦"&amp;F147&amp;"¦"&amp;G147&amp;"¦"&amp;K147&amp;"¦"&amp;L147&amp;"¦"&amp;M147&amp;"¦"&amp;N147&amp;"¦"&amp;O147&amp;"¦"&amp;#REF!</f>
        <v>#REF!</v>
      </c>
      <c r="R147" s="133">
        <v>46266</v>
      </c>
      <c r="S147" s="125"/>
    </row>
    <row r="148" spans="1:19">
      <c r="A148" s="97" t="s">
        <v>297</v>
      </c>
      <c r="B148" s="43" t="s">
        <v>298</v>
      </c>
      <c r="C148" s="43" t="s">
        <v>401</v>
      </c>
      <c r="D148" s="43">
        <v>864</v>
      </c>
      <c r="E148" s="43" t="s">
        <v>108</v>
      </c>
      <c r="F148" s="43" t="s">
        <v>402</v>
      </c>
      <c r="G148" s="47" t="s">
        <v>34</v>
      </c>
      <c r="H148" s="47"/>
      <c r="I148" s="47"/>
      <c r="J148" s="47"/>
      <c r="K148" s="47" t="s">
        <v>167</v>
      </c>
      <c r="L148" s="47" t="s">
        <v>301</v>
      </c>
      <c r="M148" s="47" t="s">
        <v>302</v>
      </c>
      <c r="N148" s="47" t="s">
        <v>303</v>
      </c>
      <c r="O148" s="47"/>
      <c r="P148" s="47" t="s">
        <v>23</v>
      </c>
      <c r="Q148" s="47" t="e">
        <f>A148&amp;"¦"&amp;B148&amp;"¦"&amp;C148&amp;"¦"&amp;D148&amp;"¦"&amp;E148&amp;"¦"&amp;F148&amp;"¦"&amp;G148&amp;"¦"&amp;K148&amp;"¦"&amp;L148&amp;"¦"&amp;M148&amp;"¦"&amp;N148&amp;"¦"&amp;O148&amp;"¦"&amp;#REF!</f>
        <v>#REF!</v>
      </c>
      <c r="R148" s="133">
        <v>46266</v>
      </c>
      <c r="S148" s="124"/>
    </row>
    <row r="149" spans="1:19">
      <c r="A149" s="97" t="s">
        <v>297</v>
      </c>
      <c r="B149" s="43" t="s">
        <v>298</v>
      </c>
      <c r="C149" s="43" t="s">
        <v>403</v>
      </c>
      <c r="D149" s="43">
        <v>887</v>
      </c>
      <c r="E149" s="43" t="s">
        <v>108</v>
      </c>
      <c r="F149" s="43" t="s">
        <v>404</v>
      </c>
      <c r="G149" s="47" t="s">
        <v>34</v>
      </c>
      <c r="H149" s="47"/>
      <c r="I149" s="47"/>
      <c r="J149" s="47"/>
      <c r="K149" s="47" t="s">
        <v>167</v>
      </c>
      <c r="L149" s="47" t="s">
        <v>301</v>
      </c>
      <c r="M149" s="47" t="s">
        <v>302</v>
      </c>
      <c r="N149" s="47" t="s">
        <v>303</v>
      </c>
      <c r="O149" s="47"/>
      <c r="P149" s="47" t="s">
        <v>23</v>
      </c>
      <c r="Q149" s="47" t="e">
        <f>A149&amp;"¦"&amp;B149&amp;"¦"&amp;C149&amp;"¦"&amp;D149&amp;"¦"&amp;E149&amp;"¦"&amp;F149&amp;"¦"&amp;G149&amp;"¦"&amp;K149&amp;"¦"&amp;L149&amp;"¦"&amp;M149&amp;"¦"&amp;N149&amp;"¦"&amp;O149&amp;"¦"&amp;#REF!</f>
        <v>#REF!</v>
      </c>
      <c r="R149" s="133">
        <v>46266</v>
      </c>
      <c r="S149" s="125"/>
    </row>
    <row r="150" spans="1:19">
      <c r="A150" s="131" t="s">
        <v>297</v>
      </c>
      <c r="B150" s="45" t="s">
        <v>298</v>
      </c>
      <c r="C150" s="45" t="s">
        <v>405</v>
      </c>
      <c r="D150" s="45" t="s">
        <v>406</v>
      </c>
      <c r="E150" s="44" t="s">
        <v>108</v>
      </c>
      <c r="F150" s="43" t="s">
        <v>407</v>
      </c>
      <c r="G150" s="44" t="s">
        <v>34</v>
      </c>
      <c r="H150" s="46"/>
      <c r="I150" s="46"/>
      <c r="J150" s="46"/>
      <c r="K150" s="6" t="s">
        <v>167</v>
      </c>
      <c r="L150" s="46" t="s">
        <v>301</v>
      </c>
      <c r="M150" s="46" t="s">
        <v>302</v>
      </c>
      <c r="N150" s="46" t="s">
        <v>303</v>
      </c>
      <c r="O150" s="46"/>
      <c r="P150" s="25" t="s">
        <v>23</v>
      </c>
      <c r="Q150" s="46" t="e">
        <f>A150&amp;"¦"&amp;B150&amp;"¦"&amp;C150&amp;"¦"&amp;D150&amp;"¦"&amp;E150&amp;"¦"&amp;F150&amp;"¦"&amp;G150&amp;"¦"&amp;K150&amp;"¦"&amp;L150&amp;"¦"&amp;M150&amp;"¦"&amp;N150&amp;"¦"&amp;O150&amp;"¦"&amp;#REF!</f>
        <v>#REF!</v>
      </c>
      <c r="R150" s="134">
        <v>46266</v>
      </c>
      <c r="S150" s="124"/>
    </row>
    <row r="151" spans="1:19">
      <c r="A151" s="97" t="s">
        <v>297</v>
      </c>
      <c r="B151" s="43" t="s">
        <v>298</v>
      </c>
      <c r="C151" s="43" t="s">
        <v>408</v>
      </c>
      <c r="D151" s="43" t="s">
        <v>409</v>
      </c>
      <c r="E151" s="43" t="s">
        <v>108</v>
      </c>
      <c r="F151" s="43" t="s">
        <v>410</v>
      </c>
      <c r="G151" s="47" t="s">
        <v>34</v>
      </c>
      <c r="H151" s="47"/>
      <c r="I151" s="47"/>
      <c r="J151" s="47"/>
      <c r="K151" s="47" t="s">
        <v>167</v>
      </c>
      <c r="L151" s="47" t="s">
        <v>301</v>
      </c>
      <c r="M151" s="47" t="s">
        <v>302</v>
      </c>
      <c r="N151" s="47" t="s">
        <v>303</v>
      </c>
      <c r="O151" s="47"/>
      <c r="P151" s="47" t="s">
        <v>23</v>
      </c>
      <c r="Q151" s="47" t="e">
        <f>A151&amp;"¦"&amp;B151&amp;"¦"&amp;C151&amp;"¦"&amp;D151&amp;"¦"&amp;E151&amp;"¦"&amp;F151&amp;"¦"&amp;G151&amp;"¦"&amp;K151&amp;"¦"&amp;L151&amp;"¦"&amp;M151&amp;"¦"&amp;N151&amp;"¦"&amp;O151&amp;"¦"&amp;#REF!</f>
        <v>#REF!</v>
      </c>
      <c r="R151" s="133">
        <v>46266</v>
      </c>
      <c r="S151" s="125"/>
    </row>
    <row r="152" spans="1:19">
      <c r="A152" s="131" t="s">
        <v>297</v>
      </c>
      <c r="B152" s="45" t="s">
        <v>298</v>
      </c>
      <c r="C152" s="45" t="s">
        <v>411</v>
      </c>
      <c r="D152" s="45">
        <v>846</v>
      </c>
      <c r="E152" s="44" t="s">
        <v>109</v>
      </c>
      <c r="F152" s="43" t="s">
        <v>412</v>
      </c>
      <c r="G152" s="44" t="s">
        <v>34</v>
      </c>
      <c r="H152" s="46"/>
      <c r="I152" s="46"/>
      <c r="J152" s="46"/>
      <c r="K152" s="6" t="s">
        <v>167</v>
      </c>
      <c r="L152" s="46" t="s">
        <v>301</v>
      </c>
      <c r="M152" s="46" t="s">
        <v>302</v>
      </c>
      <c r="N152" s="46" t="s">
        <v>303</v>
      </c>
      <c r="O152" s="46"/>
      <c r="P152" s="25" t="s">
        <v>23</v>
      </c>
      <c r="Q152" s="46" t="e">
        <f>A152&amp;"¦"&amp;B152&amp;"¦"&amp;C152&amp;"¦"&amp;D152&amp;"¦"&amp;E152&amp;"¦"&amp;F152&amp;"¦"&amp;G152&amp;"¦"&amp;K152&amp;"¦"&amp;L152&amp;"¦"&amp;M152&amp;"¦"&amp;N152&amp;"¦"&amp;O152&amp;"¦"&amp;#REF!</f>
        <v>#REF!</v>
      </c>
      <c r="R152" s="134">
        <v>46266</v>
      </c>
      <c r="S152" s="124"/>
    </row>
    <row r="153" spans="1:19">
      <c r="A153" s="97" t="s">
        <v>297</v>
      </c>
      <c r="B153" s="43" t="s">
        <v>298</v>
      </c>
      <c r="C153" s="43" t="s">
        <v>413</v>
      </c>
      <c r="D153" s="43">
        <v>848</v>
      </c>
      <c r="E153" s="43" t="s">
        <v>109</v>
      </c>
      <c r="F153" s="43" t="s">
        <v>414</v>
      </c>
      <c r="G153" s="47" t="s">
        <v>34</v>
      </c>
      <c r="H153" s="47"/>
      <c r="I153" s="47"/>
      <c r="J153" s="47"/>
      <c r="K153" s="47" t="s">
        <v>167</v>
      </c>
      <c r="L153" s="47" t="s">
        <v>301</v>
      </c>
      <c r="M153" s="47" t="s">
        <v>302</v>
      </c>
      <c r="N153" s="47" t="s">
        <v>303</v>
      </c>
      <c r="O153" s="47"/>
      <c r="P153" s="47" t="s">
        <v>23</v>
      </c>
      <c r="Q153" s="47" t="e">
        <f>A153&amp;"¦"&amp;B153&amp;"¦"&amp;C153&amp;"¦"&amp;D153&amp;"¦"&amp;E153&amp;"¦"&amp;F153&amp;"¦"&amp;G153&amp;"¦"&amp;K153&amp;"¦"&amp;L153&amp;"¦"&amp;M153&amp;"¦"&amp;N153&amp;"¦"&amp;O153&amp;"¦"&amp;#REF!</f>
        <v>#REF!</v>
      </c>
      <c r="R153" s="133">
        <v>46266</v>
      </c>
      <c r="S153" s="125"/>
    </row>
    <row r="154" spans="1:19">
      <c r="A154" s="131" t="s">
        <v>297</v>
      </c>
      <c r="B154" s="45" t="s">
        <v>298</v>
      </c>
      <c r="C154" s="45" t="s">
        <v>415</v>
      </c>
      <c r="D154" s="45">
        <v>849</v>
      </c>
      <c r="E154" s="44" t="s">
        <v>109</v>
      </c>
      <c r="F154" s="43" t="s">
        <v>416</v>
      </c>
      <c r="G154" s="44" t="s">
        <v>34</v>
      </c>
      <c r="H154" s="46"/>
      <c r="I154" s="46"/>
      <c r="J154" s="46"/>
      <c r="K154" s="6" t="s">
        <v>167</v>
      </c>
      <c r="L154" s="46" t="s">
        <v>301</v>
      </c>
      <c r="M154" s="46" t="s">
        <v>302</v>
      </c>
      <c r="N154" s="46" t="s">
        <v>303</v>
      </c>
      <c r="O154" s="46"/>
      <c r="P154" s="25" t="s">
        <v>23</v>
      </c>
      <c r="Q154" s="46" t="e">
        <f>A154&amp;"¦"&amp;B154&amp;"¦"&amp;C154&amp;"¦"&amp;D154&amp;"¦"&amp;E154&amp;"¦"&amp;F154&amp;"¦"&amp;G154&amp;"¦"&amp;K154&amp;"¦"&amp;L154&amp;"¦"&amp;M154&amp;"¦"&amp;N154&amp;"¦"&amp;O154&amp;"¦"&amp;#REF!</f>
        <v>#REF!</v>
      </c>
      <c r="R154" s="134">
        <v>46266</v>
      </c>
      <c r="S154" s="124"/>
    </row>
    <row r="155" spans="1:19">
      <c r="A155" s="97" t="s">
        <v>297</v>
      </c>
      <c r="B155" s="43" t="s">
        <v>298</v>
      </c>
      <c r="C155" s="43" t="s">
        <v>417</v>
      </c>
      <c r="D155" s="43">
        <v>875</v>
      </c>
      <c r="E155" s="43" t="s">
        <v>109</v>
      </c>
      <c r="F155" s="43" t="s">
        <v>418</v>
      </c>
      <c r="G155" s="47" t="s">
        <v>34</v>
      </c>
      <c r="H155" s="47"/>
      <c r="I155" s="47"/>
      <c r="J155" s="47"/>
      <c r="K155" s="47" t="s">
        <v>167</v>
      </c>
      <c r="L155" s="47" t="s">
        <v>301</v>
      </c>
      <c r="M155" s="47" t="s">
        <v>302</v>
      </c>
      <c r="N155" s="47" t="s">
        <v>303</v>
      </c>
      <c r="O155" s="47"/>
      <c r="P155" s="47" t="s">
        <v>23</v>
      </c>
      <c r="Q155" s="47" t="e">
        <f>A155&amp;"¦"&amp;B155&amp;"¦"&amp;C155&amp;"¦"&amp;D155&amp;"¦"&amp;E155&amp;"¦"&amp;F155&amp;"¦"&amp;G155&amp;"¦"&amp;K155&amp;"¦"&amp;L155&amp;"¦"&amp;M155&amp;"¦"&amp;N155&amp;"¦"&amp;O155&amp;"¦"&amp;#REF!</f>
        <v>#REF!</v>
      </c>
      <c r="R155" s="133">
        <v>46266</v>
      </c>
      <c r="S155" s="125"/>
    </row>
    <row r="156" spans="1:19">
      <c r="A156" s="131" t="s">
        <v>297</v>
      </c>
      <c r="B156" s="45" t="s">
        <v>298</v>
      </c>
      <c r="C156" s="45" t="s">
        <v>419</v>
      </c>
      <c r="D156" s="45">
        <v>882</v>
      </c>
      <c r="E156" s="44" t="s">
        <v>109</v>
      </c>
      <c r="F156" s="43" t="s">
        <v>420</v>
      </c>
      <c r="G156" s="44" t="s">
        <v>34</v>
      </c>
      <c r="H156" s="46"/>
      <c r="I156" s="46"/>
      <c r="J156" s="46"/>
      <c r="K156" s="6" t="s">
        <v>167</v>
      </c>
      <c r="L156" s="46" t="s">
        <v>301</v>
      </c>
      <c r="M156" s="46" t="s">
        <v>302</v>
      </c>
      <c r="N156" s="46" t="s">
        <v>303</v>
      </c>
      <c r="O156" s="46"/>
      <c r="P156" s="25" t="s">
        <v>23</v>
      </c>
      <c r="Q156" s="46" t="e">
        <f>A156&amp;"¦"&amp;B156&amp;"¦"&amp;C156&amp;"¦"&amp;D156&amp;"¦"&amp;E156&amp;"¦"&amp;F156&amp;"¦"&amp;G156&amp;"¦"&amp;K156&amp;"¦"&amp;L156&amp;"¦"&amp;M156&amp;"¦"&amp;N156&amp;"¦"&amp;O156&amp;"¦"&amp;#REF!</f>
        <v>#REF!</v>
      </c>
      <c r="R156" s="134">
        <v>46266</v>
      </c>
      <c r="S156" s="124"/>
    </row>
    <row r="157" spans="1:19">
      <c r="A157" s="97" t="s">
        <v>297</v>
      </c>
      <c r="B157" s="43" t="s">
        <v>421</v>
      </c>
      <c r="C157" s="43" t="s">
        <v>422</v>
      </c>
      <c r="D157" s="43"/>
      <c r="E157" s="43" t="s">
        <v>109</v>
      </c>
      <c r="F157" s="43" t="s">
        <v>423</v>
      </c>
      <c r="G157" s="47" t="s">
        <v>34</v>
      </c>
      <c r="H157" s="47"/>
      <c r="I157" s="47"/>
      <c r="J157" s="47"/>
      <c r="K157" s="47" t="s">
        <v>169</v>
      </c>
      <c r="L157" s="47" t="s">
        <v>424</v>
      </c>
      <c r="M157" s="47" t="s">
        <v>425</v>
      </c>
      <c r="N157" s="47" t="s">
        <v>303</v>
      </c>
      <c r="O157" s="47" t="s">
        <v>426</v>
      </c>
      <c r="P157" s="47" t="s">
        <v>23</v>
      </c>
      <c r="Q157" s="47" t="e">
        <f>A157&amp;"¦"&amp;B157&amp;"¦"&amp;C157&amp;"¦"&amp;D157&amp;"¦"&amp;E157&amp;"¦"&amp;F157&amp;"¦"&amp;G157&amp;"¦"&amp;K157&amp;"¦"&amp;L157&amp;"¦"&amp;M157&amp;"¦"&amp;N157&amp;"¦"&amp;O157&amp;"¦"&amp;#REF!</f>
        <v>#REF!</v>
      </c>
      <c r="R157" s="133">
        <v>46266</v>
      </c>
      <c r="S157" s="125"/>
    </row>
    <row r="158" spans="1:19">
      <c r="A158" s="97" t="s">
        <v>297</v>
      </c>
      <c r="B158" s="43" t="s">
        <v>298</v>
      </c>
      <c r="C158" s="43" t="s">
        <v>427</v>
      </c>
      <c r="D158" s="43">
        <v>874</v>
      </c>
      <c r="E158" s="43" t="s">
        <v>111</v>
      </c>
      <c r="F158" s="43" t="s">
        <v>112</v>
      </c>
      <c r="G158" s="47" t="s">
        <v>34</v>
      </c>
      <c r="H158" s="47"/>
      <c r="I158" s="47"/>
      <c r="J158" s="47"/>
      <c r="K158" s="47" t="s">
        <v>167</v>
      </c>
      <c r="L158" s="47" t="s">
        <v>301</v>
      </c>
      <c r="M158" s="47" t="s">
        <v>302</v>
      </c>
      <c r="N158" s="47" t="s">
        <v>303</v>
      </c>
      <c r="O158" s="47"/>
      <c r="P158" s="47" t="s">
        <v>23</v>
      </c>
      <c r="Q158" s="47" t="e">
        <f>A158&amp;"¦"&amp;B158&amp;"¦"&amp;C158&amp;"¦"&amp;D158&amp;"¦"&amp;E158&amp;"¦"&amp;F158&amp;"¦"&amp;G158&amp;"¦"&amp;K158&amp;"¦"&amp;L158&amp;"¦"&amp;M158&amp;"¦"&amp;N158&amp;"¦"&amp;O158&amp;"¦"&amp;#REF!</f>
        <v>#REF!</v>
      </c>
      <c r="R158" s="133">
        <v>46266</v>
      </c>
      <c r="S158" s="124"/>
    </row>
    <row r="159" spans="1:19">
      <c r="A159" s="97" t="s">
        <v>297</v>
      </c>
      <c r="B159" s="43" t="s">
        <v>298</v>
      </c>
      <c r="C159" s="43" t="s">
        <v>428</v>
      </c>
      <c r="D159" s="43">
        <v>826</v>
      </c>
      <c r="E159" s="43" t="s">
        <v>115</v>
      </c>
      <c r="F159" s="43" t="s">
        <v>429</v>
      </c>
      <c r="G159" s="47" t="s">
        <v>34</v>
      </c>
      <c r="H159" s="47"/>
      <c r="I159" s="47"/>
      <c r="J159" s="47"/>
      <c r="K159" s="47" t="s">
        <v>167</v>
      </c>
      <c r="L159" s="47" t="s">
        <v>301</v>
      </c>
      <c r="M159" s="47" t="s">
        <v>302</v>
      </c>
      <c r="N159" s="47" t="s">
        <v>303</v>
      </c>
      <c r="O159" s="47"/>
      <c r="P159" s="47" t="s">
        <v>23</v>
      </c>
      <c r="Q159" s="47" t="e">
        <f>A159&amp;"¦"&amp;B159&amp;"¦"&amp;C159&amp;"¦"&amp;D159&amp;"¦"&amp;E159&amp;"¦"&amp;F159&amp;"¦"&amp;G159&amp;"¦"&amp;K159&amp;"¦"&amp;L159&amp;"¦"&amp;M159&amp;"¦"&amp;N159&amp;"¦"&amp;O159&amp;"¦"&amp;#REF!</f>
        <v>#REF!</v>
      </c>
      <c r="R159" s="133">
        <v>46266</v>
      </c>
      <c r="S159" s="125"/>
    </row>
    <row r="160" spans="1:19">
      <c r="A160" s="131" t="s">
        <v>297</v>
      </c>
      <c r="B160" s="45" t="s">
        <v>298</v>
      </c>
      <c r="C160" s="45" t="s">
        <v>430</v>
      </c>
      <c r="D160" s="45">
        <v>878</v>
      </c>
      <c r="E160" s="44" t="s">
        <v>115</v>
      </c>
      <c r="F160" s="43" t="s">
        <v>431</v>
      </c>
      <c r="G160" s="44" t="s">
        <v>34</v>
      </c>
      <c r="H160" s="46"/>
      <c r="I160" s="46"/>
      <c r="J160" s="46"/>
      <c r="K160" s="6" t="s">
        <v>167</v>
      </c>
      <c r="L160" s="46" t="s">
        <v>301</v>
      </c>
      <c r="M160" s="46" t="s">
        <v>302</v>
      </c>
      <c r="N160" s="46" t="s">
        <v>303</v>
      </c>
      <c r="O160" s="46"/>
      <c r="P160" s="25" t="s">
        <v>23</v>
      </c>
      <c r="Q160" s="46" t="e">
        <f>A160&amp;"¦"&amp;B160&amp;"¦"&amp;C160&amp;"¦"&amp;D160&amp;"¦"&amp;E160&amp;"¦"&amp;F160&amp;"¦"&amp;G160&amp;"¦"&amp;K160&amp;"¦"&amp;L160&amp;"¦"&amp;M160&amp;"¦"&amp;N160&amp;"¦"&amp;O160&amp;"¦"&amp;#REF!</f>
        <v>#REF!</v>
      </c>
      <c r="R160" s="134">
        <v>46266</v>
      </c>
      <c r="S160" s="124"/>
    </row>
    <row r="161" spans="1:19">
      <c r="A161" s="131" t="s">
        <v>297</v>
      </c>
      <c r="B161" s="45" t="s">
        <v>298</v>
      </c>
      <c r="C161" s="45" t="s">
        <v>432</v>
      </c>
      <c r="D161" s="45">
        <v>821</v>
      </c>
      <c r="E161" s="44" t="s">
        <v>117</v>
      </c>
      <c r="F161" s="43" t="s">
        <v>433</v>
      </c>
      <c r="G161" s="44" t="s">
        <v>34</v>
      </c>
      <c r="H161" s="46"/>
      <c r="I161" s="46"/>
      <c r="J161" s="46"/>
      <c r="K161" s="6" t="s">
        <v>167</v>
      </c>
      <c r="L161" s="46" t="s">
        <v>301</v>
      </c>
      <c r="M161" s="46" t="s">
        <v>302</v>
      </c>
      <c r="N161" s="46" t="s">
        <v>303</v>
      </c>
      <c r="O161" s="46"/>
      <c r="P161" s="25" t="s">
        <v>23</v>
      </c>
      <c r="Q161" s="46" t="e">
        <f>A161&amp;"¦"&amp;B161&amp;"¦"&amp;C161&amp;"¦"&amp;D161&amp;"¦"&amp;E161&amp;"¦"&amp;F161&amp;"¦"&amp;G161&amp;"¦"&amp;K161&amp;"¦"&amp;L161&amp;"¦"&amp;M161&amp;"¦"&amp;N161&amp;"¦"&amp;O161&amp;"¦"&amp;#REF!</f>
        <v>#REF!</v>
      </c>
      <c r="R161" s="134">
        <v>46266</v>
      </c>
      <c r="S161" s="125"/>
    </row>
    <row r="162" spans="1:19">
      <c r="A162" s="97" t="s">
        <v>297</v>
      </c>
      <c r="B162" s="43" t="s">
        <v>298</v>
      </c>
      <c r="C162" s="43" t="s">
        <v>434</v>
      </c>
      <c r="D162" s="43">
        <v>883</v>
      </c>
      <c r="E162" s="43" t="s">
        <v>117</v>
      </c>
      <c r="F162" s="43" t="s">
        <v>435</v>
      </c>
      <c r="G162" s="47" t="s">
        <v>34</v>
      </c>
      <c r="H162" s="47"/>
      <c r="I162" s="47"/>
      <c r="J162" s="47"/>
      <c r="K162" s="47" t="s">
        <v>167</v>
      </c>
      <c r="L162" s="47" t="s">
        <v>301</v>
      </c>
      <c r="M162" s="47" t="s">
        <v>302</v>
      </c>
      <c r="N162" s="47" t="s">
        <v>303</v>
      </c>
      <c r="O162" s="47"/>
      <c r="P162" s="47" t="s">
        <v>23</v>
      </c>
      <c r="Q162" s="47" t="e">
        <f>A162&amp;"¦"&amp;B162&amp;"¦"&amp;C162&amp;"¦"&amp;D162&amp;"¦"&amp;E162&amp;"¦"&amp;F162&amp;"¦"&amp;G162&amp;"¦"&amp;K162&amp;"¦"&amp;L162&amp;"¦"&amp;M162&amp;"¦"&amp;N162&amp;"¦"&amp;O162&amp;"¦"&amp;#REF!</f>
        <v>#REF!</v>
      </c>
      <c r="R162" s="133">
        <v>46266</v>
      </c>
      <c r="S162" s="124"/>
    </row>
    <row r="163" spans="1:19">
      <c r="A163" s="131" t="s">
        <v>297</v>
      </c>
      <c r="B163" s="45" t="s">
        <v>298</v>
      </c>
      <c r="C163" s="45" t="s">
        <v>436</v>
      </c>
      <c r="D163" s="45">
        <v>857</v>
      </c>
      <c r="E163" s="44" t="s">
        <v>118</v>
      </c>
      <c r="F163" s="43" t="s">
        <v>437</v>
      </c>
      <c r="G163" s="44" t="s">
        <v>34</v>
      </c>
      <c r="H163" s="46"/>
      <c r="I163" s="46"/>
      <c r="J163" s="46"/>
      <c r="K163" s="6" t="s">
        <v>167</v>
      </c>
      <c r="L163" s="46" t="s">
        <v>301</v>
      </c>
      <c r="M163" s="46" t="s">
        <v>302</v>
      </c>
      <c r="N163" s="46" t="s">
        <v>303</v>
      </c>
      <c r="O163" s="46"/>
      <c r="P163" s="25" t="s">
        <v>23</v>
      </c>
      <c r="Q163" s="46" t="e">
        <f>A163&amp;"¦"&amp;B163&amp;"¦"&amp;C163&amp;"¦"&amp;D163&amp;"¦"&amp;E163&amp;"¦"&amp;F163&amp;"¦"&amp;G163&amp;"¦"&amp;K163&amp;"¦"&amp;L163&amp;"¦"&amp;M163&amp;"¦"&amp;N163&amp;"¦"&amp;O163&amp;"¦"&amp;#REF!</f>
        <v>#REF!</v>
      </c>
      <c r="R163" s="134">
        <v>46266</v>
      </c>
      <c r="S163" s="125"/>
    </row>
    <row r="164" spans="1:19">
      <c r="A164" s="131" t="s">
        <v>297</v>
      </c>
      <c r="B164" s="45" t="s">
        <v>298</v>
      </c>
      <c r="C164" s="45" t="s">
        <v>438</v>
      </c>
      <c r="D164" s="45">
        <v>854</v>
      </c>
      <c r="E164" s="44" t="s">
        <v>119</v>
      </c>
      <c r="F164" s="43" t="s">
        <v>439</v>
      </c>
      <c r="G164" s="44" t="s">
        <v>34</v>
      </c>
      <c r="H164" s="46"/>
      <c r="I164" s="46"/>
      <c r="J164" s="46"/>
      <c r="K164" s="6" t="s">
        <v>167</v>
      </c>
      <c r="L164" s="46" t="s">
        <v>301</v>
      </c>
      <c r="M164" s="46" t="s">
        <v>302</v>
      </c>
      <c r="N164" s="46" t="s">
        <v>303</v>
      </c>
      <c r="O164" s="46"/>
      <c r="P164" s="25" t="s">
        <v>23</v>
      </c>
      <c r="Q164" s="46" t="e">
        <f>A164&amp;"¦"&amp;B164&amp;"¦"&amp;C164&amp;"¦"&amp;D164&amp;"¦"&amp;E164&amp;"¦"&amp;F164&amp;"¦"&amp;G164&amp;"¦"&amp;K164&amp;"¦"&amp;L164&amp;"¦"&amp;M164&amp;"¦"&amp;N164&amp;"¦"&amp;O164&amp;"¦"&amp;#REF!</f>
        <v>#REF!</v>
      </c>
      <c r="R164" s="134">
        <v>46266</v>
      </c>
      <c r="S164" s="124"/>
    </row>
    <row r="165" spans="1:19">
      <c r="A165" s="97" t="s">
        <v>297</v>
      </c>
      <c r="B165" s="43" t="s">
        <v>298</v>
      </c>
      <c r="C165" s="43" t="s">
        <v>440</v>
      </c>
      <c r="D165" s="43">
        <v>879</v>
      </c>
      <c r="E165" s="43" t="s">
        <v>119</v>
      </c>
      <c r="F165" s="43" t="s">
        <v>441</v>
      </c>
      <c r="G165" s="47" t="s">
        <v>34</v>
      </c>
      <c r="H165" s="47"/>
      <c r="I165" s="47"/>
      <c r="J165" s="47"/>
      <c r="K165" s="47" t="s">
        <v>167</v>
      </c>
      <c r="L165" s="47" t="s">
        <v>301</v>
      </c>
      <c r="M165" s="47" t="s">
        <v>302</v>
      </c>
      <c r="N165" s="47" t="s">
        <v>303</v>
      </c>
      <c r="O165" s="47"/>
      <c r="P165" s="47" t="s">
        <v>23</v>
      </c>
      <c r="Q165" s="47" t="e">
        <f>A165&amp;"¦"&amp;B165&amp;"¦"&amp;C165&amp;"¦"&amp;D165&amp;"¦"&amp;E165&amp;"¦"&amp;F165&amp;"¦"&amp;G165&amp;"¦"&amp;K165&amp;"¦"&amp;L165&amp;"¦"&amp;M165&amp;"¦"&amp;N165&amp;"¦"&amp;O165&amp;"¦"&amp;#REF!</f>
        <v>#REF!</v>
      </c>
      <c r="R165" s="133">
        <v>46266</v>
      </c>
      <c r="S165" s="125"/>
    </row>
    <row r="166" spans="1:19">
      <c r="A166" s="131" t="s">
        <v>297</v>
      </c>
      <c r="B166" s="45" t="s">
        <v>298</v>
      </c>
      <c r="C166" s="45" t="s">
        <v>442</v>
      </c>
      <c r="D166" s="45" t="s">
        <v>443</v>
      </c>
      <c r="E166" s="44" t="s">
        <v>120</v>
      </c>
      <c r="F166" s="43" t="s">
        <v>444</v>
      </c>
      <c r="G166" s="44" t="s">
        <v>34</v>
      </c>
      <c r="H166" s="46"/>
      <c r="I166" s="46"/>
      <c r="J166" s="46"/>
      <c r="K166" s="6" t="s">
        <v>167</v>
      </c>
      <c r="L166" s="46" t="s">
        <v>301</v>
      </c>
      <c r="M166" s="46" t="s">
        <v>302</v>
      </c>
      <c r="N166" s="46" t="s">
        <v>303</v>
      </c>
      <c r="O166" s="46"/>
      <c r="P166" s="25" t="s">
        <v>23</v>
      </c>
      <c r="Q166" s="46" t="e">
        <f>A166&amp;"¦"&amp;B166&amp;"¦"&amp;C166&amp;"¦"&amp;D166&amp;"¦"&amp;E166&amp;"¦"&amp;F166&amp;"¦"&amp;G166&amp;"¦"&amp;K166&amp;"¦"&amp;L166&amp;"¦"&amp;M166&amp;"¦"&amp;N166&amp;"¦"&amp;O166&amp;"¦"&amp;#REF!</f>
        <v>#REF!</v>
      </c>
      <c r="R166" s="134">
        <v>46266</v>
      </c>
      <c r="S166" s="124"/>
    </row>
    <row r="167" spans="1:19">
      <c r="A167" s="97" t="s">
        <v>297</v>
      </c>
      <c r="B167" s="43" t="s">
        <v>298</v>
      </c>
      <c r="C167" s="43" t="s">
        <v>445</v>
      </c>
      <c r="D167" s="43">
        <v>885</v>
      </c>
      <c r="E167" s="43" t="s">
        <v>121</v>
      </c>
      <c r="F167" s="43" t="s">
        <v>446</v>
      </c>
      <c r="G167" s="47" t="s">
        <v>34</v>
      </c>
      <c r="H167" s="47"/>
      <c r="I167" s="47"/>
      <c r="J167" s="47"/>
      <c r="K167" s="47" t="s">
        <v>167</v>
      </c>
      <c r="L167" s="47" t="s">
        <v>301</v>
      </c>
      <c r="M167" s="47" t="s">
        <v>302</v>
      </c>
      <c r="N167" s="47" t="s">
        <v>303</v>
      </c>
      <c r="O167" s="47"/>
      <c r="P167" s="47" t="s">
        <v>23</v>
      </c>
      <c r="Q167" s="47" t="e">
        <f>A167&amp;"¦"&amp;B167&amp;"¦"&amp;C167&amp;"¦"&amp;D167&amp;"¦"&amp;E167&amp;"¦"&amp;F167&amp;"¦"&amp;G167&amp;"¦"&amp;K167&amp;"¦"&amp;L167&amp;"¦"&amp;M167&amp;"¦"&amp;N167&amp;"¦"&amp;O167&amp;"¦"&amp;#REF!</f>
        <v>#REF!</v>
      </c>
      <c r="R167" s="133">
        <v>46266</v>
      </c>
      <c r="S167" s="125"/>
    </row>
    <row r="168" spans="1:19">
      <c r="A168" s="97" t="s">
        <v>297</v>
      </c>
      <c r="B168" s="43" t="s">
        <v>298</v>
      </c>
      <c r="C168" s="43" t="s">
        <v>447</v>
      </c>
      <c r="D168" s="43">
        <v>593</v>
      </c>
      <c r="E168" s="43" t="s">
        <v>123</v>
      </c>
      <c r="F168" s="43" t="s">
        <v>448</v>
      </c>
      <c r="G168" s="47" t="s">
        <v>34</v>
      </c>
      <c r="H168" s="47"/>
      <c r="I168" s="47"/>
      <c r="J168" s="47"/>
      <c r="K168" s="47" t="s">
        <v>167</v>
      </c>
      <c r="L168" s="47" t="s">
        <v>301</v>
      </c>
      <c r="M168" s="47" t="s">
        <v>302</v>
      </c>
      <c r="N168" s="47" t="s">
        <v>303</v>
      </c>
      <c r="O168" s="47"/>
      <c r="P168" s="47" t="s">
        <v>23</v>
      </c>
      <c r="Q168" s="47" t="e">
        <f>A168&amp;"¦"&amp;B168&amp;"¦"&amp;C168&amp;"¦"&amp;D168&amp;"¦"&amp;E168&amp;"¦"&amp;F168&amp;"¦"&amp;G168&amp;"¦"&amp;K168&amp;"¦"&amp;L168&amp;"¦"&amp;M168&amp;"¦"&amp;N168&amp;"¦"&amp;O168&amp;"¦"&amp;#REF!</f>
        <v>#REF!</v>
      </c>
      <c r="R168" s="133">
        <v>46266</v>
      </c>
      <c r="S168" s="124"/>
    </row>
    <row r="169" spans="1:19">
      <c r="A169" s="131" t="s">
        <v>297</v>
      </c>
      <c r="B169" s="45" t="s">
        <v>298</v>
      </c>
      <c r="C169" s="45" t="s">
        <v>449</v>
      </c>
      <c r="D169" s="45">
        <v>872</v>
      </c>
      <c r="E169" s="44" t="s">
        <v>123</v>
      </c>
      <c r="F169" s="43" t="s">
        <v>450</v>
      </c>
      <c r="G169" s="44" t="s">
        <v>34</v>
      </c>
      <c r="H169" s="46"/>
      <c r="I169" s="46"/>
      <c r="J169" s="46"/>
      <c r="K169" s="6" t="s">
        <v>167</v>
      </c>
      <c r="L169" s="46" t="s">
        <v>301</v>
      </c>
      <c r="M169" s="46" t="s">
        <v>302</v>
      </c>
      <c r="N169" s="46" t="s">
        <v>303</v>
      </c>
      <c r="O169" s="46"/>
      <c r="P169" s="25" t="s">
        <v>23</v>
      </c>
      <c r="Q169" s="46" t="e">
        <f>A169&amp;"¦"&amp;B169&amp;"¦"&amp;C169&amp;"¦"&amp;D169&amp;"¦"&amp;E169&amp;"¦"&amp;F169&amp;"¦"&amp;G169&amp;"¦"&amp;K169&amp;"¦"&amp;L169&amp;"¦"&amp;M169&amp;"¦"&amp;N169&amp;"¦"&amp;O169&amp;"¦"&amp;#REF!</f>
        <v>#REF!</v>
      </c>
      <c r="R169" s="134">
        <v>46266</v>
      </c>
      <c r="S169" s="125"/>
    </row>
    <row r="170" spans="1:19">
      <c r="A170" s="97" t="s">
        <v>297</v>
      </c>
      <c r="B170" s="43" t="s">
        <v>298</v>
      </c>
      <c r="C170" s="43" t="s">
        <v>451</v>
      </c>
      <c r="D170" s="43" t="s">
        <v>452</v>
      </c>
      <c r="E170" s="43" t="s">
        <v>123</v>
      </c>
      <c r="F170" s="43" t="s">
        <v>453</v>
      </c>
      <c r="G170" s="47" t="s">
        <v>34</v>
      </c>
      <c r="H170" s="47"/>
      <c r="I170" s="47"/>
      <c r="J170" s="47"/>
      <c r="K170" s="47" t="s">
        <v>167</v>
      </c>
      <c r="L170" s="47" t="s">
        <v>301</v>
      </c>
      <c r="M170" s="47" t="s">
        <v>302</v>
      </c>
      <c r="N170" s="47" t="s">
        <v>303</v>
      </c>
      <c r="O170" s="47"/>
      <c r="P170" s="47" t="s">
        <v>23</v>
      </c>
      <c r="Q170" s="47" t="e">
        <f>A170&amp;"¦"&amp;B170&amp;"¦"&amp;C170&amp;"¦"&amp;D170&amp;"¦"&amp;E170&amp;"¦"&amp;F170&amp;"¦"&amp;G170&amp;"¦"&amp;K170&amp;"¦"&amp;L170&amp;"¦"&amp;M170&amp;"¦"&amp;N170&amp;"¦"&amp;O170&amp;"¦"&amp;#REF!</f>
        <v>#REF!</v>
      </c>
      <c r="R170" s="133">
        <v>46266</v>
      </c>
      <c r="S170" s="124"/>
    </row>
    <row r="171" spans="1:19">
      <c r="A171" s="97" t="s">
        <v>297</v>
      </c>
      <c r="B171" s="43" t="s">
        <v>298</v>
      </c>
      <c r="C171" s="43" t="s">
        <v>454</v>
      </c>
      <c r="D171" s="43"/>
      <c r="E171" s="43" t="s">
        <v>123</v>
      </c>
      <c r="F171" s="43" t="s">
        <v>455</v>
      </c>
      <c r="G171" s="47" t="s">
        <v>34</v>
      </c>
      <c r="H171" s="47"/>
      <c r="I171" s="47"/>
      <c r="J171" s="47"/>
      <c r="K171" s="47" t="s">
        <v>167</v>
      </c>
      <c r="L171" s="47" t="s">
        <v>301</v>
      </c>
      <c r="M171" s="47" t="s">
        <v>302</v>
      </c>
      <c r="N171" s="47" t="s">
        <v>303</v>
      </c>
      <c r="O171" s="47"/>
      <c r="P171" s="47" t="s">
        <v>23</v>
      </c>
      <c r="Q171" s="47" t="e">
        <f>A171&amp;"¦"&amp;B171&amp;"¦"&amp;C171&amp;"¦"&amp;D171&amp;"¦"&amp;E171&amp;"¦"&amp;F171&amp;"¦"&amp;G171&amp;"¦"&amp;K171&amp;"¦"&amp;L171&amp;"¦"&amp;M171&amp;"¦"&amp;N171&amp;"¦"&amp;O171&amp;"¦"&amp;#REF!</f>
        <v>#REF!</v>
      </c>
      <c r="R171" s="133">
        <v>46266</v>
      </c>
      <c r="S171" s="125"/>
    </row>
    <row r="172" spans="1:19">
      <c r="A172" s="131" t="s">
        <v>297</v>
      </c>
      <c r="B172" s="45" t="s">
        <v>298</v>
      </c>
      <c r="C172" s="45" t="s">
        <v>456</v>
      </c>
      <c r="D172" s="45">
        <v>877</v>
      </c>
      <c r="E172" s="44" t="s">
        <v>125</v>
      </c>
      <c r="F172" s="43" t="s">
        <v>457</v>
      </c>
      <c r="G172" s="44" t="s">
        <v>34</v>
      </c>
      <c r="H172" s="46"/>
      <c r="I172" s="46"/>
      <c r="J172" s="46"/>
      <c r="K172" s="6" t="s">
        <v>167</v>
      </c>
      <c r="L172" s="46" t="s">
        <v>301</v>
      </c>
      <c r="M172" s="46" t="s">
        <v>302</v>
      </c>
      <c r="N172" s="46" t="s">
        <v>303</v>
      </c>
      <c r="O172" s="46"/>
      <c r="P172" s="25" t="s">
        <v>23</v>
      </c>
      <c r="Q172" s="46" t="e">
        <f>A172&amp;"¦"&amp;B172&amp;"¦"&amp;C172&amp;"¦"&amp;D172&amp;"¦"&amp;E172&amp;"¦"&amp;F172&amp;"¦"&amp;G172&amp;"¦"&amp;K172&amp;"¦"&amp;L172&amp;"¦"&amp;M172&amp;"¦"&amp;N172&amp;"¦"&amp;O172&amp;"¦"&amp;#REF!</f>
        <v>#REF!</v>
      </c>
      <c r="R172" s="134">
        <v>46266</v>
      </c>
      <c r="S172" s="124"/>
    </row>
    <row r="173" spans="1:19">
      <c r="A173" s="97" t="s">
        <v>297</v>
      </c>
      <c r="B173" s="43" t="s">
        <v>298</v>
      </c>
      <c r="C173" s="43" t="s">
        <v>458</v>
      </c>
      <c r="D173" s="43">
        <v>865</v>
      </c>
      <c r="E173" s="43" t="s">
        <v>127</v>
      </c>
      <c r="F173" s="43" t="s">
        <v>459</v>
      </c>
      <c r="G173" s="47" t="s">
        <v>34</v>
      </c>
      <c r="H173" s="47"/>
      <c r="I173" s="47"/>
      <c r="J173" s="47"/>
      <c r="K173" s="47" t="s">
        <v>167</v>
      </c>
      <c r="L173" s="47" t="s">
        <v>301</v>
      </c>
      <c r="M173" s="47" t="s">
        <v>302</v>
      </c>
      <c r="N173" s="47" t="s">
        <v>303</v>
      </c>
      <c r="O173" s="47"/>
      <c r="P173" s="47" t="s">
        <v>23</v>
      </c>
      <c r="Q173" s="47" t="e">
        <f>A173&amp;"¦"&amp;B173&amp;"¦"&amp;C173&amp;"¦"&amp;D173&amp;"¦"&amp;E173&amp;"¦"&amp;F173&amp;"¦"&amp;G173&amp;"¦"&amp;K173&amp;"¦"&amp;L173&amp;"¦"&amp;M173&amp;"¦"&amp;N173&amp;"¦"&amp;O173&amp;"¦"&amp;#REF!</f>
        <v>#REF!</v>
      </c>
      <c r="R173" s="133">
        <v>46266</v>
      </c>
      <c r="S173" s="125"/>
    </row>
    <row r="174" spans="1:19">
      <c r="A174" s="97" t="s">
        <v>297</v>
      </c>
      <c r="B174" s="43" t="s">
        <v>298</v>
      </c>
      <c r="C174" s="43" t="s">
        <v>460</v>
      </c>
      <c r="D174" s="43">
        <v>806</v>
      </c>
      <c r="E174" s="43" t="s">
        <v>130</v>
      </c>
      <c r="F174" s="43" t="s">
        <v>461</v>
      </c>
      <c r="G174" s="47" t="s">
        <v>34</v>
      </c>
      <c r="H174" s="47"/>
      <c r="I174" s="47"/>
      <c r="J174" s="47"/>
      <c r="K174" s="47" t="s">
        <v>167</v>
      </c>
      <c r="L174" s="47" t="s">
        <v>301</v>
      </c>
      <c r="M174" s="47" t="s">
        <v>302</v>
      </c>
      <c r="N174" s="47" t="s">
        <v>303</v>
      </c>
      <c r="O174" s="47"/>
      <c r="P174" s="47" t="s">
        <v>23</v>
      </c>
      <c r="Q174" s="47" t="e">
        <f>A174&amp;"¦"&amp;B174&amp;"¦"&amp;C174&amp;"¦"&amp;D174&amp;"¦"&amp;E174&amp;"¦"&amp;F174&amp;"¦"&amp;G174&amp;"¦"&amp;K174&amp;"¦"&amp;L174&amp;"¦"&amp;M174&amp;"¦"&amp;N174&amp;"¦"&amp;O174&amp;"¦"&amp;#REF!</f>
        <v>#REF!</v>
      </c>
      <c r="R174" s="133">
        <v>46266</v>
      </c>
      <c r="S174" s="124"/>
    </row>
    <row r="175" spans="1:19">
      <c r="A175" s="97" t="s">
        <v>297</v>
      </c>
      <c r="B175" s="43" t="s">
        <v>298</v>
      </c>
      <c r="C175" s="43" t="s">
        <v>462</v>
      </c>
      <c r="D175" s="43">
        <v>870</v>
      </c>
      <c r="E175" s="43" t="s">
        <v>130</v>
      </c>
      <c r="F175" s="43" t="s">
        <v>463</v>
      </c>
      <c r="G175" s="47" t="s">
        <v>34</v>
      </c>
      <c r="H175" s="47"/>
      <c r="I175" s="47"/>
      <c r="J175" s="47"/>
      <c r="K175" s="47" t="s">
        <v>167</v>
      </c>
      <c r="L175" s="47" t="s">
        <v>301</v>
      </c>
      <c r="M175" s="47" t="s">
        <v>302</v>
      </c>
      <c r="N175" s="47" t="s">
        <v>303</v>
      </c>
      <c r="O175" s="47"/>
      <c r="P175" s="47" t="s">
        <v>23</v>
      </c>
      <c r="Q175" s="47" t="e">
        <f>A175&amp;"¦"&amp;B175&amp;"¦"&amp;C175&amp;"¦"&amp;D175&amp;"¦"&amp;E175&amp;"¦"&amp;F175&amp;"¦"&amp;G175&amp;"¦"&amp;K175&amp;"¦"&amp;L175&amp;"¦"&amp;M175&amp;"¦"&amp;N175&amp;"¦"&amp;O175&amp;"¦"&amp;#REF!</f>
        <v>#REF!</v>
      </c>
      <c r="R175" s="133">
        <v>46266</v>
      </c>
      <c r="S175" s="125"/>
    </row>
    <row r="176" spans="1:19">
      <c r="A176" s="131" t="s">
        <v>297</v>
      </c>
      <c r="B176" s="45" t="s">
        <v>464</v>
      </c>
      <c r="C176" s="45" t="s">
        <v>465</v>
      </c>
      <c r="D176" s="45"/>
      <c r="E176" s="44" t="s">
        <v>130</v>
      </c>
      <c r="F176" s="43" t="s">
        <v>466</v>
      </c>
      <c r="G176" s="44" t="s">
        <v>34</v>
      </c>
      <c r="H176" s="46"/>
      <c r="I176" s="46"/>
      <c r="J176" s="46"/>
      <c r="K176" s="6" t="s">
        <v>167</v>
      </c>
      <c r="L176" s="46" t="s">
        <v>301</v>
      </c>
      <c r="M176" s="46" t="s">
        <v>302</v>
      </c>
      <c r="N176" s="46" t="s">
        <v>303</v>
      </c>
      <c r="O176" s="46"/>
      <c r="P176" s="25" t="s">
        <v>23</v>
      </c>
      <c r="Q176" s="46" t="e">
        <f>A176&amp;"¦"&amp;B176&amp;"¦"&amp;C176&amp;"¦"&amp;D176&amp;"¦"&amp;E176&amp;"¦"&amp;F176&amp;"¦"&amp;G176&amp;"¦"&amp;K176&amp;"¦"&amp;L176&amp;"¦"&amp;M176&amp;"¦"&amp;N176&amp;"¦"&amp;O176&amp;"¦"&amp;#REF!</f>
        <v>#REF!</v>
      </c>
      <c r="R176" s="134">
        <v>46266</v>
      </c>
      <c r="S176" s="124"/>
    </row>
    <row r="177" spans="1:19">
      <c r="A177" s="131" t="s">
        <v>297</v>
      </c>
      <c r="B177" s="45" t="s">
        <v>298</v>
      </c>
      <c r="C177" s="45" t="s">
        <v>467</v>
      </c>
      <c r="D177" s="45">
        <v>818</v>
      </c>
      <c r="E177" s="44" t="s">
        <v>131</v>
      </c>
      <c r="F177" s="43" t="s">
        <v>266</v>
      </c>
      <c r="G177" s="44" t="s">
        <v>34</v>
      </c>
      <c r="H177" s="46"/>
      <c r="I177" s="46"/>
      <c r="J177" s="46"/>
      <c r="K177" s="6" t="s">
        <v>167</v>
      </c>
      <c r="L177" s="46" t="s">
        <v>301</v>
      </c>
      <c r="M177" s="46" t="s">
        <v>302</v>
      </c>
      <c r="N177" s="46" t="s">
        <v>303</v>
      </c>
      <c r="O177" s="46"/>
      <c r="P177" s="25" t="s">
        <v>23</v>
      </c>
      <c r="Q177" s="46" t="e">
        <f>A177&amp;"¦"&amp;B177&amp;"¦"&amp;C177&amp;"¦"&amp;D177&amp;"¦"&amp;E177&amp;"¦"&amp;F177&amp;"¦"&amp;G177&amp;"¦"&amp;K177&amp;"¦"&amp;L177&amp;"¦"&amp;M177&amp;"¦"&amp;N177&amp;"¦"&amp;O177&amp;"¦"&amp;#REF!</f>
        <v>#REF!</v>
      </c>
      <c r="R177" s="134">
        <v>46266</v>
      </c>
      <c r="S177" s="125"/>
    </row>
    <row r="178" spans="1:19">
      <c r="A178" s="97" t="s">
        <v>297</v>
      </c>
      <c r="B178" s="43" t="s">
        <v>298</v>
      </c>
      <c r="C178" s="43" t="s">
        <v>468</v>
      </c>
      <c r="D178" s="43" t="s">
        <v>469</v>
      </c>
      <c r="E178" s="43" t="s">
        <v>132</v>
      </c>
      <c r="F178" s="43" t="s">
        <v>470</v>
      </c>
      <c r="G178" s="47" t="s">
        <v>34</v>
      </c>
      <c r="H178" s="47"/>
      <c r="I178" s="47"/>
      <c r="J178" s="47"/>
      <c r="K178" s="47" t="s">
        <v>167</v>
      </c>
      <c r="L178" s="47" t="s">
        <v>301</v>
      </c>
      <c r="M178" s="47" t="s">
        <v>302</v>
      </c>
      <c r="N178" s="47" t="s">
        <v>303</v>
      </c>
      <c r="O178" s="47"/>
      <c r="P178" s="47" t="s">
        <v>23</v>
      </c>
      <c r="Q178" s="47" t="e">
        <f>A178&amp;"¦"&amp;B178&amp;"¦"&amp;C178&amp;"¦"&amp;D178&amp;"¦"&amp;E178&amp;"¦"&amp;F178&amp;"¦"&amp;G178&amp;"¦"&amp;K178&amp;"¦"&amp;L178&amp;"¦"&amp;M178&amp;"¦"&amp;N178&amp;"¦"&amp;O178&amp;"¦"&amp;#REF!</f>
        <v>#REF!</v>
      </c>
      <c r="R178" s="133">
        <v>46266</v>
      </c>
      <c r="S178" s="124"/>
    </row>
    <row r="179" spans="1:19">
      <c r="A179" s="131" t="s">
        <v>297</v>
      </c>
      <c r="B179" s="45" t="s">
        <v>298</v>
      </c>
      <c r="C179" s="45" t="s">
        <v>471</v>
      </c>
      <c r="D179" s="45" t="s">
        <v>472</v>
      </c>
      <c r="E179" s="44" t="s">
        <v>132</v>
      </c>
      <c r="F179" s="43" t="s">
        <v>470</v>
      </c>
      <c r="G179" s="44" t="s">
        <v>34</v>
      </c>
      <c r="H179" s="46"/>
      <c r="I179" s="46"/>
      <c r="J179" s="46"/>
      <c r="K179" s="6" t="s">
        <v>167</v>
      </c>
      <c r="L179" s="46" t="s">
        <v>301</v>
      </c>
      <c r="M179" s="46" t="s">
        <v>302</v>
      </c>
      <c r="N179" s="46" t="s">
        <v>303</v>
      </c>
      <c r="O179" s="46"/>
      <c r="P179" s="25" t="s">
        <v>23</v>
      </c>
      <c r="Q179" s="46" t="e">
        <f>A179&amp;"¦"&amp;B179&amp;"¦"&amp;C179&amp;"¦"&amp;D179&amp;"¦"&amp;E179&amp;"¦"&amp;F179&amp;"¦"&amp;G179&amp;"¦"&amp;K179&amp;"¦"&amp;L179&amp;"¦"&amp;M179&amp;"¦"&amp;N179&amp;"¦"&amp;O179&amp;"¦"&amp;#REF!</f>
        <v>#REF!</v>
      </c>
      <c r="R179" s="134">
        <v>46266</v>
      </c>
      <c r="S179" s="125"/>
    </row>
    <row r="180" spans="1:19">
      <c r="A180" s="97" t="s">
        <v>297</v>
      </c>
      <c r="B180" s="43" t="s">
        <v>298</v>
      </c>
      <c r="C180" s="43" t="s">
        <v>473</v>
      </c>
      <c r="D180" s="43">
        <v>813</v>
      </c>
      <c r="E180" s="43" t="s">
        <v>133</v>
      </c>
      <c r="F180" s="43" t="s">
        <v>474</v>
      </c>
      <c r="G180" s="47" t="s">
        <v>34</v>
      </c>
      <c r="H180" s="47"/>
      <c r="I180" s="47"/>
      <c r="J180" s="47"/>
      <c r="K180" s="47" t="s">
        <v>167</v>
      </c>
      <c r="L180" s="47" t="s">
        <v>301</v>
      </c>
      <c r="M180" s="47" t="s">
        <v>302</v>
      </c>
      <c r="N180" s="47" t="s">
        <v>303</v>
      </c>
      <c r="O180" s="47"/>
      <c r="P180" s="47" t="s">
        <v>23</v>
      </c>
      <c r="Q180" s="47" t="e">
        <f>A180&amp;"¦"&amp;B180&amp;"¦"&amp;C180&amp;"¦"&amp;D180&amp;"¦"&amp;E180&amp;"¦"&amp;F180&amp;"¦"&amp;G180&amp;"¦"&amp;K180&amp;"¦"&amp;L180&amp;"¦"&amp;M180&amp;"¦"&amp;N180&amp;"¦"&amp;O180&amp;"¦"&amp;#REF!</f>
        <v>#REF!</v>
      </c>
      <c r="R180" s="133">
        <v>46266</v>
      </c>
      <c r="S180" s="124"/>
    </row>
    <row r="181" spans="1:19">
      <c r="A181" s="131" t="s">
        <v>297</v>
      </c>
      <c r="B181" s="45" t="s">
        <v>298</v>
      </c>
      <c r="C181" s="45" t="s">
        <v>475</v>
      </c>
      <c r="D181" s="45">
        <v>869</v>
      </c>
      <c r="E181" s="44" t="s">
        <v>133</v>
      </c>
      <c r="F181" s="43" t="s">
        <v>476</v>
      </c>
      <c r="G181" s="44" t="s">
        <v>34</v>
      </c>
      <c r="H181" s="46"/>
      <c r="I181" s="46"/>
      <c r="J181" s="46"/>
      <c r="K181" s="6" t="s">
        <v>167</v>
      </c>
      <c r="L181" s="46" t="s">
        <v>301</v>
      </c>
      <c r="M181" s="46" t="s">
        <v>302</v>
      </c>
      <c r="N181" s="46" t="s">
        <v>303</v>
      </c>
      <c r="O181" s="46"/>
      <c r="P181" s="25" t="s">
        <v>23</v>
      </c>
      <c r="Q181" s="46" t="e">
        <f>A181&amp;"¦"&amp;B181&amp;"¦"&amp;C181&amp;"¦"&amp;D181&amp;"¦"&amp;E181&amp;"¦"&amp;F181&amp;"¦"&amp;G181&amp;"¦"&amp;K181&amp;"¦"&amp;L181&amp;"¦"&amp;M181&amp;"¦"&amp;N181&amp;"¦"&amp;O181&amp;"¦"&amp;#REF!</f>
        <v>#REF!</v>
      </c>
      <c r="R181" s="134">
        <v>46266</v>
      </c>
      <c r="S181" s="125"/>
    </row>
    <row r="182" spans="1:19">
      <c r="A182" s="131" t="s">
        <v>297</v>
      </c>
      <c r="B182" s="45" t="s">
        <v>464</v>
      </c>
      <c r="C182" s="45" t="s">
        <v>477</v>
      </c>
      <c r="D182" s="45" t="s">
        <v>478</v>
      </c>
      <c r="E182" s="44" t="s">
        <v>133</v>
      </c>
      <c r="F182" s="43" t="s">
        <v>479</v>
      </c>
      <c r="G182" s="44" t="s">
        <v>34</v>
      </c>
      <c r="H182" s="46"/>
      <c r="I182" s="46"/>
      <c r="J182" s="46"/>
      <c r="K182" s="6" t="s">
        <v>167</v>
      </c>
      <c r="L182" s="46" t="s">
        <v>301</v>
      </c>
      <c r="M182" s="46" t="s">
        <v>302</v>
      </c>
      <c r="N182" s="46" t="s">
        <v>303</v>
      </c>
      <c r="O182" s="46"/>
      <c r="P182" s="25" t="s">
        <v>23</v>
      </c>
      <c r="Q182" s="46" t="e">
        <f>A182&amp;"¦"&amp;B182&amp;"¦"&amp;C182&amp;"¦"&amp;D182&amp;"¦"&amp;E182&amp;"¦"&amp;F182&amp;"¦"&amp;G182&amp;"¦"&amp;K182&amp;"¦"&amp;L182&amp;"¦"&amp;M182&amp;"¦"&amp;N182&amp;"¦"&amp;O182&amp;"¦"&amp;#REF!</f>
        <v>#REF!</v>
      </c>
      <c r="R182" s="134">
        <v>46266</v>
      </c>
      <c r="S182" s="124"/>
    </row>
    <row r="183" spans="1:19">
      <c r="A183" s="131" t="s">
        <v>297</v>
      </c>
      <c r="B183" s="45" t="s">
        <v>298</v>
      </c>
      <c r="C183" s="45" t="s">
        <v>480</v>
      </c>
      <c r="D183" s="45" t="s">
        <v>481</v>
      </c>
      <c r="E183" s="44" t="s">
        <v>133</v>
      </c>
      <c r="F183" s="43" t="s">
        <v>482</v>
      </c>
      <c r="G183" s="44" t="s">
        <v>34</v>
      </c>
      <c r="H183" s="46"/>
      <c r="I183" s="46"/>
      <c r="J183" s="46"/>
      <c r="K183" s="6" t="s">
        <v>167</v>
      </c>
      <c r="L183" s="46" t="s">
        <v>301</v>
      </c>
      <c r="M183" s="46" t="s">
        <v>302</v>
      </c>
      <c r="N183" s="46" t="s">
        <v>303</v>
      </c>
      <c r="O183" s="46"/>
      <c r="P183" s="25" t="s">
        <v>23</v>
      </c>
      <c r="Q183" s="46" t="e">
        <f>A183&amp;"¦"&amp;B183&amp;"¦"&amp;C183&amp;"¦"&amp;D183&amp;"¦"&amp;E183&amp;"¦"&amp;F183&amp;"¦"&amp;G183&amp;"¦"&amp;K183&amp;"¦"&amp;L183&amp;"¦"&amp;M183&amp;"¦"&amp;N183&amp;"¦"&amp;O183&amp;"¦"&amp;#REF!</f>
        <v>#REF!</v>
      </c>
      <c r="R183" s="134">
        <v>46266</v>
      </c>
      <c r="S183" s="125"/>
    </row>
    <row r="184" spans="1:19">
      <c r="A184" s="131" t="s">
        <v>297</v>
      </c>
      <c r="B184" s="45" t="s">
        <v>298</v>
      </c>
      <c r="C184" s="45" t="s">
        <v>483</v>
      </c>
      <c r="D184" s="45">
        <v>819</v>
      </c>
      <c r="E184" s="44" t="s">
        <v>135</v>
      </c>
      <c r="F184" s="43" t="s">
        <v>484</v>
      </c>
      <c r="G184" s="44" t="s">
        <v>34</v>
      </c>
      <c r="H184" s="46"/>
      <c r="I184" s="46"/>
      <c r="J184" s="46"/>
      <c r="K184" s="6" t="s">
        <v>167</v>
      </c>
      <c r="L184" s="46" t="s">
        <v>301</v>
      </c>
      <c r="M184" s="46" t="s">
        <v>302</v>
      </c>
      <c r="N184" s="46" t="s">
        <v>303</v>
      </c>
      <c r="O184" s="46"/>
      <c r="P184" s="25" t="s">
        <v>23</v>
      </c>
      <c r="Q184" s="46" t="e">
        <f>A184&amp;"¦"&amp;B184&amp;"¦"&amp;C184&amp;"¦"&amp;D184&amp;"¦"&amp;E184&amp;"¦"&amp;F184&amp;"¦"&amp;G184&amp;"¦"&amp;K184&amp;"¦"&amp;L184&amp;"¦"&amp;M184&amp;"¦"&amp;N184&amp;"¦"&amp;O184&amp;"¦"&amp;#REF!</f>
        <v>#REF!</v>
      </c>
      <c r="R184" s="134">
        <v>46266</v>
      </c>
      <c r="S184" s="124"/>
    </row>
    <row r="185" spans="1:19">
      <c r="A185" s="97" t="s">
        <v>297</v>
      </c>
      <c r="B185" s="43" t="s">
        <v>298</v>
      </c>
      <c r="C185" s="43" t="s">
        <v>485</v>
      </c>
      <c r="D185" s="43">
        <v>841</v>
      </c>
      <c r="E185" s="43" t="s">
        <v>135</v>
      </c>
      <c r="F185" s="43" t="s">
        <v>486</v>
      </c>
      <c r="G185" s="47" t="s">
        <v>34</v>
      </c>
      <c r="H185" s="47"/>
      <c r="I185" s="47"/>
      <c r="J185" s="47"/>
      <c r="K185" s="47" t="s">
        <v>167</v>
      </c>
      <c r="L185" s="47" t="s">
        <v>301</v>
      </c>
      <c r="M185" s="47" t="s">
        <v>302</v>
      </c>
      <c r="N185" s="47" t="s">
        <v>303</v>
      </c>
      <c r="O185" s="47"/>
      <c r="P185" s="47" t="s">
        <v>23</v>
      </c>
      <c r="Q185" s="47" t="e">
        <f>A185&amp;"¦"&amp;B185&amp;"¦"&amp;C185&amp;"¦"&amp;D185&amp;"¦"&amp;E185&amp;"¦"&amp;F185&amp;"¦"&amp;G185&amp;"¦"&amp;K185&amp;"¦"&amp;L185&amp;"¦"&amp;M185&amp;"¦"&amp;N185&amp;"¦"&amp;O185&amp;"¦"&amp;#REF!</f>
        <v>#REF!</v>
      </c>
      <c r="R185" s="133">
        <v>46266</v>
      </c>
      <c r="S185" s="125"/>
    </row>
    <row r="186" spans="1:19">
      <c r="A186" s="131" t="s">
        <v>297</v>
      </c>
      <c r="B186" s="45" t="s">
        <v>298</v>
      </c>
      <c r="C186" s="45" t="s">
        <v>487</v>
      </c>
      <c r="D186" s="45">
        <v>884</v>
      </c>
      <c r="E186" s="44" t="s">
        <v>135</v>
      </c>
      <c r="F186" s="43" t="s">
        <v>488</v>
      </c>
      <c r="G186" s="44" t="s">
        <v>34</v>
      </c>
      <c r="H186" s="46"/>
      <c r="I186" s="46"/>
      <c r="J186" s="46"/>
      <c r="K186" s="6" t="s">
        <v>167</v>
      </c>
      <c r="L186" s="46" t="s">
        <v>301</v>
      </c>
      <c r="M186" s="46" t="s">
        <v>302</v>
      </c>
      <c r="N186" s="46" t="s">
        <v>303</v>
      </c>
      <c r="O186" s="46"/>
      <c r="P186" s="25" t="s">
        <v>23</v>
      </c>
      <c r="Q186" s="46" t="e">
        <f>A186&amp;"¦"&amp;B186&amp;"¦"&amp;C186&amp;"¦"&amp;D186&amp;"¦"&amp;E186&amp;"¦"&amp;F186&amp;"¦"&amp;G186&amp;"¦"&amp;K186&amp;"¦"&amp;L186&amp;"¦"&amp;M186&amp;"¦"&amp;N186&amp;"¦"&amp;O186&amp;"¦"&amp;#REF!</f>
        <v>#REF!</v>
      </c>
      <c r="R186" s="134">
        <v>46266</v>
      </c>
      <c r="S186" s="124"/>
    </row>
    <row r="187" spans="1:19">
      <c r="A187" s="97" t="s">
        <v>297</v>
      </c>
      <c r="B187" s="43" t="s">
        <v>298</v>
      </c>
      <c r="C187" s="43" t="s">
        <v>489</v>
      </c>
      <c r="D187" s="43">
        <v>888</v>
      </c>
      <c r="E187" s="43" t="s">
        <v>135</v>
      </c>
      <c r="F187" s="43" t="s">
        <v>490</v>
      </c>
      <c r="G187" s="47" t="s">
        <v>34</v>
      </c>
      <c r="H187" s="47"/>
      <c r="I187" s="47"/>
      <c r="J187" s="47"/>
      <c r="K187" s="47" t="s">
        <v>167</v>
      </c>
      <c r="L187" s="47" t="s">
        <v>301</v>
      </c>
      <c r="M187" s="47" t="s">
        <v>302</v>
      </c>
      <c r="N187" s="47" t="s">
        <v>303</v>
      </c>
      <c r="O187" s="47"/>
      <c r="P187" s="47" t="s">
        <v>23</v>
      </c>
      <c r="Q187" s="47" t="e">
        <f>A187&amp;"¦"&amp;B187&amp;"¦"&amp;C187&amp;"¦"&amp;D187&amp;"¦"&amp;E187&amp;"¦"&amp;F187&amp;"¦"&amp;G187&amp;"¦"&amp;K187&amp;"¦"&amp;L187&amp;"¦"&amp;M187&amp;"¦"&amp;N187&amp;"¦"&amp;O187&amp;"¦"&amp;#REF!</f>
        <v>#REF!</v>
      </c>
      <c r="R187" s="133">
        <v>46266</v>
      </c>
      <c r="S187" s="125"/>
    </row>
    <row r="188" spans="1:19">
      <c r="A188" s="131" t="s">
        <v>297</v>
      </c>
      <c r="B188" s="45" t="s">
        <v>298</v>
      </c>
      <c r="C188" s="45" t="s">
        <v>491</v>
      </c>
      <c r="D188" s="45" t="s">
        <v>492</v>
      </c>
      <c r="E188" s="44" t="s">
        <v>135</v>
      </c>
      <c r="F188" s="43" t="s">
        <v>493</v>
      </c>
      <c r="G188" s="44" t="s">
        <v>34</v>
      </c>
      <c r="H188" s="46"/>
      <c r="I188" s="46"/>
      <c r="J188" s="46"/>
      <c r="K188" s="6" t="s">
        <v>167</v>
      </c>
      <c r="L188" s="46" t="s">
        <v>301</v>
      </c>
      <c r="M188" s="46" t="s">
        <v>302</v>
      </c>
      <c r="N188" s="46" t="s">
        <v>303</v>
      </c>
      <c r="O188" s="46"/>
      <c r="P188" s="25" t="s">
        <v>23</v>
      </c>
      <c r="Q188" s="46" t="e">
        <f>A188&amp;"¦"&amp;B188&amp;"¦"&amp;C188&amp;"¦"&amp;D188&amp;"¦"&amp;E188&amp;"¦"&amp;F188&amp;"¦"&amp;G188&amp;"¦"&amp;K188&amp;"¦"&amp;L188&amp;"¦"&amp;M188&amp;"¦"&amp;N188&amp;"¦"&amp;O188&amp;"¦"&amp;#REF!</f>
        <v>#REF!</v>
      </c>
      <c r="R188" s="134">
        <v>46266</v>
      </c>
      <c r="S188" s="124"/>
    </row>
    <row r="189" spans="1:19">
      <c r="A189" s="97" t="s">
        <v>494</v>
      </c>
      <c r="B189" s="43" t="s">
        <v>495</v>
      </c>
      <c r="C189" s="43"/>
      <c r="D189" s="43" t="s">
        <v>496</v>
      </c>
      <c r="E189" s="43" t="s">
        <v>497</v>
      </c>
      <c r="F189" s="43" t="s">
        <v>133</v>
      </c>
      <c r="G189" s="47" t="s">
        <v>34</v>
      </c>
      <c r="H189" s="47"/>
      <c r="I189" s="47"/>
      <c r="J189" s="47"/>
      <c r="K189" s="47" t="s">
        <v>241</v>
      </c>
      <c r="L189" s="47"/>
      <c r="M189" s="47"/>
      <c r="N189" s="47"/>
      <c r="O189" s="47"/>
      <c r="P189" s="47" t="s">
        <v>23</v>
      </c>
      <c r="Q189" s="47" t="e">
        <f>A189&amp;"¦"&amp;B189&amp;"¦"&amp;C189&amp;"¦"&amp;D189&amp;"¦"&amp;E189&amp;"¦"&amp;F189&amp;"¦"&amp;G189&amp;"¦"&amp;#REF!&amp;"¦"&amp;L189&amp;"¦"&amp;M189&amp;"¦"&amp;N189&amp;"¦"&amp;O189&amp;"¦"&amp;#REF!</f>
        <v>#REF!</v>
      </c>
      <c r="R189" s="133">
        <v>46266</v>
      </c>
      <c r="S189" s="125"/>
    </row>
    <row r="190" spans="1:19" s="127" customFormat="1">
      <c r="A190" s="131" t="s">
        <v>498</v>
      </c>
      <c r="B190" s="45" t="s">
        <v>499</v>
      </c>
      <c r="C190" s="45"/>
      <c r="D190" s="45" t="s">
        <v>500</v>
      </c>
      <c r="E190" s="44" t="s">
        <v>497</v>
      </c>
      <c r="F190" s="43" t="s">
        <v>133</v>
      </c>
      <c r="G190" s="44" t="s">
        <v>37</v>
      </c>
      <c r="H190" s="46"/>
      <c r="I190" s="46"/>
      <c r="J190" s="46"/>
      <c r="K190" s="6" t="s">
        <v>241</v>
      </c>
      <c r="L190" s="46"/>
      <c r="M190" s="46"/>
      <c r="N190" s="46"/>
      <c r="O190" s="46"/>
      <c r="P190" s="25" t="s">
        <v>23</v>
      </c>
      <c r="Q190" s="46" t="e">
        <f>A190&amp;"¦"&amp;B190&amp;"¦"&amp;C190&amp;"¦"&amp;D190&amp;"¦"&amp;E190&amp;"¦"&amp;F190&amp;"¦"&amp;G190&amp;"¦"&amp;#REF!&amp;"¦"&amp;L190&amp;"¦"&amp;M190&amp;"¦"&amp;N190&amp;"¦"&amp;O190&amp;"¦"&amp;#REF!</f>
        <v>#REF!</v>
      </c>
      <c r="R190" s="134">
        <v>46266</v>
      </c>
      <c r="S190" s="124"/>
    </row>
    <row r="191" spans="1:19" s="49" customFormat="1">
      <c r="A191" s="97" t="s">
        <v>501</v>
      </c>
      <c r="B191" s="43" t="s">
        <v>502</v>
      </c>
      <c r="C191" s="43"/>
      <c r="D191" s="43">
        <v>2995</v>
      </c>
      <c r="E191" s="43" t="s">
        <v>497</v>
      </c>
      <c r="F191" s="43" t="s">
        <v>133</v>
      </c>
      <c r="G191" s="47" t="s">
        <v>34</v>
      </c>
      <c r="H191" s="47"/>
      <c r="I191" s="47"/>
      <c r="J191" s="47"/>
      <c r="K191" s="47" t="s">
        <v>241</v>
      </c>
      <c r="L191" s="47"/>
      <c r="M191" s="47"/>
      <c r="N191" s="47"/>
      <c r="O191" s="47"/>
      <c r="P191" s="47" t="s">
        <v>23</v>
      </c>
      <c r="Q191" s="47" t="e">
        <f>A191&amp;"¦"&amp;B191&amp;"¦"&amp;C191&amp;"¦"&amp;D191&amp;"¦"&amp;E191&amp;"¦"&amp;F191&amp;"¦"&amp;G191&amp;"¦"&amp;#REF!&amp;"¦"&amp;L191&amp;"¦"&amp;M191&amp;"¦"&amp;N191&amp;"¦"&amp;O191&amp;"¦"&amp;#REF!</f>
        <v>#REF!</v>
      </c>
      <c r="R191" s="133">
        <v>46266</v>
      </c>
      <c r="S191" s="125"/>
    </row>
    <row r="192" spans="1:19" s="127" customFormat="1">
      <c r="A192" s="131" t="s">
        <v>503</v>
      </c>
      <c r="B192" s="45" t="s">
        <v>504</v>
      </c>
      <c r="C192" s="45"/>
      <c r="D192" s="45">
        <v>1809</v>
      </c>
      <c r="E192" s="44" t="s">
        <v>497</v>
      </c>
      <c r="F192" s="43" t="s">
        <v>133</v>
      </c>
      <c r="G192" s="44" t="s">
        <v>90</v>
      </c>
      <c r="H192" s="46"/>
      <c r="I192" s="46"/>
      <c r="J192" s="46"/>
      <c r="K192" s="6" t="s">
        <v>241</v>
      </c>
      <c r="L192" s="46"/>
      <c r="M192" s="46"/>
      <c r="N192" s="46"/>
      <c r="O192" s="46"/>
      <c r="P192" s="25" t="s">
        <v>23</v>
      </c>
      <c r="Q192" s="46" t="e">
        <f>A192&amp;"¦"&amp;B192&amp;"¦"&amp;C192&amp;"¦"&amp;D192&amp;"¦"&amp;E192&amp;"¦"&amp;F192&amp;"¦"&amp;G192&amp;"¦"&amp;#REF!&amp;"¦"&amp;L192&amp;"¦"&amp;M192&amp;"¦"&amp;N192&amp;"¦"&amp;O192&amp;"¦"&amp;#REF!</f>
        <v>#REF!</v>
      </c>
      <c r="R192" s="134">
        <v>46266</v>
      </c>
      <c r="S192" s="124"/>
    </row>
    <row r="193" spans="1:19" s="127" customFormat="1">
      <c r="A193" s="97" t="s">
        <v>505</v>
      </c>
      <c r="B193" s="43" t="s">
        <v>506</v>
      </c>
      <c r="C193" s="43" t="s">
        <v>507</v>
      </c>
      <c r="D193" s="43" t="s">
        <v>508</v>
      </c>
      <c r="E193" s="43" t="s">
        <v>110</v>
      </c>
      <c r="F193" s="43" t="s">
        <v>509</v>
      </c>
      <c r="G193" s="47" t="s">
        <v>34</v>
      </c>
      <c r="H193" s="47"/>
      <c r="I193" s="47"/>
      <c r="J193" s="47"/>
      <c r="K193" s="47" t="s">
        <v>167</v>
      </c>
      <c r="L193" s="47"/>
      <c r="M193" s="47"/>
      <c r="N193" s="47"/>
      <c r="O193" s="47"/>
      <c r="P193" s="47" t="s">
        <v>23</v>
      </c>
      <c r="Q193" s="47" t="e">
        <f>A193&amp;"¦"&amp;B193&amp;"¦"&amp;C193&amp;"¦"&amp;D193&amp;"¦"&amp;E193&amp;"¦"&amp;F193&amp;"¦"&amp;G193&amp;"¦"&amp;#REF!&amp;"¦"&amp;L193&amp;"¦"&amp;K191&amp;"¦"&amp;N193&amp;"¦"&amp;O193&amp;"¦"&amp;#REF!</f>
        <v>#REF!</v>
      </c>
      <c r="R193" s="133">
        <v>46266</v>
      </c>
      <c r="S193" s="125"/>
    </row>
    <row r="194" spans="1:19" s="127" customFormat="1">
      <c r="A194" s="131" t="s">
        <v>505</v>
      </c>
      <c r="B194" s="45" t="s">
        <v>506</v>
      </c>
      <c r="C194" s="45" t="s">
        <v>510</v>
      </c>
      <c r="D194" s="45" t="s">
        <v>511</v>
      </c>
      <c r="E194" s="44" t="s">
        <v>110</v>
      </c>
      <c r="F194" s="43" t="s">
        <v>509</v>
      </c>
      <c r="G194" s="44" t="s">
        <v>34</v>
      </c>
      <c r="H194" s="46"/>
      <c r="I194" s="46"/>
      <c r="J194" s="46"/>
      <c r="K194" s="6" t="s">
        <v>167</v>
      </c>
      <c r="L194" s="46"/>
      <c r="M194" s="46"/>
      <c r="N194" s="46"/>
      <c r="O194" s="46"/>
      <c r="P194" s="25" t="s">
        <v>23</v>
      </c>
      <c r="Q194" s="46" t="e">
        <f>A194&amp;"¦"&amp;B194&amp;"¦"&amp;C194&amp;"¦"&amp;D194&amp;"¦"&amp;E194&amp;"¦"&amp;F194&amp;"¦"&amp;G194&amp;"¦"&amp;#REF!&amp;"¦"&amp;L194&amp;"¦"&amp;K192&amp;"¦"&amp;N194&amp;"¦"&amp;O194&amp;"¦"&amp;#REF!</f>
        <v>#REF!</v>
      </c>
      <c r="R194" s="134">
        <v>46266</v>
      </c>
      <c r="S194" s="124"/>
    </row>
    <row r="195" spans="1:19" s="127" customFormat="1">
      <c r="A195" s="131" t="s">
        <v>512</v>
      </c>
      <c r="B195" s="45" t="s">
        <v>513</v>
      </c>
      <c r="C195" s="45"/>
      <c r="D195" s="45" t="s">
        <v>514</v>
      </c>
      <c r="E195" s="44" t="s">
        <v>497</v>
      </c>
      <c r="F195" s="43" t="s">
        <v>133</v>
      </c>
      <c r="G195" s="44" t="s">
        <v>86</v>
      </c>
      <c r="H195" s="46"/>
      <c r="I195" s="46"/>
      <c r="J195" s="46"/>
      <c r="K195" s="6" t="s">
        <v>241</v>
      </c>
      <c r="L195" s="46"/>
      <c r="M195" s="46"/>
      <c r="N195" s="46"/>
      <c r="O195" s="46"/>
      <c r="P195" s="25" t="s">
        <v>23</v>
      </c>
      <c r="Q195" s="46" t="e">
        <f>A195&amp;"¦"&amp;B195&amp;"¦"&amp;C195&amp;"¦"&amp;D195&amp;"¦"&amp;E195&amp;"¦"&amp;F195&amp;"¦"&amp;G195&amp;"¦"&amp;#REF!&amp;"¦"&amp;L195&amp;"¦"&amp;M195&amp;"¦"&amp;N195&amp;"¦"&amp;O195&amp;"¦"&amp;#REF!</f>
        <v>#REF!</v>
      </c>
      <c r="R195" s="134">
        <v>46266</v>
      </c>
      <c r="S195" s="125"/>
    </row>
    <row r="196" spans="1:19" s="127" customFormat="1">
      <c r="A196" s="131" t="s">
        <v>512</v>
      </c>
      <c r="B196" s="45" t="s">
        <v>515</v>
      </c>
      <c r="C196" s="45"/>
      <c r="D196" s="45" t="s">
        <v>516</v>
      </c>
      <c r="E196" s="44" t="s">
        <v>497</v>
      </c>
      <c r="F196" s="43" t="s">
        <v>133</v>
      </c>
      <c r="G196" s="44" t="s">
        <v>34</v>
      </c>
      <c r="H196" s="46"/>
      <c r="I196" s="46"/>
      <c r="J196" s="46"/>
      <c r="K196" s="6" t="s">
        <v>241</v>
      </c>
      <c r="L196" s="46"/>
      <c r="M196" s="46"/>
      <c r="N196" s="46"/>
      <c r="O196" s="46"/>
      <c r="P196" s="25" t="s">
        <v>23</v>
      </c>
      <c r="Q196" s="46" t="e">
        <f>A196&amp;"¦"&amp;B196&amp;"¦"&amp;C196&amp;"¦"&amp;D196&amp;"¦"&amp;E196&amp;"¦"&amp;F196&amp;"¦"&amp;G196&amp;"¦"&amp;#REF!&amp;"¦"&amp;L196&amp;"¦"&amp;M196&amp;"¦"&amp;N196&amp;"¦"&amp;O196&amp;"¦"&amp;#REF!</f>
        <v>#REF!</v>
      </c>
      <c r="R196" s="134">
        <v>46266</v>
      </c>
      <c r="S196" s="124"/>
    </row>
    <row r="197" spans="1:19" s="127" customFormat="1">
      <c r="A197" s="131" t="s">
        <v>512</v>
      </c>
      <c r="B197" s="45" t="s">
        <v>515</v>
      </c>
      <c r="C197" s="45"/>
      <c r="D197" s="45" t="s">
        <v>517</v>
      </c>
      <c r="E197" s="44" t="s">
        <v>497</v>
      </c>
      <c r="F197" s="43" t="s">
        <v>133</v>
      </c>
      <c r="G197" s="44" t="s">
        <v>34</v>
      </c>
      <c r="H197" s="46"/>
      <c r="I197" s="46"/>
      <c r="J197" s="46"/>
      <c r="K197" s="6" t="s">
        <v>241</v>
      </c>
      <c r="L197" s="46"/>
      <c r="M197" s="46"/>
      <c r="N197" s="46"/>
      <c r="O197" s="46"/>
      <c r="P197" s="25" t="s">
        <v>23</v>
      </c>
      <c r="Q197" s="46" t="e">
        <f>A197&amp;"¦"&amp;B197&amp;"¦"&amp;C197&amp;"¦"&amp;D197&amp;"¦"&amp;E197&amp;"¦"&amp;F197&amp;"¦"&amp;G197&amp;"¦"&amp;#REF!&amp;"¦"&amp;L197&amp;"¦"&amp;M197&amp;"¦"&amp;N197&amp;"¦"&amp;O197&amp;"¦"&amp;#REF!</f>
        <v>#REF!</v>
      </c>
      <c r="R197" s="134">
        <v>46266</v>
      </c>
      <c r="S197" s="125"/>
    </row>
    <row r="198" spans="1:19" s="127" customFormat="1">
      <c r="A198" s="97" t="s">
        <v>512</v>
      </c>
      <c r="B198" s="43" t="s">
        <v>515</v>
      </c>
      <c r="C198" s="43"/>
      <c r="D198" s="43" t="s">
        <v>518</v>
      </c>
      <c r="E198" s="43" t="s">
        <v>497</v>
      </c>
      <c r="F198" s="43" t="s">
        <v>133</v>
      </c>
      <c r="G198" s="47" t="s">
        <v>34</v>
      </c>
      <c r="H198" s="47"/>
      <c r="I198" s="47"/>
      <c r="J198" s="47"/>
      <c r="K198" s="47" t="s">
        <v>241</v>
      </c>
      <c r="L198" s="47"/>
      <c r="M198" s="47"/>
      <c r="N198" s="47"/>
      <c r="O198" s="47"/>
      <c r="P198" s="47" t="s">
        <v>23</v>
      </c>
      <c r="Q198" s="47" t="e">
        <f>A198&amp;"¦"&amp;B198&amp;"¦"&amp;C198&amp;"¦"&amp;D198&amp;"¦"&amp;E198&amp;"¦"&amp;F198&amp;"¦"&amp;G198&amp;"¦"&amp;#REF!&amp;"¦"&amp;L198&amp;"¦"&amp;M198&amp;"¦"&amp;N198&amp;"¦"&amp;O198&amp;"¦"&amp;#REF!</f>
        <v>#REF!</v>
      </c>
      <c r="R198" s="133">
        <v>46266</v>
      </c>
      <c r="S198" s="124"/>
    </row>
    <row r="199" spans="1:19" s="127" customFormat="1">
      <c r="A199" s="131" t="s">
        <v>512</v>
      </c>
      <c r="B199" s="45" t="s">
        <v>515</v>
      </c>
      <c r="C199" s="45"/>
      <c r="D199" s="45" t="s">
        <v>519</v>
      </c>
      <c r="E199" s="44" t="s">
        <v>497</v>
      </c>
      <c r="F199" s="43" t="s">
        <v>133</v>
      </c>
      <c r="G199" s="44" t="s">
        <v>34</v>
      </c>
      <c r="H199" s="46"/>
      <c r="I199" s="46"/>
      <c r="J199" s="46"/>
      <c r="K199" s="6" t="s">
        <v>241</v>
      </c>
      <c r="L199" s="46"/>
      <c r="M199" s="46"/>
      <c r="N199" s="46"/>
      <c r="O199" s="46"/>
      <c r="P199" s="25" t="s">
        <v>23</v>
      </c>
      <c r="Q199" s="46" t="e">
        <f>A199&amp;"¦"&amp;B199&amp;"¦"&amp;C199&amp;"¦"&amp;D199&amp;"¦"&amp;E199&amp;"¦"&amp;F199&amp;"¦"&amp;G199&amp;"¦"&amp;#REF!&amp;"¦"&amp;L199&amp;"¦"&amp;M199&amp;"¦"&amp;N199&amp;"¦"&amp;O199&amp;"¦"&amp;#REF!</f>
        <v>#REF!</v>
      </c>
      <c r="R199" s="134">
        <v>46266</v>
      </c>
      <c r="S199" s="125"/>
    </row>
    <row r="200" spans="1:19" s="127" customFormat="1">
      <c r="A200" s="97" t="s">
        <v>512</v>
      </c>
      <c r="B200" s="43" t="s">
        <v>515</v>
      </c>
      <c r="C200" s="43"/>
      <c r="D200" s="43" t="s">
        <v>520</v>
      </c>
      <c r="E200" s="43" t="s">
        <v>497</v>
      </c>
      <c r="F200" s="43" t="s">
        <v>133</v>
      </c>
      <c r="G200" s="47" t="s">
        <v>34</v>
      </c>
      <c r="H200" s="47"/>
      <c r="I200" s="47"/>
      <c r="J200" s="47"/>
      <c r="K200" s="47" t="s">
        <v>241</v>
      </c>
      <c r="L200" s="47"/>
      <c r="M200" s="47"/>
      <c r="N200" s="47"/>
      <c r="O200" s="47"/>
      <c r="P200" s="47" t="s">
        <v>23</v>
      </c>
      <c r="Q200" s="47" t="e">
        <f>A200&amp;"¦"&amp;B200&amp;"¦"&amp;C200&amp;"¦"&amp;D200&amp;"¦"&amp;E200&amp;"¦"&amp;F200&amp;"¦"&amp;G200&amp;"¦"&amp;#REF!&amp;"¦"&amp;L200&amp;"¦"&amp;M200&amp;"¦"&amp;N200&amp;"¦"&amp;O200&amp;"¦"&amp;#REF!</f>
        <v>#REF!</v>
      </c>
      <c r="R200" s="133">
        <v>46266</v>
      </c>
      <c r="S200" s="124"/>
    </row>
    <row r="201" spans="1:19" s="127" customFormat="1">
      <c r="A201" s="131" t="s">
        <v>512</v>
      </c>
      <c r="B201" s="45" t="s">
        <v>515</v>
      </c>
      <c r="C201" s="45"/>
      <c r="D201" s="45" t="s">
        <v>521</v>
      </c>
      <c r="E201" s="44" t="s">
        <v>497</v>
      </c>
      <c r="F201" s="43" t="s">
        <v>133</v>
      </c>
      <c r="G201" s="44" t="s">
        <v>34</v>
      </c>
      <c r="H201" s="46"/>
      <c r="I201" s="46"/>
      <c r="J201" s="46"/>
      <c r="K201" s="6" t="s">
        <v>241</v>
      </c>
      <c r="L201" s="46"/>
      <c r="M201" s="46"/>
      <c r="N201" s="46"/>
      <c r="O201" s="46"/>
      <c r="P201" s="25" t="s">
        <v>23</v>
      </c>
      <c r="Q201" s="46" t="e">
        <f>A201&amp;"¦"&amp;B201&amp;"¦"&amp;C201&amp;"¦"&amp;D201&amp;"¦"&amp;E201&amp;"¦"&amp;F201&amp;"¦"&amp;G201&amp;"¦"&amp;#REF!&amp;"¦"&amp;L201&amp;"¦"&amp;M201&amp;"¦"&amp;N201&amp;"¦"&amp;O201&amp;"¦"&amp;#REF!</f>
        <v>#REF!</v>
      </c>
      <c r="R201" s="134">
        <v>46266</v>
      </c>
      <c r="S201" s="125"/>
    </row>
    <row r="202" spans="1:19" s="127" customFormat="1">
      <c r="A202" s="97" t="s">
        <v>512</v>
      </c>
      <c r="B202" s="43" t="s">
        <v>515</v>
      </c>
      <c r="C202" s="43"/>
      <c r="D202" s="43" t="s">
        <v>522</v>
      </c>
      <c r="E202" s="43" t="s">
        <v>497</v>
      </c>
      <c r="F202" s="43" t="s">
        <v>133</v>
      </c>
      <c r="G202" s="47" t="s">
        <v>34</v>
      </c>
      <c r="H202" s="47"/>
      <c r="I202" s="47"/>
      <c r="J202" s="47"/>
      <c r="K202" s="47" t="s">
        <v>241</v>
      </c>
      <c r="L202" s="47"/>
      <c r="M202" s="47"/>
      <c r="N202" s="47"/>
      <c r="O202" s="47"/>
      <c r="P202" s="47" t="s">
        <v>23</v>
      </c>
      <c r="Q202" s="47" t="e">
        <f>A202&amp;"¦"&amp;B202&amp;"¦"&amp;C202&amp;"¦"&amp;D202&amp;"¦"&amp;E202&amp;"¦"&amp;F202&amp;"¦"&amp;G202&amp;"¦"&amp;#REF!&amp;"¦"&amp;L202&amp;"¦"&amp;M202&amp;"¦"&amp;N202&amp;"¦"&amp;O202&amp;"¦"&amp;#REF!</f>
        <v>#REF!</v>
      </c>
      <c r="R202" s="133">
        <v>46266</v>
      </c>
      <c r="S202" s="124"/>
    </row>
    <row r="203" spans="1:19" s="127" customFormat="1">
      <c r="A203" s="97" t="s">
        <v>512</v>
      </c>
      <c r="B203" s="43" t="s">
        <v>515</v>
      </c>
      <c r="C203" s="43"/>
      <c r="D203" s="43" t="s">
        <v>523</v>
      </c>
      <c r="E203" s="43" t="s">
        <v>497</v>
      </c>
      <c r="F203" s="43" t="s">
        <v>133</v>
      </c>
      <c r="G203" s="47" t="s">
        <v>34</v>
      </c>
      <c r="H203" s="47"/>
      <c r="I203" s="47"/>
      <c r="J203" s="47"/>
      <c r="K203" s="47" t="s">
        <v>241</v>
      </c>
      <c r="L203" s="47"/>
      <c r="M203" s="47"/>
      <c r="N203" s="47"/>
      <c r="O203" s="47"/>
      <c r="P203" s="47" t="s">
        <v>23</v>
      </c>
      <c r="Q203" s="47" t="e">
        <f>A203&amp;"¦"&amp;B203&amp;"¦"&amp;C203&amp;"¦"&amp;D203&amp;"¦"&amp;E203&amp;"¦"&amp;F203&amp;"¦"&amp;G203&amp;"¦"&amp;#REF!&amp;"¦"&amp;L203&amp;"¦"&amp;M203&amp;"¦"&amp;N203&amp;"¦"&amp;O203&amp;"¦"&amp;#REF!</f>
        <v>#REF!</v>
      </c>
      <c r="R203" s="133">
        <v>46266</v>
      </c>
      <c r="S203" s="125"/>
    </row>
    <row r="204" spans="1:19" s="127" customFormat="1">
      <c r="A204" s="131" t="s">
        <v>512</v>
      </c>
      <c r="B204" s="45" t="s">
        <v>515</v>
      </c>
      <c r="C204" s="45"/>
      <c r="D204" s="45" t="s">
        <v>524</v>
      </c>
      <c r="E204" s="44" t="s">
        <v>497</v>
      </c>
      <c r="F204" s="43" t="s">
        <v>133</v>
      </c>
      <c r="G204" s="44" t="s">
        <v>34</v>
      </c>
      <c r="H204" s="46"/>
      <c r="I204" s="46"/>
      <c r="J204" s="46"/>
      <c r="K204" s="6" t="s">
        <v>241</v>
      </c>
      <c r="L204" s="46"/>
      <c r="M204" s="46"/>
      <c r="N204" s="46"/>
      <c r="O204" s="46"/>
      <c r="P204" s="25" t="s">
        <v>23</v>
      </c>
      <c r="Q204" s="46" t="e">
        <f>A204&amp;"¦"&amp;B204&amp;"¦"&amp;C204&amp;"¦"&amp;D204&amp;"¦"&amp;E204&amp;"¦"&amp;F204&amp;"¦"&amp;G204&amp;"¦"&amp;#REF!&amp;"¦"&amp;L204&amp;"¦"&amp;M204&amp;"¦"&amp;N204&amp;"¦"&amp;O204&amp;"¦"&amp;#REF!</f>
        <v>#REF!</v>
      </c>
      <c r="R204" s="134">
        <v>46266</v>
      </c>
      <c r="S204" s="124"/>
    </row>
    <row r="205" spans="1:19" s="127" customFormat="1">
      <c r="A205" s="97" t="s">
        <v>512</v>
      </c>
      <c r="B205" s="43" t="s">
        <v>515</v>
      </c>
      <c r="C205" s="43"/>
      <c r="D205" s="43" t="s">
        <v>525</v>
      </c>
      <c r="E205" s="43" t="s">
        <v>497</v>
      </c>
      <c r="F205" s="43" t="s">
        <v>133</v>
      </c>
      <c r="G205" s="47" t="s">
        <v>34</v>
      </c>
      <c r="H205" s="47"/>
      <c r="I205" s="47"/>
      <c r="J205" s="47"/>
      <c r="K205" s="47" t="s">
        <v>241</v>
      </c>
      <c r="L205" s="47"/>
      <c r="M205" s="47"/>
      <c r="N205" s="47"/>
      <c r="O205" s="47"/>
      <c r="P205" s="47" t="s">
        <v>23</v>
      </c>
      <c r="Q205" s="47" t="e">
        <f>A205&amp;"¦"&amp;B205&amp;"¦"&amp;C205&amp;"¦"&amp;D205&amp;"¦"&amp;E205&amp;"¦"&amp;F205&amp;"¦"&amp;G205&amp;"¦"&amp;#REF!&amp;"¦"&amp;L205&amp;"¦"&amp;M205&amp;"¦"&amp;N205&amp;"¦"&amp;O205&amp;"¦"&amp;#REF!</f>
        <v>#REF!</v>
      </c>
      <c r="R205" s="133">
        <v>46266</v>
      </c>
      <c r="S205" s="125"/>
    </row>
    <row r="206" spans="1:19" s="127" customFormat="1">
      <c r="A206" s="97" t="s">
        <v>512</v>
      </c>
      <c r="B206" s="43" t="s">
        <v>515</v>
      </c>
      <c r="C206" s="43"/>
      <c r="D206" s="43" t="s">
        <v>526</v>
      </c>
      <c r="E206" s="43" t="s">
        <v>497</v>
      </c>
      <c r="F206" s="43" t="s">
        <v>133</v>
      </c>
      <c r="G206" s="47" t="s">
        <v>34</v>
      </c>
      <c r="H206" s="47"/>
      <c r="I206" s="47"/>
      <c r="J206" s="47"/>
      <c r="K206" s="47" t="s">
        <v>241</v>
      </c>
      <c r="L206" s="47"/>
      <c r="M206" s="47"/>
      <c r="N206" s="47"/>
      <c r="O206" s="47"/>
      <c r="P206" s="47" t="s">
        <v>23</v>
      </c>
      <c r="Q206" s="47" t="e">
        <f>A206&amp;"¦"&amp;B206&amp;"¦"&amp;C206&amp;"¦"&amp;D206&amp;"¦"&amp;E206&amp;"¦"&amp;F206&amp;"¦"&amp;G206&amp;"¦"&amp;#REF!&amp;"¦"&amp;L206&amp;"¦"&amp;M206&amp;"¦"&amp;N206&amp;"¦"&amp;O206&amp;"¦"&amp;#REF!</f>
        <v>#REF!</v>
      </c>
      <c r="R206" s="133">
        <v>46266</v>
      </c>
      <c r="S206" s="124"/>
    </row>
    <row r="207" spans="1:19" s="127" customFormat="1">
      <c r="A207" s="97" t="s">
        <v>512</v>
      </c>
      <c r="B207" s="43" t="s">
        <v>515</v>
      </c>
      <c r="C207" s="43"/>
      <c r="D207" s="43" t="s">
        <v>527</v>
      </c>
      <c r="E207" s="43" t="s">
        <v>497</v>
      </c>
      <c r="F207" s="43" t="s">
        <v>133</v>
      </c>
      <c r="G207" s="47" t="s">
        <v>34</v>
      </c>
      <c r="H207" s="47"/>
      <c r="I207" s="47"/>
      <c r="J207" s="47"/>
      <c r="K207" s="47" t="s">
        <v>241</v>
      </c>
      <c r="L207" s="47"/>
      <c r="M207" s="47"/>
      <c r="N207" s="47"/>
      <c r="O207" s="47"/>
      <c r="P207" s="47" t="s">
        <v>23</v>
      </c>
      <c r="Q207" s="47" t="e">
        <f>A207&amp;"¦"&amp;B207&amp;"¦"&amp;C207&amp;"¦"&amp;D207&amp;"¦"&amp;E207&amp;"¦"&amp;F207&amp;"¦"&amp;G207&amp;"¦"&amp;#REF!&amp;"¦"&amp;L207&amp;"¦"&amp;M207&amp;"¦"&amp;N207&amp;"¦"&amp;O207&amp;"¦"&amp;#REF!</f>
        <v>#REF!</v>
      </c>
      <c r="R207" s="133">
        <v>46266</v>
      </c>
      <c r="S207" s="125"/>
    </row>
    <row r="208" spans="1:19" s="127" customFormat="1">
      <c r="A208" s="131" t="s">
        <v>512</v>
      </c>
      <c r="B208" s="45" t="s">
        <v>515</v>
      </c>
      <c r="C208" s="45"/>
      <c r="D208" s="45" t="s">
        <v>528</v>
      </c>
      <c r="E208" s="44" t="s">
        <v>497</v>
      </c>
      <c r="F208" s="43" t="s">
        <v>133</v>
      </c>
      <c r="G208" s="44" t="s">
        <v>34</v>
      </c>
      <c r="H208" s="46"/>
      <c r="I208" s="46"/>
      <c r="J208" s="46"/>
      <c r="K208" s="6" t="s">
        <v>241</v>
      </c>
      <c r="L208" s="46"/>
      <c r="M208" s="46"/>
      <c r="N208" s="46"/>
      <c r="O208" s="46"/>
      <c r="P208" s="25" t="s">
        <v>23</v>
      </c>
      <c r="Q208" s="46" t="e">
        <f>A208&amp;"¦"&amp;B208&amp;"¦"&amp;C208&amp;"¦"&amp;D208&amp;"¦"&amp;E208&amp;"¦"&amp;F208&amp;"¦"&amp;G208&amp;"¦"&amp;#REF!&amp;"¦"&amp;L208&amp;"¦"&amp;M208&amp;"¦"&amp;N208&amp;"¦"&amp;O208&amp;"¦"&amp;#REF!</f>
        <v>#REF!</v>
      </c>
      <c r="R208" s="134">
        <v>46266</v>
      </c>
      <c r="S208" s="124"/>
    </row>
    <row r="209" spans="1:19" s="127" customFormat="1">
      <c r="A209" s="97" t="s">
        <v>512</v>
      </c>
      <c r="B209" s="43" t="s">
        <v>515</v>
      </c>
      <c r="C209" s="43"/>
      <c r="D209" s="43" t="s">
        <v>529</v>
      </c>
      <c r="E209" s="43" t="s">
        <v>497</v>
      </c>
      <c r="F209" s="43" t="s">
        <v>133</v>
      </c>
      <c r="G209" s="47" t="s">
        <v>34</v>
      </c>
      <c r="H209" s="47"/>
      <c r="I209" s="47"/>
      <c r="J209" s="47"/>
      <c r="K209" s="47" t="s">
        <v>241</v>
      </c>
      <c r="L209" s="47"/>
      <c r="M209" s="47"/>
      <c r="N209" s="47"/>
      <c r="O209" s="47"/>
      <c r="P209" s="47" t="s">
        <v>23</v>
      </c>
      <c r="Q209" s="47" t="e">
        <f>A209&amp;"¦"&amp;B209&amp;"¦"&amp;C209&amp;"¦"&amp;D209&amp;"¦"&amp;E209&amp;"¦"&amp;F209&amp;"¦"&amp;G209&amp;"¦"&amp;#REF!&amp;"¦"&amp;L209&amp;"¦"&amp;M209&amp;"¦"&amp;N209&amp;"¦"&amp;O209&amp;"¦"&amp;#REF!</f>
        <v>#REF!</v>
      </c>
      <c r="R209" s="133">
        <v>46266</v>
      </c>
      <c r="S209" s="125"/>
    </row>
    <row r="210" spans="1:19" s="127" customFormat="1">
      <c r="A210" s="131" t="s">
        <v>512</v>
      </c>
      <c r="B210" s="45" t="s">
        <v>515</v>
      </c>
      <c r="C210" s="45"/>
      <c r="D210" s="45" t="s">
        <v>530</v>
      </c>
      <c r="E210" s="44" t="s">
        <v>497</v>
      </c>
      <c r="F210" s="43" t="s">
        <v>133</v>
      </c>
      <c r="G210" s="44" t="s">
        <v>34</v>
      </c>
      <c r="H210" s="46"/>
      <c r="I210" s="46"/>
      <c r="J210" s="46"/>
      <c r="K210" s="6" t="s">
        <v>241</v>
      </c>
      <c r="L210" s="46"/>
      <c r="M210" s="46"/>
      <c r="N210" s="46"/>
      <c r="O210" s="46"/>
      <c r="P210" s="25" t="s">
        <v>23</v>
      </c>
      <c r="Q210" s="46" t="e">
        <f>A210&amp;"¦"&amp;B210&amp;"¦"&amp;C210&amp;"¦"&amp;D210&amp;"¦"&amp;E210&amp;"¦"&amp;F210&amp;"¦"&amp;G210&amp;"¦"&amp;#REF!&amp;"¦"&amp;L210&amp;"¦"&amp;M210&amp;"¦"&amp;N210&amp;"¦"&amp;O210&amp;"¦"&amp;#REF!</f>
        <v>#REF!</v>
      </c>
      <c r="R210" s="134">
        <v>46266</v>
      </c>
      <c r="S210" s="124"/>
    </row>
    <row r="211" spans="1:19" s="127" customFormat="1">
      <c r="A211" s="97" t="s">
        <v>512</v>
      </c>
      <c r="B211" s="43" t="s">
        <v>515</v>
      </c>
      <c r="C211" s="43"/>
      <c r="D211" s="43" t="s">
        <v>531</v>
      </c>
      <c r="E211" s="43" t="s">
        <v>497</v>
      </c>
      <c r="F211" s="43" t="s">
        <v>133</v>
      </c>
      <c r="G211" s="47" t="s">
        <v>34</v>
      </c>
      <c r="H211" s="47"/>
      <c r="I211" s="47"/>
      <c r="J211" s="47"/>
      <c r="K211" s="47" t="s">
        <v>241</v>
      </c>
      <c r="L211" s="47"/>
      <c r="M211" s="47"/>
      <c r="N211" s="47"/>
      <c r="O211" s="47"/>
      <c r="P211" s="47" t="s">
        <v>23</v>
      </c>
      <c r="Q211" s="47" t="e">
        <f>A211&amp;"¦"&amp;B211&amp;"¦"&amp;C211&amp;"¦"&amp;D211&amp;"¦"&amp;E211&amp;"¦"&amp;F211&amp;"¦"&amp;G211&amp;"¦"&amp;#REF!&amp;"¦"&amp;L211&amp;"¦"&amp;M211&amp;"¦"&amp;N211&amp;"¦"&amp;O211&amp;"¦"&amp;#REF!</f>
        <v>#REF!</v>
      </c>
      <c r="R211" s="133">
        <v>46266</v>
      </c>
      <c r="S211" s="125"/>
    </row>
    <row r="212" spans="1:19" s="127" customFormat="1">
      <c r="A212" s="131" t="s">
        <v>512</v>
      </c>
      <c r="B212" s="45" t="s">
        <v>515</v>
      </c>
      <c r="C212" s="45"/>
      <c r="D212" s="45" t="s">
        <v>532</v>
      </c>
      <c r="E212" s="44" t="s">
        <v>497</v>
      </c>
      <c r="F212" s="43" t="s">
        <v>133</v>
      </c>
      <c r="G212" s="44" t="s">
        <v>34</v>
      </c>
      <c r="H212" s="46"/>
      <c r="I212" s="46"/>
      <c r="J212" s="46"/>
      <c r="K212" s="6" t="s">
        <v>241</v>
      </c>
      <c r="L212" s="46"/>
      <c r="M212" s="46"/>
      <c r="N212" s="46"/>
      <c r="O212" s="46"/>
      <c r="P212" s="25" t="s">
        <v>23</v>
      </c>
      <c r="Q212" s="46" t="e">
        <f>A212&amp;"¦"&amp;B212&amp;"¦"&amp;C212&amp;"¦"&amp;D212&amp;"¦"&amp;E212&amp;"¦"&amp;F212&amp;"¦"&amp;G212&amp;"¦"&amp;#REF!&amp;"¦"&amp;L212&amp;"¦"&amp;M212&amp;"¦"&amp;N212&amp;"¦"&amp;O212&amp;"¦"&amp;#REF!</f>
        <v>#REF!</v>
      </c>
      <c r="R212" s="134">
        <v>46266</v>
      </c>
      <c r="S212" s="124"/>
    </row>
    <row r="213" spans="1:19" s="127" customFormat="1">
      <c r="A213" s="131" t="s">
        <v>512</v>
      </c>
      <c r="B213" s="45" t="s">
        <v>515</v>
      </c>
      <c r="C213" s="45"/>
      <c r="D213" s="45" t="s">
        <v>533</v>
      </c>
      <c r="E213" s="44" t="s">
        <v>497</v>
      </c>
      <c r="F213" s="43" t="s">
        <v>133</v>
      </c>
      <c r="G213" s="44" t="s">
        <v>34</v>
      </c>
      <c r="H213" s="46"/>
      <c r="I213" s="46"/>
      <c r="J213" s="46"/>
      <c r="K213" s="6" t="s">
        <v>241</v>
      </c>
      <c r="L213" s="46"/>
      <c r="M213" s="46"/>
      <c r="N213" s="46"/>
      <c r="O213" s="46"/>
      <c r="P213" s="25" t="s">
        <v>23</v>
      </c>
      <c r="Q213" s="46" t="e">
        <f>A213&amp;"¦"&amp;B213&amp;"¦"&amp;C213&amp;"¦"&amp;D213&amp;"¦"&amp;E213&amp;"¦"&amp;F213&amp;"¦"&amp;G213&amp;"¦"&amp;#REF!&amp;"¦"&amp;L213&amp;"¦"&amp;M213&amp;"¦"&amp;N213&amp;"¦"&amp;O213&amp;"¦"&amp;#REF!</f>
        <v>#REF!</v>
      </c>
      <c r="R213" s="134">
        <v>46266</v>
      </c>
      <c r="S213" s="125"/>
    </row>
    <row r="214" spans="1:19" s="127" customFormat="1">
      <c r="A214" s="131" t="s">
        <v>512</v>
      </c>
      <c r="B214" s="45" t="s">
        <v>515</v>
      </c>
      <c r="C214" s="45"/>
      <c r="D214" s="45" t="s">
        <v>534</v>
      </c>
      <c r="E214" s="44" t="s">
        <v>497</v>
      </c>
      <c r="F214" s="43" t="s">
        <v>133</v>
      </c>
      <c r="G214" s="44" t="s">
        <v>34</v>
      </c>
      <c r="H214" s="46"/>
      <c r="I214" s="46"/>
      <c r="J214" s="46"/>
      <c r="K214" s="6" t="s">
        <v>241</v>
      </c>
      <c r="L214" s="46"/>
      <c r="M214" s="46"/>
      <c r="N214" s="46"/>
      <c r="O214" s="46"/>
      <c r="P214" s="25" t="s">
        <v>23</v>
      </c>
      <c r="Q214" s="46" t="e">
        <f>A214&amp;"¦"&amp;B214&amp;"¦"&amp;C214&amp;"¦"&amp;D214&amp;"¦"&amp;E214&amp;"¦"&amp;F214&amp;"¦"&amp;G214&amp;"¦"&amp;#REF!&amp;"¦"&amp;L214&amp;"¦"&amp;M214&amp;"¦"&amp;N214&amp;"¦"&amp;O214&amp;"¦"&amp;#REF!</f>
        <v>#REF!</v>
      </c>
      <c r="R214" s="134">
        <v>46266</v>
      </c>
      <c r="S214" s="124"/>
    </row>
    <row r="215" spans="1:19" s="127" customFormat="1">
      <c r="A215" s="131" t="s">
        <v>512</v>
      </c>
      <c r="B215" s="45" t="s">
        <v>515</v>
      </c>
      <c r="C215" s="45"/>
      <c r="D215" s="45" t="s">
        <v>535</v>
      </c>
      <c r="E215" s="44" t="s">
        <v>497</v>
      </c>
      <c r="F215" s="43" t="s">
        <v>133</v>
      </c>
      <c r="G215" s="44" t="s">
        <v>34</v>
      </c>
      <c r="H215" s="46"/>
      <c r="I215" s="46"/>
      <c r="J215" s="46"/>
      <c r="K215" s="6" t="s">
        <v>241</v>
      </c>
      <c r="L215" s="46"/>
      <c r="M215" s="46"/>
      <c r="N215" s="46"/>
      <c r="O215" s="46"/>
      <c r="P215" s="25" t="s">
        <v>23</v>
      </c>
      <c r="Q215" s="46" t="e">
        <f>A215&amp;"¦"&amp;B215&amp;"¦"&amp;C215&amp;"¦"&amp;D215&amp;"¦"&amp;E215&amp;"¦"&amp;F215&amp;"¦"&amp;G215&amp;"¦"&amp;#REF!&amp;"¦"&amp;L215&amp;"¦"&amp;M215&amp;"¦"&amp;N215&amp;"¦"&amp;O215&amp;"¦"&amp;#REF!</f>
        <v>#REF!</v>
      </c>
      <c r="R215" s="134">
        <v>46266</v>
      </c>
      <c r="S215" s="125"/>
    </row>
    <row r="216" spans="1:19" s="127" customFormat="1">
      <c r="A216" s="131" t="s">
        <v>512</v>
      </c>
      <c r="B216" s="45" t="s">
        <v>515</v>
      </c>
      <c r="C216" s="45"/>
      <c r="D216" s="45" t="s">
        <v>536</v>
      </c>
      <c r="E216" s="44" t="s">
        <v>497</v>
      </c>
      <c r="F216" s="43" t="s">
        <v>133</v>
      </c>
      <c r="G216" s="44" t="s">
        <v>34</v>
      </c>
      <c r="H216" s="46"/>
      <c r="I216" s="46"/>
      <c r="J216" s="46"/>
      <c r="K216" s="6" t="s">
        <v>241</v>
      </c>
      <c r="L216" s="46"/>
      <c r="M216" s="46"/>
      <c r="N216" s="46"/>
      <c r="O216" s="46"/>
      <c r="P216" s="25" t="s">
        <v>23</v>
      </c>
      <c r="Q216" s="46" t="e">
        <f>A216&amp;"¦"&amp;B216&amp;"¦"&amp;C216&amp;"¦"&amp;D216&amp;"¦"&amp;E216&amp;"¦"&amp;F216&amp;"¦"&amp;G216&amp;"¦"&amp;#REF!&amp;"¦"&amp;L216&amp;"¦"&amp;M216&amp;"¦"&amp;N216&amp;"¦"&amp;O216&amp;"¦"&amp;#REF!</f>
        <v>#REF!</v>
      </c>
      <c r="R216" s="134">
        <v>46266</v>
      </c>
      <c r="S216" s="124"/>
    </row>
    <row r="217" spans="1:19" s="127" customFormat="1">
      <c r="A217" s="97" t="s">
        <v>512</v>
      </c>
      <c r="B217" s="43" t="s">
        <v>515</v>
      </c>
      <c r="C217" s="43"/>
      <c r="D217" s="43" t="s">
        <v>537</v>
      </c>
      <c r="E217" s="43" t="s">
        <v>497</v>
      </c>
      <c r="F217" s="43" t="s">
        <v>133</v>
      </c>
      <c r="G217" s="47" t="s">
        <v>34</v>
      </c>
      <c r="H217" s="47"/>
      <c r="I217" s="47"/>
      <c r="J217" s="47"/>
      <c r="K217" s="47" t="s">
        <v>241</v>
      </c>
      <c r="L217" s="47"/>
      <c r="M217" s="47"/>
      <c r="N217" s="47"/>
      <c r="O217" s="47"/>
      <c r="P217" s="47" t="s">
        <v>23</v>
      </c>
      <c r="Q217" s="47" t="e">
        <f>A217&amp;"¦"&amp;B217&amp;"¦"&amp;C217&amp;"¦"&amp;D217&amp;"¦"&amp;E217&amp;"¦"&amp;F217&amp;"¦"&amp;G217&amp;"¦"&amp;#REF!&amp;"¦"&amp;L217&amp;"¦"&amp;M217&amp;"¦"&amp;N217&amp;"¦"&amp;O217&amp;"¦"&amp;#REF!</f>
        <v>#REF!</v>
      </c>
      <c r="R217" s="133">
        <v>46266</v>
      </c>
      <c r="S217" s="125"/>
    </row>
    <row r="218" spans="1:19" s="127" customFormat="1">
      <c r="A218" s="97" t="s">
        <v>512</v>
      </c>
      <c r="B218" s="43" t="s">
        <v>515</v>
      </c>
      <c r="C218" s="43"/>
      <c r="D218" s="43" t="s">
        <v>538</v>
      </c>
      <c r="E218" s="43" t="s">
        <v>497</v>
      </c>
      <c r="F218" s="43" t="s">
        <v>133</v>
      </c>
      <c r="G218" s="47" t="s">
        <v>34</v>
      </c>
      <c r="H218" s="47"/>
      <c r="I218" s="47"/>
      <c r="J218" s="47"/>
      <c r="K218" s="47" t="s">
        <v>241</v>
      </c>
      <c r="L218" s="47"/>
      <c r="M218" s="47"/>
      <c r="N218" s="47"/>
      <c r="O218" s="47"/>
      <c r="P218" s="47" t="s">
        <v>23</v>
      </c>
      <c r="Q218" s="47" t="e">
        <f>A218&amp;"¦"&amp;B218&amp;"¦"&amp;C218&amp;"¦"&amp;D218&amp;"¦"&amp;E218&amp;"¦"&amp;F218&amp;"¦"&amp;G218&amp;"¦"&amp;#REF!&amp;"¦"&amp;L218&amp;"¦"&amp;M218&amp;"¦"&amp;N218&amp;"¦"&amp;O218&amp;"¦"&amp;#REF!</f>
        <v>#REF!</v>
      </c>
      <c r="R218" s="133">
        <v>46266</v>
      </c>
      <c r="S218" s="124"/>
    </row>
    <row r="219" spans="1:19" s="127" customFormat="1">
      <c r="A219" s="97" t="s">
        <v>512</v>
      </c>
      <c r="B219" s="43" t="s">
        <v>515</v>
      </c>
      <c r="C219" s="43"/>
      <c r="D219" s="43" t="s">
        <v>539</v>
      </c>
      <c r="E219" s="43" t="s">
        <v>497</v>
      </c>
      <c r="F219" s="43" t="s">
        <v>133</v>
      </c>
      <c r="G219" s="47" t="s">
        <v>34</v>
      </c>
      <c r="H219" s="47"/>
      <c r="I219" s="47"/>
      <c r="J219" s="47"/>
      <c r="K219" s="47" t="s">
        <v>241</v>
      </c>
      <c r="L219" s="47"/>
      <c r="M219" s="47"/>
      <c r="N219" s="47"/>
      <c r="O219" s="47"/>
      <c r="P219" s="47" t="s">
        <v>23</v>
      </c>
      <c r="Q219" s="47" t="e">
        <f>A219&amp;"¦"&amp;B219&amp;"¦"&amp;C219&amp;"¦"&amp;D219&amp;"¦"&amp;E219&amp;"¦"&amp;F219&amp;"¦"&amp;G219&amp;"¦"&amp;#REF!&amp;"¦"&amp;L219&amp;"¦"&amp;M219&amp;"¦"&amp;N219&amp;"¦"&amp;O219&amp;"¦"&amp;#REF!</f>
        <v>#REF!</v>
      </c>
      <c r="R219" s="133">
        <v>46266</v>
      </c>
      <c r="S219" s="125"/>
    </row>
    <row r="220" spans="1:19" s="127" customFormat="1">
      <c r="A220" s="97" t="s">
        <v>512</v>
      </c>
      <c r="B220" s="43" t="s">
        <v>515</v>
      </c>
      <c r="C220" s="43"/>
      <c r="D220" s="43" t="s">
        <v>540</v>
      </c>
      <c r="E220" s="43" t="s">
        <v>497</v>
      </c>
      <c r="F220" s="43" t="s">
        <v>133</v>
      </c>
      <c r="G220" s="47" t="s">
        <v>34</v>
      </c>
      <c r="H220" s="47"/>
      <c r="I220" s="47"/>
      <c r="J220" s="47"/>
      <c r="K220" s="47" t="s">
        <v>241</v>
      </c>
      <c r="L220" s="47"/>
      <c r="M220" s="47"/>
      <c r="N220" s="47"/>
      <c r="O220" s="47"/>
      <c r="P220" s="47" t="s">
        <v>23</v>
      </c>
      <c r="Q220" s="47" t="e">
        <f>A220&amp;"¦"&amp;B220&amp;"¦"&amp;C220&amp;"¦"&amp;D220&amp;"¦"&amp;E220&amp;"¦"&amp;F220&amp;"¦"&amp;G220&amp;"¦"&amp;#REF!&amp;"¦"&amp;L220&amp;"¦"&amp;M220&amp;"¦"&amp;N220&amp;"¦"&amp;O220&amp;"¦"&amp;#REF!</f>
        <v>#REF!</v>
      </c>
      <c r="R220" s="133">
        <v>46266</v>
      </c>
      <c r="S220" s="124"/>
    </row>
    <row r="221" spans="1:19" s="127" customFormat="1">
      <c r="A221" s="97" t="s">
        <v>512</v>
      </c>
      <c r="B221" s="43" t="s">
        <v>515</v>
      </c>
      <c r="C221" s="43"/>
      <c r="D221" s="43" t="s">
        <v>541</v>
      </c>
      <c r="E221" s="43" t="s">
        <v>497</v>
      </c>
      <c r="F221" s="43" t="s">
        <v>133</v>
      </c>
      <c r="G221" s="47" t="s">
        <v>34</v>
      </c>
      <c r="H221" s="47"/>
      <c r="I221" s="47"/>
      <c r="J221" s="47"/>
      <c r="K221" s="47" t="s">
        <v>241</v>
      </c>
      <c r="L221" s="47"/>
      <c r="M221" s="47"/>
      <c r="N221" s="47"/>
      <c r="O221" s="47"/>
      <c r="P221" s="47" t="s">
        <v>23</v>
      </c>
      <c r="Q221" s="47" t="e">
        <f>A221&amp;"¦"&amp;B221&amp;"¦"&amp;C221&amp;"¦"&amp;D221&amp;"¦"&amp;E221&amp;"¦"&amp;F221&amp;"¦"&amp;G221&amp;"¦"&amp;#REF!&amp;"¦"&amp;L221&amp;"¦"&amp;M221&amp;"¦"&amp;N221&amp;"¦"&amp;O221&amp;"¦"&amp;#REF!</f>
        <v>#REF!</v>
      </c>
      <c r="R221" s="133">
        <v>46266</v>
      </c>
      <c r="S221" s="125"/>
    </row>
    <row r="222" spans="1:19" s="127" customFormat="1">
      <c r="A222" s="131" t="s">
        <v>512</v>
      </c>
      <c r="B222" s="45" t="s">
        <v>515</v>
      </c>
      <c r="C222" s="45"/>
      <c r="D222" s="45" t="s">
        <v>542</v>
      </c>
      <c r="E222" s="44" t="s">
        <v>497</v>
      </c>
      <c r="F222" s="43" t="s">
        <v>133</v>
      </c>
      <c r="G222" s="44" t="s">
        <v>34</v>
      </c>
      <c r="H222" s="46"/>
      <c r="I222" s="46"/>
      <c r="J222" s="46"/>
      <c r="K222" s="6" t="s">
        <v>241</v>
      </c>
      <c r="L222" s="46"/>
      <c r="M222" s="46"/>
      <c r="N222" s="46"/>
      <c r="O222" s="46"/>
      <c r="P222" s="25" t="s">
        <v>23</v>
      </c>
      <c r="Q222" s="46" t="e">
        <f>A222&amp;"¦"&amp;B222&amp;"¦"&amp;C222&amp;"¦"&amp;D222&amp;"¦"&amp;E222&amp;"¦"&amp;F222&amp;"¦"&amp;G222&amp;"¦"&amp;#REF!&amp;"¦"&amp;L222&amp;"¦"&amp;M222&amp;"¦"&amp;N222&amp;"¦"&amp;O222&amp;"¦"&amp;#REF!</f>
        <v>#REF!</v>
      </c>
      <c r="R222" s="134">
        <v>46266</v>
      </c>
      <c r="S222" s="124"/>
    </row>
    <row r="223" spans="1:19" s="127" customFormat="1">
      <c r="A223" s="131" t="s">
        <v>512</v>
      </c>
      <c r="B223" s="45" t="s">
        <v>515</v>
      </c>
      <c r="C223" s="45"/>
      <c r="D223" s="45" t="s">
        <v>543</v>
      </c>
      <c r="E223" s="44" t="s">
        <v>497</v>
      </c>
      <c r="F223" s="43" t="s">
        <v>133</v>
      </c>
      <c r="G223" s="44" t="s">
        <v>34</v>
      </c>
      <c r="H223" s="46"/>
      <c r="I223" s="46"/>
      <c r="J223" s="46"/>
      <c r="K223" s="6" t="s">
        <v>241</v>
      </c>
      <c r="L223" s="46"/>
      <c r="M223" s="46"/>
      <c r="N223" s="46"/>
      <c r="O223" s="46"/>
      <c r="P223" s="25" t="s">
        <v>23</v>
      </c>
      <c r="Q223" s="46" t="e">
        <f>A223&amp;"¦"&amp;B223&amp;"¦"&amp;C223&amp;"¦"&amp;D223&amp;"¦"&amp;E223&amp;"¦"&amp;F223&amp;"¦"&amp;G223&amp;"¦"&amp;#REF!&amp;"¦"&amp;L223&amp;"¦"&amp;M223&amp;"¦"&amp;N223&amp;"¦"&amp;O223&amp;"¦"&amp;#REF!</f>
        <v>#REF!</v>
      </c>
      <c r="R223" s="134">
        <v>46266</v>
      </c>
      <c r="S223" s="125"/>
    </row>
    <row r="224" spans="1:19" s="127" customFormat="1">
      <c r="A224" s="131" t="s">
        <v>512</v>
      </c>
      <c r="B224" s="45" t="s">
        <v>515</v>
      </c>
      <c r="C224" s="45"/>
      <c r="D224" s="45" t="s">
        <v>544</v>
      </c>
      <c r="E224" s="44" t="s">
        <v>497</v>
      </c>
      <c r="F224" s="43" t="s">
        <v>133</v>
      </c>
      <c r="G224" s="44" t="s">
        <v>34</v>
      </c>
      <c r="H224" s="46"/>
      <c r="I224" s="46"/>
      <c r="J224" s="46"/>
      <c r="K224" s="6" t="s">
        <v>241</v>
      </c>
      <c r="L224" s="46"/>
      <c r="M224" s="46"/>
      <c r="N224" s="46"/>
      <c r="O224" s="46"/>
      <c r="P224" s="25" t="s">
        <v>23</v>
      </c>
      <c r="Q224" s="46" t="e">
        <f>A224&amp;"¦"&amp;B224&amp;"¦"&amp;C224&amp;"¦"&amp;D224&amp;"¦"&amp;E224&amp;"¦"&amp;F224&amp;"¦"&amp;G224&amp;"¦"&amp;#REF!&amp;"¦"&amp;L224&amp;"¦"&amp;M224&amp;"¦"&amp;N224&amp;"¦"&amp;O224&amp;"¦"&amp;#REF!</f>
        <v>#REF!</v>
      </c>
      <c r="R224" s="134">
        <v>46266</v>
      </c>
      <c r="S224" s="124"/>
    </row>
    <row r="225" spans="1:19" s="127" customFormat="1">
      <c r="A225" s="97" t="s">
        <v>512</v>
      </c>
      <c r="B225" s="43" t="s">
        <v>515</v>
      </c>
      <c r="C225" s="43"/>
      <c r="D225" s="43" t="s">
        <v>545</v>
      </c>
      <c r="E225" s="43" t="s">
        <v>497</v>
      </c>
      <c r="F225" s="43" t="s">
        <v>133</v>
      </c>
      <c r="G225" s="47" t="s">
        <v>34</v>
      </c>
      <c r="H225" s="47"/>
      <c r="I225" s="47"/>
      <c r="J225" s="47"/>
      <c r="K225" s="47" t="s">
        <v>241</v>
      </c>
      <c r="L225" s="47"/>
      <c r="M225" s="47"/>
      <c r="N225" s="47"/>
      <c r="O225" s="47"/>
      <c r="P225" s="47" t="s">
        <v>23</v>
      </c>
      <c r="Q225" s="47" t="e">
        <f>A225&amp;"¦"&amp;B225&amp;"¦"&amp;C225&amp;"¦"&amp;D225&amp;"¦"&amp;E225&amp;"¦"&amp;F225&amp;"¦"&amp;G225&amp;"¦"&amp;#REF!&amp;"¦"&amp;L225&amp;"¦"&amp;M225&amp;"¦"&amp;N225&amp;"¦"&amp;O225&amp;"¦"&amp;#REF!</f>
        <v>#REF!</v>
      </c>
      <c r="R225" s="133">
        <v>46266</v>
      </c>
      <c r="S225" s="125"/>
    </row>
    <row r="226" spans="1:19" s="127" customFormat="1">
      <c r="A226" s="97" t="s">
        <v>512</v>
      </c>
      <c r="B226" s="43" t="s">
        <v>515</v>
      </c>
      <c r="C226" s="43"/>
      <c r="D226" s="43" t="s">
        <v>546</v>
      </c>
      <c r="E226" s="43" t="s">
        <v>497</v>
      </c>
      <c r="F226" s="43" t="s">
        <v>133</v>
      </c>
      <c r="G226" s="47" t="s">
        <v>34</v>
      </c>
      <c r="H226" s="47"/>
      <c r="I226" s="47"/>
      <c r="J226" s="47"/>
      <c r="K226" s="47" t="s">
        <v>241</v>
      </c>
      <c r="L226" s="47"/>
      <c r="M226" s="47"/>
      <c r="N226" s="47"/>
      <c r="O226" s="47"/>
      <c r="P226" s="47" t="s">
        <v>23</v>
      </c>
      <c r="Q226" s="47" t="e">
        <f>A226&amp;"¦"&amp;B226&amp;"¦"&amp;C226&amp;"¦"&amp;D226&amp;"¦"&amp;E226&amp;"¦"&amp;F226&amp;"¦"&amp;G226&amp;"¦"&amp;#REF!&amp;"¦"&amp;L226&amp;"¦"&amp;M226&amp;"¦"&amp;N226&amp;"¦"&amp;O226&amp;"¦"&amp;#REF!</f>
        <v>#REF!</v>
      </c>
      <c r="R226" s="133">
        <v>46266</v>
      </c>
      <c r="S226" s="124"/>
    </row>
    <row r="227" spans="1:19" s="127" customFormat="1">
      <c r="A227" s="131" t="s">
        <v>512</v>
      </c>
      <c r="B227" s="45" t="s">
        <v>515</v>
      </c>
      <c r="C227" s="45"/>
      <c r="D227" s="45" t="s">
        <v>547</v>
      </c>
      <c r="E227" s="44" t="s">
        <v>497</v>
      </c>
      <c r="F227" s="43" t="s">
        <v>133</v>
      </c>
      <c r="G227" s="44" t="s">
        <v>34</v>
      </c>
      <c r="H227" s="46"/>
      <c r="I227" s="46"/>
      <c r="J227" s="46"/>
      <c r="K227" s="6" t="s">
        <v>241</v>
      </c>
      <c r="L227" s="46"/>
      <c r="M227" s="46"/>
      <c r="N227" s="46"/>
      <c r="O227" s="46"/>
      <c r="P227" s="25" t="s">
        <v>23</v>
      </c>
      <c r="Q227" s="46" t="e">
        <f>A227&amp;"¦"&amp;B227&amp;"¦"&amp;C227&amp;"¦"&amp;D227&amp;"¦"&amp;E227&amp;"¦"&amp;F227&amp;"¦"&amp;G227&amp;"¦"&amp;#REF!&amp;"¦"&amp;L227&amp;"¦"&amp;M227&amp;"¦"&amp;N227&amp;"¦"&amp;O227&amp;"¦"&amp;#REF!</f>
        <v>#REF!</v>
      </c>
      <c r="R227" s="134">
        <v>46266</v>
      </c>
      <c r="S227" s="125"/>
    </row>
    <row r="228" spans="1:19" s="127" customFormat="1">
      <c r="A228" s="97" t="s">
        <v>512</v>
      </c>
      <c r="B228" s="43" t="s">
        <v>515</v>
      </c>
      <c r="C228" s="43"/>
      <c r="D228" s="43" t="s">
        <v>548</v>
      </c>
      <c r="E228" s="43" t="s">
        <v>497</v>
      </c>
      <c r="F228" s="43" t="s">
        <v>133</v>
      </c>
      <c r="G228" s="47" t="s">
        <v>34</v>
      </c>
      <c r="H228" s="47"/>
      <c r="I228" s="47"/>
      <c r="J228" s="47"/>
      <c r="K228" s="47" t="s">
        <v>241</v>
      </c>
      <c r="L228" s="47"/>
      <c r="M228" s="47"/>
      <c r="N228" s="47"/>
      <c r="O228" s="47"/>
      <c r="P228" s="47" t="s">
        <v>23</v>
      </c>
      <c r="Q228" s="47" t="e">
        <f>A228&amp;"¦"&amp;B228&amp;"¦"&amp;C228&amp;"¦"&amp;D228&amp;"¦"&amp;E228&amp;"¦"&amp;F228&amp;"¦"&amp;G228&amp;"¦"&amp;#REF!&amp;"¦"&amp;L228&amp;"¦"&amp;M228&amp;"¦"&amp;N228&amp;"¦"&amp;O228&amp;"¦"&amp;#REF!</f>
        <v>#REF!</v>
      </c>
      <c r="R228" s="133">
        <v>46266</v>
      </c>
      <c r="S228" s="124"/>
    </row>
    <row r="229" spans="1:19" s="127" customFormat="1">
      <c r="A229" s="131" t="s">
        <v>512</v>
      </c>
      <c r="B229" s="45" t="s">
        <v>515</v>
      </c>
      <c r="C229" s="45" t="s">
        <v>549</v>
      </c>
      <c r="D229" s="45" t="s">
        <v>550</v>
      </c>
      <c r="E229" s="44" t="s">
        <v>551</v>
      </c>
      <c r="F229" s="43" t="s">
        <v>552</v>
      </c>
      <c r="G229" s="44" t="s">
        <v>34</v>
      </c>
      <c r="H229" s="46"/>
      <c r="I229" s="46"/>
      <c r="J229" s="46"/>
      <c r="K229" s="6" t="s">
        <v>167</v>
      </c>
      <c r="L229" s="46"/>
      <c r="M229" s="46"/>
      <c r="N229" s="46"/>
      <c r="O229" s="46"/>
      <c r="P229" s="25" t="s">
        <v>23</v>
      </c>
      <c r="Q229" s="46" t="e">
        <f>A229&amp;"¦"&amp;B229&amp;"¦"&amp;C229&amp;"¦"&amp;D229&amp;"¦"&amp;E229&amp;"¦"&amp;F229&amp;"¦"&amp;G229&amp;"¦"&amp;#REF!&amp;"¦"&amp;L229&amp;"¦"&amp;M229&amp;"¦"&amp;N229&amp;"¦"&amp;O229&amp;"¦"&amp;#REF!</f>
        <v>#REF!</v>
      </c>
      <c r="R229" s="134">
        <v>46266</v>
      </c>
      <c r="S229" s="125"/>
    </row>
    <row r="230" spans="1:19" s="127" customFormat="1">
      <c r="A230" s="97" t="s">
        <v>512</v>
      </c>
      <c r="B230" s="43" t="s">
        <v>515</v>
      </c>
      <c r="C230" s="43" t="s">
        <v>553</v>
      </c>
      <c r="D230" s="43" t="s">
        <v>554</v>
      </c>
      <c r="E230" s="43" t="s">
        <v>131</v>
      </c>
      <c r="F230" s="43" t="s">
        <v>266</v>
      </c>
      <c r="G230" s="47" t="s">
        <v>34</v>
      </c>
      <c r="H230" s="47"/>
      <c r="I230" s="47"/>
      <c r="J230" s="47"/>
      <c r="K230" s="47" t="s">
        <v>169</v>
      </c>
      <c r="L230" s="47"/>
      <c r="M230" s="47"/>
      <c r="N230" s="47"/>
      <c r="O230" s="47"/>
      <c r="P230" s="47" t="s">
        <v>23</v>
      </c>
      <c r="Q230" s="47" t="e">
        <f>A230&amp;"¦"&amp;B230&amp;"¦"&amp;C230&amp;"¦"&amp;D230&amp;"¦"&amp;E230&amp;"¦"&amp;F230&amp;"¦"&amp;G230&amp;"¦"&amp;#REF!&amp;"¦"&amp;L230&amp;"¦"&amp;M230&amp;"¦"&amp;N230&amp;"¦"&amp;O230&amp;"¦"&amp;#REF!</f>
        <v>#REF!</v>
      </c>
      <c r="R230" s="133">
        <v>46266</v>
      </c>
      <c r="S230" s="124"/>
    </row>
    <row r="231" spans="1:19" s="127" customFormat="1">
      <c r="A231" s="131" t="s">
        <v>512</v>
      </c>
      <c r="B231" s="45" t="s">
        <v>515</v>
      </c>
      <c r="C231" s="45" t="s">
        <v>555</v>
      </c>
      <c r="D231" s="45" t="s">
        <v>556</v>
      </c>
      <c r="E231" s="44" t="s">
        <v>131</v>
      </c>
      <c r="F231" s="43" t="s">
        <v>266</v>
      </c>
      <c r="G231" s="44" t="s">
        <v>34</v>
      </c>
      <c r="H231" s="46"/>
      <c r="I231" s="46"/>
      <c r="J231" s="46"/>
      <c r="K231" s="6" t="s">
        <v>169</v>
      </c>
      <c r="L231" s="46"/>
      <c r="M231" s="46"/>
      <c r="N231" s="46"/>
      <c r="O231" s="46"/>
      <c r="P231" s="25" t="s">
        <v>23</v>
      </c>
      <c r="Q231" s="46" t="e">
        <f>A231&amp;"¦"&amp;B231&amp;"¦"&amp;C231&amp;"¦"&amp;D231&amp;"¦"&amp;E231&amp;"¦"&amp;F231&amp;"¦"&amp;G231&amp;"¦"&amp;#REF!&amp;"¦"&amp;L231&amp;"¦"&amp;M231&amp;"¦"&amp;N231&amp;"¦"&amp;O231&amp;"¦"&amp;#REF!</f>
        <v>#REF!</v>
      </c>
      <c r="R231" s="134">
        <v>46266</v>
      </c>
      <c r="S231" s="125"/>
    </row>
    <row r="232" spans="1:19" s="127" customFormat="1">
      <c r="A232" s="97" t="s">
        <v>512</v>
      </c>
      <c r="B232" s="43" t="s">
        <v>515</v>
      </c>
      <c r="C232" s="43" t="s">
        <v>557</v>
      </c>
      <c r="D232" s="43" t="s">
        <v>558</v>
      </c>
      <c r="E232" s="43" t="s">
        <v>131</v>
      </c>
      <c r="F232" s="43" t="s">
        <v>266</v>
      </c>
      <c r="G232" s="47" t="s">
        <v>34</v>
      </c>
      <c r="H232" s="47"/>
      <c r="I232" s="47"/>
      <c r="J232" s="47"/>
      <c r="K232" s="47" t="s">
        <v>169</v>
      </c>
      <c r="L232" s="47"/>
      <c r="M232" s="47"/>
      <c r="N232" s="47"/>
      <c r="O232" s="47"/>
      <c r="P232" s="47" t="s">
        <v>23</v>
      </c>
      <c r="Q232" s="47" t="e">
        <f>A232&amp;"¦"&amp;B232&amp;"¦"&amp;C232&amp;"¦"&amp;D232&amp;"¦"&amp;E232&amp;"¦"&amp;F232&amp;"¦"&amp;G232&amp;"¦"&amp;#REF!&amp;"¦"&amp;L232&amp;"¦"&amp;M232&amp;"¦"&amp;N232&amp;"¦"&amp;O232&amp;"¦"&amp;#REF!</f>
        <v>#REF!</v>
      </c>
      <c r="R232" s="133">
        <v>46266</v>
      </c>
      <c r="S232" s="124"/>
    </row>
    <row r="233" spans="1:19" s="127" customFormat="1">
      <c r="A233" s="131" t="s">
        <v>512</v>
      </c>
      <c r="B233" s="45" t="s">
        <v>515</v>
      </c>
      <c r="C233" s="45" t="s">
        <v>559</v>
      </c>
      <c r="D233" s="45" t="s">
        <v>560</v>
      </c>
      <c r="E233" s="44" t="s">
        <v>131</v>
      </c>
      <c r="F233" s="43" t="s">
        <v>266</v>
      </c>
      <c r="G233" s="44" t="s">
        <v>34</v>
      </c>
      <c r="H233" s="46"/>
      <c r="I233" s="46"/>
      <c r="J233" s="46"/>
      <c r="K233" s="6" t="s">
        <v>169</v>
      </c>
      <c r="L233" s="46"/>
      <c r="M233" s="46"/>
      <c r="N233" s="46"/>
      <c r="O233" s="46"/>
      <c r="P233" s="25" t="s">
        <v>23</v>
      </c>
      <c r="Q233" s="46" t="e">
        <f>A233&amp;"¦"&amp;B233&amp;"¦"&amp;C233&amp;"¦"&amp;D233&amp;"¦"&amp;E233&amp;"¦"&amp;F233&amp;"¦"&amp;G233&amp;"¦"&amp;#REF!&amp;"¦"&amp;L233&amp;"¦"&amp;M233&amp;"¦"&amp;N233&amp;"¦"&amp;O233&amp;"¦"&amp;#REF!</f>
        <v>#REF!</v>
      </c>
      <c r="R233" s="134">
        <v>46266</v>
      </c>
      <c r="S233" s="125"/>
    </row>
    <row r="234" spans="1:19" s="127" customFormat="1">
      <c r="A234" s="131" t="s">
        <v>561</v>
      </c>
      <c r="B234" s="45" t="s">
        <v>562</v>
      </c>
      <c r="C234" s="45"/>
      <c r="D234" s="45">
        <v>3832</v>
      </c>
      <c r="E234" s="44" t="s">
        <v>497</v>
      </c>
      <c r="F234" s="43" t="s">
        <v>133</v>
      </c>
      <c r="G234" s="44" t="s">
        <v>76</v>
      </c>
      <c r="H234" s="46"/>
      <c r="I234" s="46"/>
      <c r="J234" s="46"/>
      <c r="K234" s="6" t="s">
        <v>241</v>
      </c>
      <c r="L234" s="46"/>
      <c r="M234" s="46"/>
      <c r="N234" s="46"/>
      <c r="O234" s="46"/>
      <c r="P234" s="25" t="s">
        <v>23</v>
      </c>
      <c r="Q234" s="46" t="e">
        <f>A234&amp;"¦"&amp;B234&amp;"¦"&amp;C234&amp;"¦"&amp;D234&amp;"¦"&amp;E234&amp;"¦"&amp;F234&amp;"¦"&amp;G234&amp;"¦"&amp;#REF!&amp;"¦"&amp;L234&amp;"¦"&amp;M234&amp;"¦"&amp;N234&amp;"¦"&amp;O234&amp;"¦"&amp;#REF!</f>
        <v>#REF!</v>
      </c>
      <c r="R234" s="134">
        <v>46266</v>
      </c>
      <c r="S234" s="124"/>
    </row>
    <row r="235" spans="1:19" s="127" customFormat="1">
      <c r="A235" s="97" t="s">
        <v>561</v>
      </c>
      <c r="B235" s="43" t="s">
        <v>562</v>
      </c>
      <c r="C235" s="43"/>
      <c r="D235" s="43" t="s">
        <v>563</v>
      </c>
      <c r="E235" s="43" t="s">
        <v>497</v>
      </c>
      <c r="F235" s="43" t="s">
        <v>133</v>
      </c>
      <c r="G235" s="47" t="s">
        <v>76</v>
      </c>
      <c r="H235" s="47"/>
      <c r="I235" s="47"/>
      <c r="J235" s="47"/>
      <c r="K235" s="47" t="s">
        <v>241</v>
      </c>
      <c r="L235" s="47"/>
      <c r="M235" s="47"/>
      <c r="N235" s="47"/>
      <c r="O235" s="47"/>
      <c r="P235" s="47" t="s">
        <v>23</v>
      </c>
      <c r="Q235" s="47" t="e">
        <f>A235&amp;"¦"&amp;B235&amp;"¦"&amp;C235&amp;"¦"&amp;D235&amp;"¦"&amp;E235&amp;"¦"&amp;F235&amp;"¦"&amp;G235&amp;"¦"&amp;#REF!&amp;"¦"&amp;L235&amp;"¦"&amp;M235&amp;"¦"&amp;N235&amp;"¦"&amp;O235&amp;"¦"&amp;#REF!</f>
        <v>#REF!</v>
      </c>
      <c r="R235" s="133">
        <v>46266</v>
      </c>
      <c r="S235" s="125"/>
    </row>
    <row r="236" spans="1:19" s="127" customFormat="1">
      <c r="A236" s="131" t="s">
        <v>561</v>
      </c>
      <c r="B236" s="45" t="s">
        <v>562</v>
      </c>
      <c r="C236" s="45"/>
      <c r="D236" s="45" t="s">
        <v>564</v>
      </c>
      <c r="E236" s="44" t="s">
        <v>497</v>
      </c>
      <c r="F236" s="43" t="s">
        <v>133</v>
      </c>
      <c r="G236" s="44" t="s">
        <v>76</v>
      </c>
      <c r="H236" s="46"/>
      <c r="I236" s="46"/>
      <c r="J236" s="46"/>
      <c r="K236" s="6" t="s">
        <v>241</v>
      </c>
      <c r="L236" s="46"/>
      <c r="M236" s="46"/>
      <c r="N236" s="46"/>
      <c r="O236" s="46"/>
      <c r="P236" s="25" t="s">
        <v>23</v>
      </c>
      <c r="Q236" s="46" t="e">
        <f>A236&amp;"¦"&amp;B236&amp;"¦"&amp;C236&amp;"¦"&amp;D236&amp;"¦"&amp;E236&amp;"¦"&amp;F236&amp;"¦"&amp;G236&amp;"¦"&amp;#REF!&amp;"¦"&amp;L236&amp;"¦"&amp;M236&amp;"¦"&amp;N236&amp;"¦"&amp;O236&amp;"¦"&amp;#REF!</f>
        <v>#REF!</v>
      </c>
      <c r="R236" s="134">
        <v>46266</v>
      </c>
      <c r="S236" s="124"/>
    </row>
    <row r="237" spans="1:19" s="127" customFormat="1">
      <c r="A237" s="97" t="s">
        <v>561</v>
      </c>
      <c r="B237" s="43" t="s">
        <v>562</v>
      </c>
      <c r="C237" s="43"/>
      <c r="D237" s="43" t="s">
        <v>565</v>
      </c>
      <c r="E237" s="43" t="s">
        <v>497</v>
      </c>
      <c r="F237" s="43" t="s">
        <v>133</v>
      </c>
      <c r="G237" s="47" t="s">
        <v>76</v>
      </c>
      <c r="H237" s="47"/>
      <c r="I237" s="47"/>
      <c r="J237" s="47"/>
      <c r="K237" s="47" t="s">
        <v>241</v>
      </c>
      <c r="L237" s="47"/>
      <c r="M237" s="47"/>
      <c r="N237" s="47"/>
      <c r="O237" s="47"/>
      <c r="P237" s="47" t="s">
        <v>23</v>
      </c>
      <c r="Q237" s="47" t="e">
        <f>A237&amp;"¦"&amp;B237&amp;"¦"&amp;C237&amp;"¦"&amp;D237&amp;"¦"&amp;E237&amp;"¦"&amp;F237&amp;"¦"&amp;G237&amp;"¦"&amp;#REF!&amp;"¦"&amp;L237&amp;"¦"&amp;M237&amp;"¦"&amp;N237&amp;"¦"&amp;O237&amp;"¦"&amp;#REF!</f>
        <v>#REF!</v>
      </c>
      <c r="R237" s="133">
        <v>46266</v>
      </c>
      <c r="S237" s="125"/>
    </row>
    <row r="238" spans="1:19" s="127" customFormat="1">
      <c r="A238" s="97" t="s">
        <v>561</v>
      </c>
      <c r="B238" s="43" t="s">
        <v>562</v>
      </c>
      <c r="C238" s="43"/>
      <c r="D238" s="43" t="s">
        <v>566</v>
      </c>
      <c r="E238" s="43" t="s">
        <v>497</v>
      </c>
      <c r="F238" s="43" t="s">
        <v>133</v>
      </c>
      <c r="G238" s="47" t="s">
        <v>76</v>
      </c>
      <c r="H238" s="47"/>
      <c r="I238" s="47"/>
      <c r="J238" s="47"/>
      <c r="K238" s="47" t="s">
        <v>241</v>
      </c>
      <c r="L238" s="47"/>
      <c r="M238" s="47"/>
      <c r="N238" s="47"/>
      <c r="O238" s="47"/>
      <c r="P238" s="47" t="s">
        <v>23</v>
      </c>
      <c r="Q238" s="47" t="e">
        <f>A238&amp;"¦"&amp;B238&amp;"¦"&amp;C238&amp;"¦"&amp;D238&amp;"¦"&amp;E238&amp;"¦"&amp;F238&amp;"¦"&amp;G238&amp;"¦"&amp;#REF!&amp;"¦"&amp;L238&amp;"¦"&amp;M238&amp;"¦"&amp;N238&amp;"¦"&amp;O238&amp;"¦"&amp;#REF!</f>
        <v>#REF!</v>
      </c>
      <c r="R238" s="133">
        <v>46266</v>
      </c>
      <c r="S238" s="124"/>
    </row>
    <row r="239" spans="1:19" s="127" customFormat="1">
      <c r="A239" s="97" t="s">
        <v>567</v>
      </c>
      <c r="B239" s="43" t="s">
        <v>562</v>
      </c>
      <c r="C239" s="43" t="s">
        <v>568</v>
      </c>
      <c r="D239" s="43" t="s">
        <v>569</v>
      </c>
      <c r="E239" s="43" t="s">
        <v>110</v>
      </c>
      <c r="F239" s="43" t="s">
        <v>509</v>
      </c>
      <c r="G239" s="47" t="s">
        <v>34</v>
      </c>
      <c r="H239" s="47"/>
      <c r="I239" s="47"/>
      <c r="J239" s="47"/>
      <c r="K239" s="47" t="s">
        <v>167</v>
      </c>
      <c r="L239" s="47"/>
      <c r="M239" s="47"/>
      <c r="N239" s="47"/>
      <c r="O239" s="47"/>
      <c r="P239" s="47" t="s">
        <v>23</v>
      </c>
      <c r="Q239" s="47" t="e">
        <f>A239&amp;"¦"&amp;B239&amp;"¦"&amp;C239&amp;"¦"&amp;D239&amp;"¦"&amp;E239&amp;"¦"&amp;F239&amp;"¦"&amp;G239&amp;"¦"&amp;#REF!&amp;"¦"&amp;L239&amp;"¦"&amp;M239&amp;"¦"&amp;N239&amp;"¦"&amp;O239&amp;"¦"&amp;#REF!</f>
        <v>#REF!</v>
      </c>
      <c r="R239" s="133">
        <v>46266</v>
      </c>
      <c r="S239" s="125"/>
    </row>
    <row r="240" spans="1:19" s="127" customFormat="1">
      <c r="A240" s="97" t="s">
        <v>570</v>
      </c>
      <c r="B240" s="43" t="s">
        <v>571</v>
      </c>
      <c r="C240" s="43" t="s">
        <v>572</v>
      </c>
      <c r="D240" s="43">
        <v>663</v>
      </c>
      <c r="E240" s="43" t="s">
        <v>17</v>
      </c>
      <c r="F240" s="43" t="s">
        <v>573</v>
      </c>
      <c r="G240" s="47" t="s">
        <v>34</v>
      </c>
      <c r="H240" s="47"/>
      <c r="I240" s="47"/>
      <c r="J240" s="47"/>
      <c r="K240" s="47" t="s">
        <v>167</v>
      </c>
      <c r="L240" s="47"/>
      <c r="M240" s="47"/>
      <c r="N240" s="47"/>
      <c r="O240" s="47"/>
      <c r="P240" s="47" t="s">
        <v>23</v>
      </c>
      <c r="Q240" s="47" t="e">
        <f>A240&amp;"¦"&amp;B240&amp;"¦"&amp;C240&amp;"¦"&amp;D240&amp;"¦"&amp;E240&amp;"¦"&amp;F240&amp;"¦"&amp;G240&amp;"¦"&amp;#REF!&amp;"¦"&amp;L240&amp;"¦"&amp;M240&amp;"¦"&amp;N240&amp;"¦"&amp;O240&amp;"¦"&amp;#REF!</f>
        <v>#REF!</v>
      </c>
      <c r="R240" s="133">
        <v>46266</v>
      </c>
      <c r="S240" s="124"/>
    </row>
    <row r="241" spans="1:19" s="127" customFormat="1">
      <c r="A241" s="131" t="s">
        <v>570</v>
      </c>
      <c r="B241" s="45" t="s">
        <v>571</v>
      </c>
      <c r="C241" s="45" t="s">
        <v>574</v>
      </c>
      <c r="D241" s="45">
        <v>664</v>
      </c>
      <c r="E241" s="44" t="s">
        <v>17</v>
      </c>
      <c r="F241" s="43" t="s">
        <v>573</v>
      </c>
      <c r="G241" s="44" t="s">
        <v>34</v>
      </c>
      <c r="H241" s="46"/>
      <c r="I241" s="46"/>
      <c r="J241" s="46"/>
      <c r="K241" s="6" t="s">
        <v>167</v>
      </c>
      <c r="L241" s="46"/>
      <c r="M241" s="46"/>
      <c r="N241" s="46"/>
      <c r="O241" s="46"/>
      <c r="P241" s="25" t="s">
        <v>23</v>
      </c>
      <c r="Q241" s="46" t="e">
        <f>A241&amp;"¦"&amp;B241&amp;"¦"&amp;C241&amp;"¦"&amp;D241&amp;"¦"&amp;E241&amp;"¦"&amp;F241&amp;"¦"&amp;G241&amp;"¦"&amp;#REF!&amp;"¦"&amp;L241&amp;"¦"&amp;M241&amp;"¦"&amp;N241&amp;"¦"&amp;O241&amp;"¦"&amp;#REF!</f>
        <v>#REF!</v>
      </c>
      <c r="R241" s="134">
        <v>46266</v>
      </c>
      <c r="S241" s="125"/>
    </row>
    <row r="242" spans="1:19" s="127" customFormat="1">
      <c r="A242" s="131" t="s">
        <v>570</v>
      </c>
      <c r="B242" s="45" t="s">
        <v>571</v>
      </c>
      <c r="C242" s="45" t="s">
        <v>575</v>
      </c>
      <c r="D242" s="45">
        <v>667</v>
      </c>
      <c r="E242" s="44" t="s">
        <v>17</v>
      </c>
      <c r="F242" s="43" t="s">
        <v>576</v>
      </c>
      <c r="G242" s="44" t="s">
        <v>34</v>
      </c>
      <c r="H242" s="46"/>
      <c r="I242" s="46"/>
      <c r="J242" s="46"/>
      <c r="K242" s="6" t="s">
        <v>167</v>
      </c>
      <c r="L242" s="46"/>
      <c r="M242" s="46"/>
      <c r="N242" s="46"/>
      <c r="O242" s="46"/>
      <c r="P242" s="25" t="s">
        <v>23</v>
      </c>
      <c r="Q242" s="46" t="e">
        <f>A242&amp;"¦"&amp;B242&amp;"¦"&amp;C242&amp;"¦"&amp;D242&amp;"¦"&amp;E242&amp;"¦"&amp;F242&amp;"¦"&amp;G242&amp;"¦"&amp;#REF!&amp;"¦"&amp;L242&amp;"¦"&amp;M242&amp;"¦"&amp;N242&amp;"¦"&amp;O242&amp;"¦"&amp;#REF!</f>
        <v>#REF!</v>
      </c>
      <c r="R242" s="134">
        <v>46266</v>
      </c>
      <c r="S242" s="124"/>
    </row>
    <row r="243" spans="1:19" s="127" customFormat="1">
      <c r="A243" s="97" t="s">
        <v>570</v>
      </c>
      <c r="B243" s="43" t="s">
        <v>571</v>
      </c>
      <c r="C243" s="43" t="s">
        <v>577</v>
      </c>
      <c r="D243" s="43">
        <v>668</v>
      </c>
      <c r="E243" s="43" t="s">
        <v>17</v>
      </c>
      <c r="F243" s="43" t="s">
        <v>578</v>
      </c>
      <c r="G243" s="47" t="s">
        <v>34</v>
      </c>
      <c r="H243" s="47"/>
      <c r="I243" s="47"/>
      <c r="J243" s="47"/>
      <c r="K243" s="47" t="s">
        <v>167</v>
      </c>
      <c r="L243" s="47"/>
      <c r="M243" s="47"/>
      <c r="N243" s="47"/>
      <c r="O243" s="47"/>
      <c r="P243" s="47" t="s">
        <v>23</v>
      </c>
      <c r="Q243" s="47" t="e">
        <f>A243&amp;"¦"&amp;B243&amp;"¦"&amp;C243&amp;"¦"&amp;D243&amp;"¦"&amp;E243&amp;"¦"&amp;F243&amp;"¦"&amp;G243&amp;"¦"&amp;#REF!&amp;"¦"&amp;L243&amp;"¦"&amp;M243&amp;"¦"&amp;N243&amp;"¦"&amp;O243&amp;"¦"&amp;#REF!</f>
        <v>#REF!</v>
      </c>
      <c r="R243" s="133">
        <v>46266</v>
      </c>
      <c r="S243" s="125"/>
    </row>
    <row r="244" spans="1:19" s="127" customFormat="1">
      <c r="A244" s="131" t="s">
        <v>570</v>
      </c>
      <c r="B244" s="45" t="s">
        <v>571</v>
      </c>
      <c r="C244" s="45" t="s">
        <v>579</v>
      </c>
      <c r="D244" s="45">
        <v>677</v>
      </c>
      <c r="E244" s="44" t="s">
        <v>17</v>
      </c>
      <c r="F244" s="43" t="s">
        <v>578</v>
      </c>
      <c r="G244" s="44" t="s">
        <v>34</v>
      </c>
      <c r="H244" s="46"/>
      <c r="I244" s="46"/>
      <c r="J244" s="46"/>
      <c r="K244" s="6" t="s">
        <v>167</v>
      </c>
      <c r="L244" s="46"/>
      <c r="M244" s="46"/>
      <c r="N244" s="46"/>
      <c r="O244" s="46"/>
      <c r="P244" s="25" t="s">
        <v>23</v>
      </c>
      <c r="Q244" s="46" t="e">
        <f>A244&amp;"¦"&amp;B244&amp;"¦"&amp;C244&amp;"¦"&amp;D244&amp;"¦"&amp;E244&amp;"¦"&amp;F244&amp;"¦"&amp;G244&amp;"¦"&amp;#REF!&amp;"¦"&amp;L244&amp;"¦"&amp;M244&amp;"¦"&amp;N244&amp;"¦"&amp;O244&amp;"¦"&amp;#REF!</f>
        <v>#REF!</v>
      </c>
      <c r="R244" s="134">
        <v>46266</v>
      </c>
      <c r="S244" s="124"/>
    </row>
    <row r="245" spans="1:19" s="127" customFormat="1">
      <c r="A245" s="97" t="s">
        <v>570</v>
      </c>
      <c r="B245" s="43" t="s">
        <v>571</v>
      </c>
      <c r="C245" s="43" t="s">
        <v>580</v>
      </c>
      <c r="D245" s="43">
        <v>681</v>
      </c>
      <c r="E245" s="43" t="s">
        <v>17</v>
      </c>
      <c r="F245" s="43" t="s">
        <v>581</v>
      </c>
      <c r="G245" s="47" t="s">
        <v>34</v>
      </c>
      <c r="H245" s="47"/>
      <c r="I245" s="47"/>
      <c r="J245" s="47"/>
      <c r="K245" s="47" t="s">
        <v>167</v>
      </c>
      <c r="L245" s="47"/>
      <c r="M245" s="47"/>
      <c r="N245" s="47"/>
      <c r="O245" s="47"/>
      <c r="P245" s="47" t="s">
        <v>23</v>
      </c>
      <c r="Q245" s="47" t="e">
        <f>A245&amp;"¦"&amp;B245&amp;"¦"&amp;C245&amp;"¦"&amp;D245&amp;"¦"&amp;E245&amp;"¦"&amp;F245&amp;"¦"&amp;G245&amp;"¦"&amp;#REF!&amp;"¦"&amp;L245&amp;"¦"&amp;M245&amp;"¦"&amp;N245&amp;"¦"&amp;O245&amp;"¦"&amp;#REF!</f>
        <v>#REF!</v>
      </c>
      <c r="R245" s="133">
        <v>46266</v>
      </c>
      <c r="S245" s="125"/>
    </row>
    <row r="246" spans="1:19" s="127" customFormat="1">
      <c r="A246" s="131" t="s">
        <v>570</v>
      </c>
      <c r="B246" s="45" t="s">
        <v>571</v>
      </c>
      <c r="C246" s="45" t="s">
        <v>582</v>
      </c>
      <c r="D246" s="45">
        <v>683</v>
      </c>
      <c r="E246" s="44" t="s">
        <v>17</v>
      </c>
      <c r="F246" s="43" t="s">
        <v>581</v>
      </c>
      <c r="G246" s="44" t="s">
        <v>34</v>
      </c>
      <c r="H246" s="46"/>
      <c r="I246" s="46"/>
      <c r="J246" s="46"/>
      <c r="K246" s="6" t="s">
        <v>167</v>
      </c>
      <c r="L246" s="46"/>
      <c r="M246" s="46"/>
      <c r="N246" s="46"/>
      <c r="O246" s="46"/>
      <c r="P246" s="25" t="s">
        <v>23</v>
      </c>
      <c r="Q246" s="46" t="e">
        <f>A246&amp;"¦"&amp;B246&amp;"¦"&amp;C246&amp;"¦"&amp;D246&amp;"¦"&amp;E246&amp;"¦"&amp;F246&amp;"¦"&amp;G246&amp;"¦"&amp;#REF!&amp;"¦"&amp;L246&amp;"¦"&amp;M246&amp;"¦"&amp;N246&amp;"¦"&amp;O246&amp;"¦"&amp;#REF!</f>
        <v>#REF!</v>
      </c>
      <c r="R246" s="134">
        <v>46266</v>
      </c>
      <c r="S246" s="124"/>
    </row>
    <row r="247" spans="1:19" s="127" customFormat="1">
      <c r="A247" s="97" t="s">
        <v>570</v>
      </c>
      <c r="B247" s="43" t="s">
        <v>571</v>
      </c>
      <c r="C247" s="43" t="s">
        <v>583</v>
      </c>
      <c r="D247" s="43" t="s">
        <v>584</v>
      </c>
      <c r="E247" s="43" t="s">
        <v>17</v>
      </c>
      <c r="F247" s="43" t="s">
        <v>576</v>
      </c>
      <c r="G247" s="47" t="s">
        <v>34</v>
      </c>
      <c r="H247" s="47"/>
      <c r="I247" s="47"/>
      <c r="J247" s="47"/>
      <c r="K247" s="47" t="s">
        <v>167</v>
      </c>
      <c r="L247" s="47"/>
      <c r="M247" s="47"/>
      <c r="N247" s="47"/>
      <c r="O247" s="47"/>
      <c r="P247" s="47" t="s">
        <v>23</v>
      </c>
      <c r="Q247" s="47" t="e">
        <f>A247&amp;"¦"&amp;B247&amp;"¦"&amp;C247&amp;"¦"&amp;D247&amp;"¦"&amp;E247&amp;"¦"&amp;F247&amp;"¦"&amp;G247&amp;"¦"&amp;#REF!&amp;"¦"&amp;L247&amp;"¦"&amp;M247&amp;"¦"&amp;N247&amp;"¦"&amp;O247&amp;"¦"&amp;#REF!</f>
        <v>#REF!</v>
      </c>
      <c r="R247" s="133">
        <v>46266</v>
      </c>
      <c r="S247" s="125"/>
    </row>
    <row r="248" spans="1:19" s="127" customFormat="1">
      <c r="A248" s="131" t="s">
        <v>570</v>
      </c>
      <c r="B248" s="45" t="s">
        <v>571</v>
      </c>
      <c r="C248" s="45" t="s">
        <v>585</v>
      </c>
      <c r="D248" s="45" t="s">
        <v>586</v>
      </c>
      <c r="E248" s="44" t="s">
        <v>22</v>
      </c>
      <c r="F248" s="43" t="s">
        <v>587</v>
      </c>
      <c r="G248" s="44" t="s">
        <v>34</v>
      </c>
      <c r="H248" s="46"/>
      <c r="I248" s="46"/>
      <c r="J248" s="46"/>
      <c r="K248" s="6" t="s">
        <v>167</v>
      </c>
      <c r="L248" s="46"/>
      <c r="M248" s="46"/>
      <c r="N248" s="46"/>
      <c r="O248" s="46"/>
      <c r="P248" s="25" t="s">
        <v>23</v>
      </c>
      <c r="Q248" s="46" t="e">
        <f>A248&amp;"¦"&amp;B248&amp;"¦"&amp;C248&amp;"¦"&amp;D248&amp;"¦"&amp;E248&amp;"¦"&amp;F248&amp;"¦"&amp;G248&amp;"¦"&amp;#REF!&amp;"¦"&amp;L248&amp;"¦"&amp;M248&amp;"¦"&amp;N248&amp;"¦"&amp;O248&amp;"¦"&amp;#REF!</f>
        <v>#REF!</v>
      </c>
      <c r="R248" s="134">
        <v>46266</v>
      </c>
      <c r="S248" s="124"/>
    </row>
    <row r="249" spans="1:19" s="127" customFormat="1">
      <c r="A249" s="97" t="s">
        <v>570</v>
      </c>
      <c r="B249" s="43" t="s">
        <v>571</v>
      </c>
      <c r="C249" s="43" t="s">
        <v>588</v>
      </c>
      <c r="D249" s="43" t="s">
        <v>589</v>
      </c>
      <c r="E249" s="43" t="s">
        <v>46</v>
      </c>
      <c r="F249" s="43" t="s">
        <v>318</v>
      </c>
      <c r="G249" s="47" t="s">
        <v>34</v>
      </c>
      <c r="H249" s="47"/>
      <c r="I249" s="47"/>
      <c r="J249" s="47"/>
      <c r="K249" s="47" t="s">
        <v>167</v>
      </c>
      <c r="L249" s="47"/>
      <c r="M249" s="47"/>
      <c r="N249" s="47"/>
      <c r="O249" s="47"/>
      <c r="P249" s="47" t="s">
        <v>23</v>
      </c>
      <c r="Q249" s="47" t="e">
        <f>A249&amp;"¦"&amp;B249&amp;"¦"&amp;C249&amp;"¦"&amp;D249&amp;"¦"&amp;E249&amp;"¦"&amp;F249&amp;"¦"&amp;G249&amp;"¦"&amp;K249&amp;"¦"&amp;L249&amp;"¦"&amp;M249&amp;"¦"&amp;N249&amp;"¦"&amp;O249&amp;"¦"&amp;#REF!</f>
        <v>#REF!</v>
      </c>
      <c r="R249" s="133">
        <v>46266</v>
      </c>
      <c r="S249" s="125"/>
    </row>
    <row r="250" spans="1:19" s="127" customFormat="1">
      <c r="A250" s="97" t="s">
        <v>570</v>
      </c>
      <c r="B250" s="43" t="s">
        <v>571</v>
      </c>
      <c r="C250" s="43" t="s">
        <v>590</v>
      </c>
      <c r="D250" s="43">
        <v>416</v>
      </c>
      <c r="E250" s="43" t="s">
        <v>52</v>
      </c>
      <c r="F250" s="43" t="s">
        <v>591</v>
      </c>
      <c r="G250" s="47" t="s">
        <v>34</v>
      </c>
      <c r="H250" s="47"/>
      <c r="I250" s="47"/>
      <c r="J250" s="47"/>
      <c r="K250" s="47" t="s">
        <v>167</v>
      </c>
      <c r="L250" s="47"/>
      <c r="M250" s="47"/>
      <c r="N250" s="47"/>
      <c r="O250" s="47"/>
      <c r="P250" s="47" t="s">
        <v>23</v>
      </c>
      <c r="Q250" s="47" t="e">
        <f>A250&amp;"¦"&amp;B250&amp;"¦"&amp;C250&amp;"¦"&amp;D250&amp;"¦"&amp;E250&amp;"¦"&amp;F250&amp;"¦"&amp;G250&amp;"¦"&amp;K250&amp;"¦"&amp;L250&amp;"¦"&amp;M250&amp;"¦"&amp;N250&amp;"¦"&amp;O250&amp;"¦"&amp;#REF!</f>
        <v>#REF!</v>
      </c>
      <c r="R250" s="133">
        <v>46266</v>
      </c>
      <c r="S250" s="124"/>
    </row>
    <row r="251" spans="1:19" s="127" customFormat="1">
      <c r="A251" s="131" t="s">
        <v>570</v>
      </c>
      <c r="B251" s="45" t="s">
        <v>571</v>
      </c>
      <c r="C251" s="45" t="s">
        <v>592</v>
      </c>
      <c r="D251" s="45">
        <v>448</v>
      </c>
      <c r="E251" s="44" t="s">
        <v>52</v>
      </c>
      <c r="F251" s="43" t="s">
        <v>591</v>
      </c>
      <c r="G251" s="44" t="s">
        <v>34</v>
      </c>
      <c r="H251" s="46"/>
      <c r="I251" s="46"/>
      <c r="J251" s="46"/>
      <c r="K251" s="6" t="s">
        <v>167</v>
      </c>
      <c r="L251" s="46"/>
      <c r="M251" s="46"/>
      <c r="N251" s="46"/>
      <c r="O251" s="46"/>
      <c r="P251" s="25" t="s">
        <v>23</v>
      </c>
      <c r="Q251" s="46" t="e">
        <f>A251&amp;"¦"&amp;B251&amp;"¦"&amp;C251&amp;"¦"&amp;D251&amp;"¦"&amp;E251&amp;"¦"&amp;F251&amp;"¦"&amp;G251&amp;"¦"&amp;K251&amp;"¦"&amp;L251&amp;"¦"&amp;M251&amp;"¦"&amp;N251&amp;"¦"&amp;O251&amp;"¦"&amp;#REF!</f>
        <v>#REF!</v>
      </c>
      <c r="R251" s="134">
        <v>46266</v>
      </c>
      <c r="S251" s="125"/>
    </row>
    <row r="252" spans="1:19" s="127" customFormat="1">
      <c r="A252" s="97" t="s">
        <v>570</v>
      </c>
      <c r="B252" s="43" t="s">
        <v>571</v>
      </c>
      <c r="C252" s="43" t="s">
        <v>593</v>
      </c>
      <c r="D252" s="43">
        <v>670</v>
      </c>
      <c r="E252" s="43" t="s">
        <v>52</v>
      </c>
      <c r="F252" s="43" t="s">
        <v>594</v>
      </c>
      <c r="G252" s="47" t="s">
        <v>34</v>
      </c>
      <c r="H252" s="47"/>
      <c r="I252" s="47"/>
      <c r="J252" s="47"/>
      <c r="K252" s="47" t="s">
        <v>167</v>
      </c>
      <c r="L252" s="47"/>
      <c r="M252" s="47"/>
      <c r="N252" s="47"/>
      <c r="O252" s="47"/>
      <c r="P252" s="47" t="s">
        <v>23</v>
      </c>
      <c r="Q252" s="47" t="e">
        <f>A252&amp;"¦"&amp;B252&amp;"¦"&amp;C252&amp;"¦"&amp;D252&amp;"¦"&amp;E252&amp;"¦"&amp;F252&amp;"¦"&amp;G252&amp;"¦"&amp;K252&amp;"¦"&amp;L252&amp;"¦"&amp;M252&amp;"¦"&amp;N252&amp;"¦"&amp;O252&amp;"¦"&amp;#REF!</f>
        <v>#REF!</v>
      </c>
      <c r="R252" s="133">
        <v>46266</v>
      </c>
      <c r="S252" s="124"/>
    </row>
    <row r="253" spans="1:19" s="127" customFormat="1">
      <c r="A253" s="131" t="s">
        <v>570</v>
      </c>
      <c r="B253" s="45" t="s">
        <v>571</v>
      </c>
      <c r="C253" s="45" t="s">
        <v>595</v>
      </c>
      <c r="D253" s="45">
        <v>671</v>
      </c>
      <c r="E253" s="44" t="s">
        <v>52</v>
      </c>
      <c r="F253" s="43" t="s">
        <v>594</v>
      </c>
      <c r="G253" s="44" t="s">
        <v>34</v>
      </c>
      <c r="H253" s="46"/>
      <c r="I253" s="46"/>
      <c r="J253" s="46"/>
      <c r="K253" s="6" t="s">
        <v>167</v>
      </c>
      <c r="L253" s="46"/>
      <c r="M253" s="46"/>
      <c r="N253" s="46"/>
      <c r="O253" s="46"/>
      <c r="P253" s="25" t="s">
        <v>23</v>
      </c>
      <c r="Q253" s="46" t="e">
        <f>A253&amp;"¦"&amp;B253&amp;"¦"&amp;C253&amp;"¦"&amp;D253&amp;"¦"&amp;E253&amp;"¦"&amp;F253&amp;"¦"&amp;G253&amp;"¦"&amp;K253&amp;"¦"&amp;L253&amp;"¦"&amp;M253&amp;"¦"&amp;N253&amp;"¦"&amp;O253&amp;"¦"&amp;#REF!</f>
        <v>#REF!</v>
      </c>
      <c r="R253" s="134">
        <v>46266</v>
      </c>
      <c r="S253" s="125"/>
    </row>
    <row r="254" spans="1:19" s="127" customFormat="1">
      <c r="A254" s="97" t="s">
        <v>570</v>
      </c>
      <c r="B254" s="43" t="s">
        <v>571</v>
      </c>
      <c r="C254" s="43" t="s">
        <v>596</v>
      </c>
      <c r="D254" s="43">
        <v>672</v>
      </c>
      <c r="E254" s="43" t="s">
        <v>52</v>
      </c>
      <c r="F254" s="43" t="s">
        <v>597</v>
      </c>
      <c r="G254" s="47" t="s">
        <v>34</v>
      </c>
      <c r="H254" s="47"/>
      <c r="I254" s="47"/>
      <c r="J254" s="47"/>
      <c r="K254" s="47" t="s">
        <v>167</v>
      </c>
      <c r="L254" s="47"/>
      <c r="M254" s="47"/>
      <c r="N254" s="47"/>
      <c r="O254" s="47"/>
      <c r="P254" s="47" t="s">
        <v>23</v>
      </c>
      <c r="Q254" s="47" t="e">
        <f>A254&amp;"¦"&amp;B254&amp;"¦"&amp;C254&amp;"¦"&amp;D254&amp;"¦"&amp;E254&amp;"¦"&amp;F254&amp;"¦"&amp;G254&amp;"¦"&amp;K254&amp;"¦"&amp;L254&amp;"¦"&amp;M254&amp;"¦"&amp;N254&amp;"¦"&amp;O254&amp;"¦"&amp;#REF!</f>
        <v>#REF!</v>
      </c>
      <c r="R254" s="133">
        <v>46266</v>
      </c>
      <c r="S254" s="124"/>
    </row>
    <row r="255" spans="1:19" s="127" customFormat="1">
      <c r="A255" s="131" t="s">
        <v>570</v>
      </c>
      <c r="B255" s="45" t="s">
        <v>571</v>
      </c>
      <c r="C255" s="45" t="s">
        <v>598</v>
      </c>
      <c r="D255" s="45">
        <v>674</v>
      </c>
      <c r="E255" s="44" t="s">
        <v>52</v>
      </c>
      <c r="F255" s="43" t="s">
        <v>597</v>
      </c>
      <c r="G255" s="44" t="s">
        <v>34</v>
      </c>
      <c r="H255" s="46"/>
      <c r="I255" s="46"/>
      <c r="J255" s="46"/>
      <c r="K255" s="6" t="s">
        <v>167</v>
      </c>
      <c r="L255" s="46"/>
      <c r="M255" s="46"/>
      <c r="N255" s="46"/>
      <c r="O255" s="46"/>
      <c r="P255" s="25" t="s">
        <v>23</v>
      </c>
      <c r="Q255" s="46" t="e">
        <f>A255&amp;"¦"&amp;B255&amp;"¦"&amp;C255&amp;"¦"&amp;D255&amp;"¦"&amp;E255&amp;"¦"&amp;F255&amp;"¦"&amp;G255&amp;"¦"&amp;K255&amp;"¦"&amp;L255&amp;"¦"&amp;M255&amp;"¦"&amp;N255&amp;"¦"&amp;O255&amp;"¦"&amp;#REF!</f>
        <v>#REF!</v>
      </c>
      <c r="R255" s="134">
        <v>46266</v>
      </c>
      <c r="S255" s="125"/>
    </row>
    <row r="256" spans="1:19" s="127" customFormat="1">
      <c r="A256" s="97" t="s">
        <v>570</v>
      </c>
      <c r="B256" s="43" t="s">
        <v>571</v>
      </c>
      <c r="C256" s="43" t="s">
        <v>599</v>
      </c>
      <c r="D256" s="43">
        <v>420</v>
      </c>
      <c r="E256" s="43" t="s">
        <v>55</v>
      </c>
      <c r="F256" s="43" t="s">
        <v>600</v>
      </c>
      <c r="G256" s="47" t="s">
        <v>34</v>
      </c>
      <c r="H256" s="47"/>
      <c r="I256" s="47"/>
      <c r="J256" s="47"/>
      <c r="K256" s="47" t="s">
        <v>167</v>
      </c>
      <c r="L256" s="47"/>
      <c r="M256" s="47"/>
      <c r="N256" s="47"/>
      <c r="O256" s="47"/>
      <c r="P256" s="47" t="s">
        <v>23</v>
      </c>
      <c r="Q256" s="47" t="e">
        <f>A256&amp;"¦"&amp;B256&amp;"¦"&amp;C256&amp;"¦"&amp;D256&amp;"¦"&amp;E256&amp;"¦"&amp;F256&amp;"¦"&amp;G256&amp;"¦"&amp;K256&amp;"¦"&amp;L256&amp;"¦"&amp;M256&amp;"¦"&amp;N256&amp;"¦"&amp;O256&amp;"¦"&amp;#REF!</f>
        <v>#REF!</v>
      </c>
      <c r="R256" s="133">
        <v>46266</v>
      </c>
      <c r="S256" s="124"/>
    </row>
    <row r="257" spans="1:19" s="127" customFormat="1">
      <c r="A257" s="131" t="s">
        <v>570</v>
      </c>
      <c r="B257" s="45" t="s">
        <v>571</v>
      </c>
      <c r="C257" s="45" t="s">
        <v>601</v>
      </c>
      <c r="D257" s="45">
        <v>438</v>
      </c>
      <c r="E257" s="44" t="s">
        <v>55</v>
      </c>
      <c r="F257" s="43" t="s">
        <v>600</v>
      </c>
      <c r="G257" s="44" t="s">
        <v>34</v>
      </c>
      <c r="H257" s="46"/>
      <c r="I257" s="46"/>
      <c r="J257" s="46"/>
      <c r="K257" s="6" t="s">
        <v>167</v>
      </c>
      <c r="L257" s="46"/>
      <c r="M257" s="46"/>
      <c r="N257" s="46"/>
      <c r="O257" s="46"/>
      <c r="P257" s="25" t="s">
        <v>23</v>
      </c>
      <c r="Q257" s="46" t="e">
        <f>A257&amp;"¦"&amp;B257&amp;"¦"&amp;C257&amp;"¦"&amp;D257&amp;"¦"&amp;E257&amp;"¦"&amp;F257&amp;"¦"&amp;G257&amp;"¦"&amp;K257&amp;"¦"&amp;L257&amp;"¦"&amp;M257&amp;"¦"&amp;N257&amp;"¦"&amp;O257&amp;"¦"&amp;#REF!</f>
        <v>#REF!</v>
      </c>
      <c r="R257" s="134">
        <v>46266</v>
      </c>
      <c r="S257" s="125"/>
    </row>
    <row r="258" spans="1:19" s="127" customFormat="1">
      <c r="A258" s="131" t="s">
        <v>570</v>
      </c>
      <c r="B258" s="45" t="s">
        <v>571</v>
      </c>
      <c r="C258" s="45" t="s">
        <v>602</v>
      </c>
      <c r="D258" s="45">
        <v>440</v>
      </c>
      <c r="E258" s="44" t="s">
        <v>55</v>
      </c>
      <c r="F258" s="43" t="s">
        <v>603</v>
      </c>
      <c r="G258" s="44" t="s">
        <v>34</v>
      </c>
      <c r="H258" s="46"/>
      <c r="I258" s="46"/>
      <c r="J258" s="46"/>
      <c r="K258" s="6" t="s">
        <v>167</v>
      </c>
      <c r="L258" s="46"/>
      <c r="M258" s="46"/>
      <c r="N258" s="46"/>
      <c r="O258" s="46"/>
      <c r="P258" s="25" t="s">
        <v>23</v>
      </c>
      <c r="Q258" s="46" t="e">
        <f>A258&amp;"¦"&amp;B258&amp;"¦"&amp;C258&amp;"¦"&amp;D258&amp;"¦"&amp;E258&amp;"¦"&amp;F258&amp;"¦"&amp;G258&amp;"¦"&amp;K258&amp;"¦"&amp;L258&amp;"¦"&amp;M258&amp;"¦"&amp;N258&amp;"¦"&amp;O258&amp;"¦"&amp;#REF!</f>
        <v>#REF!</v>
      </c>
      <c r="R258" s="134">
        <v>46266</v>
      </c>
      <c r="S258" s="124"/>
    </row>
    <row r="259" spans="1:19" s="127" customFormat="1">
      <c r="A259" s="97" t="s">
        <v>570</v>
      </c>
      <c r="B259" s="43" t="s">
        <v>571</v>
      </c>
      <c r="C259" s="43" t="s">
        <v>604</v>
      </c>
      <c r="D259" s="43">
        <v>442</v>
      </c>
      <c r="E259" s="43" t="s">
        <v>55</v>
      </c>
      <c r="F259" s="43" t="s">
        <v>603</v>
      </c>
      <c r="G259" s="47" t="s">
        <v>34</v>
      </c>
      <c r="H259" s="47"/>
      <c r="I259" s="47"/>
      <c r="J259" s="47"/>
      <c r="K259" s="47" t="s">
        <v>167</v>
      </c>
      <c r="L259" s="47"/>
      <c r="M259" s="47"/>
      <c r="N259" s="47"/>
      <c r="O259" s="47"/>
      <c r="P259" s="47" t="s">
        <v>23</v>
      </c>
      <c r="Q259" s="47" t="e">
        <f>A259&amp;"¦"&amp;B259&amp;"¦"&amp;C259&amp;"¦"&amp;D259&amp;"¦"&amp;E259&amp;"¦"&amp;F259&amp;"¦"&amp;G259&amp;"¦"&amp;K259&amp;"¦"&amp;L259&amp;"¦"&amp;M259&amp;"¦"&amp;N259&amp;"¦"&amp;O259&amp;"¦"&amp;#REF!</f>
        <v>#REF!</v>
      </c>
      <c r="R259" s="133">
        <v>46266</v>
      </c>
      <c r="S259" s="125"/>
    </row>
    <row r="260" spans="1:19" s="127" customFormat="1">
      <c r="A260" s="131" t="s">
        <v>570</v>
      </c>
      <c r="B260" s="45" t="s">
        <v>571</v>
      </c>
      <c r="C260" s="45" t="s">
        <v>605</v>
      </c>
      <c r="D260" s="45">
        <v>666</v>
      </c>
      <c r="E260" s="44" t="s">
        <v>59</v>
      </c>
      <c r="F260" s="43" t="s">
        <v>606</v>
      </c>
      <c r="G260" s="44" t="s">
        <v>34</v>
      </c>
      <c r="H260" s="46"/>
      <c r="I260" s="46"/>
      <c r="J260" s="46"/>
      <c r="K260" s="6" t="s">
        <v>167</v>
      </c>
      <c r="L260" s="46"/>
      <c r="M260" s="46"/>
      <c r="N260" s="46"/>
      <c r="O260" s="46"/>
      <c r="P260" s="25" t="s">
        <v>23</v>
      </c>
      <c r="Q260" s="46" t="e">
        <f>A260&amp;"¦"&amp;B260&amp;"¦"&amp;C260&amp;"¦"&amp;D260&amp;"¦"&amp;E260&amp;"¦"&amp;F260&amp;"¦"&amp;G260&amp;"¦"&amp;K260&amp;"¦"&amp;L260&amp;"¦"&amp;M260&amp;"¦"&amp;N260&amp;"¦"&amp;O260&amp;"¦"&amp;#REF!</f>
        <v>#REF!</v>
      </c>
      <c r="R260" s="134">
        <v>46266</v>
      </c>
      <c r="S260" s="124"/>
    </row>
    <row r="261" spans="1:19" s="127" customFormat="1">
      <c r="A261" s="97" t="s">
        <v>570</v>
      </c>
      <c r="B261" s="43" t="s">
        <v>571</v>
      </c>
      <c r="C261" s="43" t="s">
        <v>607</v>
      </c>
      <c r="D261" s="43">
        <v>669</v>
      </c>
      <c r="E261" s="43" t="s">
        <v>59</v>
      </c>
      <c r="F261" s="43" t="s">
        <v>606</v>
      </c>
      <c r="G261" s="47" t="s">
        <v>34</v>
      </c>
      <c r="H261" s="47"/>
      <c r="I261" s="47"/>
      <c r="J261" s="47"/>
      <c r="K261" s="47" t="s">
        <v>167</v>
      </c>
      <c r="L261" s="47"/>
      <c r="M261" s="47"/>
      <c r="N261" s="47"/>
      <c r="O261" s="47"/>
      <c r="P261" s="47" t="s">
        <v>23</v>
      </c>
      <c r="Q261" s="47" t="e">
        <f>A261&amp;"¦"&amp;B261&amp;"¦"&amp;C261&amp;"¦"&amp;D261&amp;"¦"&amp;E261&amp;"¦"&amp;F261&amp;"¦"&amp;G261&amp;"¦"&amp;K261&amp;"¦"&amp;L261&amp;"¦"&amp;M261&amp;"¦"&amp;N261&amp;"¦"&amp;O261&amp;"¦"&amp;#REF!</f>
        <v>#REF!</v>
      </c>
      <c r="R261" s="133">
        <v>46266</v>
      </c>
      <c r="S261" s="125"/>
    </row>
    <row r="262" spans="1:19" s="127" customFormat="1">
      <c r="A262" s="97" t="s">
        <v>570</v>
      </c>
      <c r="B262" s="43" t="s">
        <v>571</v>
      </c>
      <c r="C262" s="43"/>
      <c r="D262" s="43" t="s">
        <v>608</v>
      </c>
      <c r="E262" s="43" t="s">
        <v>497</v>
      </c>
      <c r="F262" s="43" t="s">
        <v>133</v>
      </c>
      <c r="G262" s="47" t="s">
        <v>34</v>
      </c>
      <c r="H262" s="47"/>
      <c r="I262" s="47"/>
      <c r="J262" s="47"/>
      <c r="K262" s="47" t="s">
        <v>167</v>
      </c>
      <c r="L262" s="47"/>
      <c r="M262" s="47"/>
      <c r="N262" s="47"/>
      <c r="O262" s="47"/>
      <c r="P262" s="47" t="s">
        <v>23</v>
      </c>
      <c r="Q262" s="47" t="e">
        <f>A262&amp;"¦"&amp;B262&amp;"¦"&amp;C262&amp;"¦"&amp;D262&amp;"¦"&amp;E262&amp;"¦"&amp;F262&amp;"¦"&amp;G262&amp;"¦"&amp;#REF!&amp;"¦"&amp;L262&amp;"¦"&amp;M262&amp;"¦"&amp;N262&amp;"¦"&amp;O262&amp;"¦"&amp;#REF!</f>
        <v>#REF!</v>
      </c>
      <c r="R262" s="133">
        <v>46266</v>
      </c>
      <c r="S262" s="124"/>
    </row>
    <row r="263" spans="1:19" s="127" customFormat="1">
      <c r="A263" s="131" t="s">
        <v>570</v>
      </c>
      <c r="B263" s="45" t="s">
        <v>571</v>
      </c>
      <c r="C263" s="45"/>
      <c r="D263" s="45" t="s">
        <v>609</v>
      </c>
      <c r="E263" s="44" t="s">
        <v>497</v>
      </c>
      <c r="F263" s="43" t="s">
        <v>133</v>
      </c>
      <c r="G263" s="44" t="s">
        <v>34</v>
      </c>
      <c r="H263" s="46"/>
      <c r="I263" s="46"/>
      <c r="J263" s="46"/>
      <c r="K263" s="6" t="s">
        <v>167</v>
      </c>
      <c r="L263" s="46"/>
      <c r="M263" s="46"/>
      <c r="N263" s="46"/>
      <c r="O263" s="46"/>
      <c r="P263" s="25" t="s">
        <v>23</v>
      </c>
      <c r="Q263" s="46" t="e">
        <f>A263&amp;"¦"&amp;B263&amp;"¦"&amp;C263&amp;"¦"&amp;D263&amp;"¦"&amp;E263&amp;"¦"&amp;F263&amp;"¦"&amp;G263&amp;"¦"&amp;#REF!&amp;"¦"&amp;L263&amp;"¦"&amp;M263&amp;"¦"&amp;N263&amp;"¦"&amp;O263&amp;"¦"&amp;#REF!</f>
        <v>#REF!</v>
      </c>
      <c r="R263" s="134">
        <v>46266</v>
      </c>
      <c r="S263" s="125"/>
    </row>
    <row r="264" spans="1:19" s="127" customFormat="1">
      <c r="A264" s="131" t="s">
        <v>570</v>
      </c>
      <c r="B264" s="45" t="s">
        <v>571</v>
      </c>
      <c r="C264" s="45"/>
      <c r="D264" s="45" t="s">
        <v>610</v>
      </c>
      <c r="E264" s="44" t="s">
        <v>497</v>
      </c>
      <c r="F264" s="43" t="s">
        <v>133</v>
      </c>
      <c r="G264" s="44" t="s">
        <v>34</v>
      </c>
      <c r="H264" s="46"/>
      <c r="I264" s="46"/>
      <c r="J264" s="46"/>
      <c r="K264" s="6" t="s">
        <v>167</v>
      </c>
      <c r="L264" s="46"/>
      <c r="M264" s="46"/>
      <c r="N264" s="46"/>
      <c r="O264" s="46"/>
      <c r="P264" s="25" t="s">
        <v>23</v>
      </c>
      <c r="Q264" s="46" t="e">
        <f>A264&amp;"¦"&amp;B264&amp;"¦"&amp;C264&amp;"¦"&amp;D264&amp;"¦"&amp;E264&amp;"¦"&amp;F264&amp;"¦"&amp;G264&amp;"¦"&amp;#REF!&amp;"¦"&amp;L264&amp;"¦"&amp;M264&amp;"¦"&amp;N264&amp;"¦"&amp;O264&amp;"¦"&amp;#REF!</f>
        <v>#REF!</v>
      </c>
      <c r="R264" s="134">
        <v>46266</v>
      </c>
      <c r="S264" s="124"/>
    </row>
    <row r="265" spans="1:19" s="127" customFormat="1">
      <c r="A265" s="131" t="s">
        <v>570</v>
      </c>
      <c r="B265" s="45" t="s">
        <v>571</v>
      </c>
      <c r="C265" s="45" t="s">
        <v>611</v>
      </c>
      <c r="D265" s="45">
        <v>433</v>
      </c>
      <c r="E265" s="44" t="s">
        <v>83</v>
      </c>
      <c r="F265" s="43" t="s">
        <v>612</v>
      </c>
      <c r="G265" s="44" t="s">
        <v>34</v>
      </c>
      <c r="H265" s="46"/>
      <c r="I265" s="46"/>
      <c r="J265" s="46"/>
      <c r="K265" s="6" t="s">
        <v>167</v>
      </c>
      <c r="L265" s="46"/>
      <c r="M265" s="46"/>
      <c r="N265" s="46"/>
      <c r="O265" s="46"/>
      <c r="P265" s="25" t="s">
        <v>23</v>
      </c>
      <c r="Q265" s="46" t="e">
        <f>A265&amp;"¦"&amp;B265&amp;"¦"&amp;C265&amp;"¦"&amp;D265&amp;"¦"&amp;E265&amp;"¦"&amp;F265&amp;"¦"&amp;G265&amp;"¦"&amp;K265&amp;"¦"&amp;L265&amp;"¦"&amp;M265&amp;"¦"&amp;N265&amp;"¦"&amp;O265&amp;"¦"&amp;#REF!</f>
        <v>#REF!</v>
      </c>
      <c r="R265" s="134">
        <v>46266</v>
      </c>
      <c r="S265" s="125"/>
    </row>
    <row r="266" spans="1:19" s="127" customFormat="1">
      <c r="A266" s="97" t="s">
        <v>570</v>
      </c>
      <c r="B266" s="43" t="s">
        <v>571</v>
      </c>
      <c r="C266" s="43" t="s">
        <v>613</v>
      </c>
      <c r="D266" s="43" t="s">
        <v>614</v>
      </c>
      <c r="E266" s="43" t="s">
        <v>83</v>
      </c>
      <c r="F266" s="43" t="s">
        <v>612</v>
      </c>
      <c r="G266" s="47" t="s">
        <v>34</v>
      </c>
      <c r="H266" s="47"/>
      <c r="I266" s="47"/>
      <c r="J266" s="47"/>
      <c r="K266" s="47" t="s">
        <v>167</v>
      </c>
      <c r="L266" s="47"/>
      <c r="M266" s="47"/>
      <c r="N266" s="47"/>
      <c r="O266" s="47"/>
      <c r="P266" s="47" t="s">
        <v>23</v>
      </c>
      <c r="Q266" s="47" t="e">
        <f>A266&amp;"¦"&amp;B266&amp;"¦"&amp;C266&amp;"¦"&amp;D266&amp;"¦"&amp;E266&amp;"¦"&amp;F266&amp;"¦"&amp;G266&amp;"¦"&amp;K266&amp;"¦"&amp;L266&amp;"¦"&amp;M266&amp;"¦"&amp;N266&amp;"¦"&amp;O266&amp;"¦"&amp;#REF!</f>
        <v>#REF!</v>
      </c>
      <c r="R266" s="133">
        <v>46266</v>
      </c>
      <c r="S266" s="124"/>
    </row>
    <row r="267" spans="1:19" s="127" customFormat="1">
      <c r="A267" s="131" t="s">
        <v>570</v>
      </c>
      <c r="B267" s="45" t="s">
        <v>571</v>
      </c>
      <c r="C267" s="45" t="s">
        <v>615</v>
      </c>
      <c r="D267" s="45">
        <v>445</v>
      </c>
      <c r="E267" s="44" t="s">
        <v>616</v>
      </c>
      <c r="F267" s="43" t="s">
        <v>617</v>
      </c>
      <c r="G267" s="44" t="s">
        <v>34</v>
      </c>
      <c r="H267" s="46"/>
      <c r="I267" s="46"/>
      <c r="J267" s="46"/>
      <c r="K267" s="6" t="s">
        <v>167</v>
      </c>
      <c r="L267" s="46"/>
      <c r="M267" s="46"/>
      <c r="N267" s="46"/>
      <c r="O267" s="46"/>
      <c r="P267" s="25" t="s">
        <v>23</v>
      </c>
      <c r="Q267" s="46" t="e">
        <f>A267&amp;"¦"&amp;B267&amp;"¦"&amp;C267&amp;"¦"&amp;D267&amp;"¦"&amp;E267&amp;"¦"&amp;F267&amp;"¦"&amp;G267&amp;"¦"&amp;#REF!&amp;"¦"&amp;L267&amp;"¦"&amp;M267&amp;"¦"&amp;N267&amp;"¦"&amp;O267&amp;"¦"&amp;#REF!</f>
        <v>#REF!</v>
      </c>
      <c r="R267" s="134">
        <v>46266</v>
      </c>
      <c r="S267" s="125"/>
    </row>
    <row r="268" spans="1:19" s="127" customFormat="1">
      <c r="A268" s="131" t="s">
        <v>570</v>
      </c>
      <c r="B268" s="45" t="s">
        <v>571</v>
      </c>
      <c r="C268" s="45" t="s">
        <v>618</v>
      </c>
      <c r="D268" s="45">
        <v>415</v>
      </c>
      <c r="E268" s="44" t="s">
        <v>95</v>
      </c>
      <c r="F268" s="43" t="s">
        <v>619</v>
      </c>
      <c r="G268" s="44" t="s">
        <v>34</v>
      </c>
      <c r="H268" s="46"/>
      <c r="I268" s="46"/>
      <c r="J268" s="46"/>
      <c r="K268" s="6" t="s">
        <v>167</v>
      </c>
      <c r="L268" s="46"/>
      <c r="M268" s="46"/>
      <c r="N268" s="46"/>
      <c r="O268" s="46"/>
      <c r="P268" s="25" t="s">
        <v>23</v>
      </c>
      <c r="Q268" s="46" t="e">
        <f>A268&amp;"¦"&amp;B268&amp;"¦"&amp;C268&amp;"¦"&amp;D268&amp;"¦"&amp;E268&amp;"¦"&amp;F268&amp;"¦"&amp;G268&amp;"¦"&amp;K268&amp;"¦"&amp;L268&amp;"¦"&amp;M268&amp;"¦"&amp;N268&amp;"¦"&amp;O268&amp;"¦"&amp;#REF!</f>
        <v>#REF!</v>
      </c>
      <c r="R268" s="134">
        <v>46266</v>
      </c>
      <c r="S268" s="124"/>
    </row>
    <row r="269" spans="1:19" s="127" customFormat="1">
      <c r="A269" s="97" t="s">
        <v>570</v>
      </c>
      <c r="B269" s="43" t="s">
        <v>571</v>
      </c>
      <c r="C269" s="43" t="s">
        <v>620</v>
      </c>
      <c r="D269" s="43">
        <v>427</v>
      </c>
      <c r="E269" s="43" t="s">
        <v>95</v>
      </c>
      <c r="F269" s="43" t="s">
        <v>619</v>
      </c>
      <c r="G269" s="47" t="s">
        <v>34</v>
      </c>
      <c r="H269" s="47"/>
      <c r="I269" s="47"/>
      <c r="J269" s="47"/>
      <c r="K269" s="47" t="s">
        <v>167</v>
      </c>
      <c r="L269" s="47"/>
      <c r="M269" s="47"/>
      <c r="N269" s="47"/>
      <c r="O269" s="47"/>
      <c r="P269" s="47" t="s">
        <v>23</v>
      </c>
      <c r="Q269" s="47" t="e">
        <f>A269&amp;"¦"&amp;B269&amp;"¦"&amp;C269&amp;"¦"&amp;D269&amp;"¦"&amp;E269&amp;"¦"&amp;F269&amp;"¦"&amp;G269&amp;"¦"&amp;K269&amp;"¦"&amp;L269&amp;"¦"&amp;M269&amp;"¦"&amp;N269&amp;"¦"&amp;O269&amp;"¦"&amp;#REF!</f>
        <v>#REF!</v>
      </c>
      <c r="R269" s="133">
        <v>46266</v>
      </c>
      <c r="S269" s="125"/>
    </row>
    <row r="270" spans="1:19" s="127" customFormat="1">
      <c r="A270" s="97" t="s">
        <v>570</v>
      </c>
      <c r="B270" s="43" t="s">
        <v>571</v>
      </c>
      <c r="C270" s="43" t="s">
        <v>621</v>
      </c>
      <c r="D270" s="43">
        <v>432</v>
      </c>
      <c r="E270" s="43" t="s">
        <v>95</v>
      </c>
      <c r="F270" s="43" t="s">
        <v>622</v>
      </c>
      <c r="G270" s="47" t="s">
        <v>34</v>
      </c>
      <c r="H270" s="47"/>
      <c r="I270" s="47"/>
      <c r="J270" s="47"/>
      <c r="K270" s="47" t="s">
        <v>167</v>
      </c>
      <c r="L270" s="47"/>
      <c r="M270" s="47"/>
      <c r="N270" s="47"/>
      <c r="O270" s="47"/>
      <c r="P270" s="47" t="s">
        <v>23</v>
      </c>
      <c r="Q270" s="47" t="e">
        <f>A270&amp;"¦"&amp;B270&amp;"¦"&amp;C270&amp;"¦"&amp;D270&amp;"¦"&amp;E270&amp;"¦"&amp;F270&amp;"¦"&amp;G270&amp;"¦"&amp;K270&amp;"¦"&amp;L270&amp;"¦"&amp;M270&amp;"¦"&amp;N270&amp;"¦"&amp;O270&amp;"¦"&amp;#REF!</f>
        <v>#REF!</v>
      </c>
      <c r="R270" s="133">
        <v>46266</v>
      </c>
      <c r="S270" s="124"/>
    </row>
    <row r="271" spans="1:19" s="127" customFormat="1">
      <c r="A271" s="131" t="s">
        <v>570</v>
      </c>
      <c r="B271" s="45" t="s">
        <v>571</v>
      </c>
      <c r="C271" s="45" t="s">
        <v>623</v>
      </c>
      <c r="D271" s="45">
        <v>447</v>
      </c>
      <c r="E271" s="44" t="s">
        <v>95</v>
      </c>
      <c r="F271" s="43" t="s">
        <v>622</v>
      </c>
      <c r="G271" s="44" t="s">
        <v>34</v>
      </c>
      <c r="H271" s="46"/>
      <c r="I271" s="46"/>
      <c r="J271" s="46"/>
      <c r="K271" s="6" t="s">
        <v>167</v>
      </c>
      <c r="L271" s="46"/>
      <c r="M271" s="46"/>
      <c r="N271" s="46"/>
      <c r="O271" s="46"/>
      <c r="P271" s="25" t="s">
        <v>23</v>
      </c>
      <c r="Q271" s="46" t="e">
        <f>A271&amp;"¦"&amp;B271&amp;"¦"&amp;C271&amp;"¦"&amp;D271&amp;"¦"&amp;E271&amp;"¦"&amp;F271&amp;"¦"&amp;G271&amp;"¦"&amp;K271&amp;"¦"&amp;L271&amp;"¦"&amp;M271&amp;"¦"&amp;N271&amp;"¦"&amp;O271&amp;"¦"&amp;#REF!</f>
        <v>#REF!</v>
      </c>
      <c r="R271" s="134">
        <v>46266</v>
      </c>
      <c r="S271" s="125"/>
    </row>
    <row r="272" spans="1:19" s="127" customFormat="1">
      <c r="A272" s="131" t="s">
        <v>570</v>
      </c>
      <c r="B272" s="45" t="s">
        <v>571</v>
      </c>
      <c r="C272" s="45" t="s">
        <v>624</v>
      </c>
      <c r="D272" s="45" t="s">
        <v>625</v>
      </c>
      <c r="E272" s="44" t="s">
        <v>95</v>
      </c>
      <c r="F272" s="43" t="s">
        <v>619</v>
      </c>
      <c r="G272" s="44" t="s">
        <v>34</v>
      </c>
      <c r="H272" s="46"/>
      <c r="I272" s="46"/>
      <c r="J272" s="46"/>
      <c r="K272" s="6" t="s">
        <v>167</v>
      </c>
      <c r="L272" s="46"/>
      <c r="M272" s="46"/>
      <c r="N272" s="46"/>
      <c r="O272" s="46"/>
      <c r="P272" s="25" t="s">
        <v>23</v>
      </c>
      <c r="Q272" s="46" t="e">
        <f>A272&amp;"¦"&amp;B272&amp;"¦"&amp;C272&amp;"¦"&amp;D272&amp;"¦"&amp;E272&amp;"¦"&amp;F272&amp;"¦"&amp;G272&amp;"¦"&amp;K272&amp;"¦"&amp;L272&amp;"¦"&amp;M272&amp;"¦"&amp;N272&amp;"¦"&amp;O272&amp;"¦"&amp;#REF!</f>
        <v>#REF!</v>
      </c>
      <c r="R272" s="134">
        <v>46266</v>
      </c>
      <c r="S272" s="124"/>
    </row>
    <row r="273" spans="1:19" s="127" customFormat="1">
      <c r="A273" s="97" t="s">
        <v>570</v>
      </c>
      <c r="B273" s="43" t="s">
        <v>571</v>
      </c>
      <c r="C273" s="43" t="s">
        <v>626</v>
      </c>
      <c r="D273" s="43" t="s">
        <v>627</v>
      </c>
      <c r="E273" s="43" t="s">
        <v>95</v>
      </c>
      <c r="F273" s="43" t="s">
        <v>619</v>
      </c>
      <c r="G273" s="47" t="s">
        <v>34</v>
      </c>
      <c r="H273" s="47"/>
      <c r="I273" s="47"/>
      <c r="J273" s="47"/>
      <c r="K273" s="47" t="s">
        <v>167</v>
      </c>
      <c r="L273" s="47"/>
      <c r="M273" s="47"/>
      <c r="N273" s="47"/>
      <c r="O273" s="47"/>
      <c r="P273" s="47" t="s">
        <v>23</v>
      </c>
      <c r="Q273" s="47" t="e">
        <f>A273&amp;"¦"&amp;B273&amp;"¦"&amp;C273&amp;"¦"&amp;D273&amp;"¦"&amp;E273&amp;"¦"&amp;F273&amp;"¦"&amp;G273&amp;"¦"&amp;K273&amp;"¦"&amp;L273&amp;"¦"&amp;M273&amp;"¦"&amp;N273&amp;"¦"&amp;O273&amp;"¦"&amp;#REF!</f>
        <v>#REF!</v>
      </c>
      <c r="R273" s="133">
        <v>46266</v>
      </c>
      <c r="S273" s="125"/>
    </row>
    <row r="274" spans="1:19" s="127" customFormat="1">
      <c r="A274" s="97" t="s">
        <v>570</v>
      </c>
      <c r="B274" s="43" t="s">
        <v>571</v>
      </c>
      <c r="C274" s="43" t="s">
        <v>628</v>
      </c>
      <c r="D274" s="43" t="s">
        <v>629</v>
      </c>
      <c r="E274" s="43" t="s">
        <v>115</v>
      </c>
      <c r="F274" s="43" t="s">
        <v>630</v>
      </c>
      <c r="G274" s="47" t="s">
        <v>34</v>
      </c>
      <c r="H274" s="47"/>
      <c r="I274" s="47"/>
      <c r="J274" s="47"/>
      <c r="K274" s="47" t="s">
        <v>167</v>
      </c>
      <c r="L274" s="47"/>
      <c r="M274" s="47"/>
      <c r="N274" s="47"/>
      <c r="O274" s="47"/>
      <c r="P274" s="47" t="s">
        <v>23</v>
      </c>
      <c r="Q274" s="47" t="e">
        <f>A274&amp;"¦"&amp;B274&amp;"¦"&amp;C274&amp;"¦"&amp;D274&amp;"¦"&amp;E274&amp;"¦"&amp;F274&amp;"¦"&amp;G274&amp;"¦"&amp;K274&amp;"¦"&amp;L274&amp;"¦"&amp;M274&amp;"¦"&amp;N274&amp;"¦"&amp;O274&amp;"¦"&amp;#REF!</f>
        <v>#REF!</v>
      </c>
      <c r="R274" s="133">
        <v>46266</v>
      </c>
      <c r="S274" s="124"/>
    </row>
    <row r="275" spans="1:19" s="127" customFormat="1">
      <c r="A275" s="131" t="s">
        <v>570</v>
      </c>
      <c r="B275" s="45" t="s">
        <v>571</v>
      </c>
      <c r="C275" s="45" t="s">
        <v>631</v>
      </c>
      <c r="D275" s="45" t="s">
        <v>632</v>
      </c>
      <c r="E275" s="44" t="s">
        <v>115</v>
      </c>
      <c r="F275" s="43" t="s">
        <v>633</v>
      </c>
      <c r="G275" s="44" t="s">
        <v>34</v>
      </c>
      <c r="H275" s="46"/>
      <c r="I275" s="46"/>
      <c r="J275" s="46"/>
      <c r="K275" s="6" t="s">
        <v>167</v>
      </c>
      <c r="L275" s="46"/>
      <c r="M275" s="46"/>
      <c r="N275" s="46"/>
      <c r="O275" s="46"/>
      <c r="P275" s="25" t="s">
        <v>23</v>
      </c>
      <c r="Q275" s="46" t="e">
        <f>A275&amp;"¦"&amp;B275&amp;"¦"&amp;C275&amp;"¦"&amp;D275&amp;"¦"&amp;E275&amp;"¦"&amp;F275&amp;"¦"&amp;G275&amp;"¦"&amp;K275&amp;"¦"&amp;L275&amp;"¦"&amp;M275&amp;"¦"&amp;N275&amp;"¦"&amp;O275&amp;"¦"&amp;#REF!</f>
        <v>#REF!</v>
      </c>
      <c r="R275" s="134">
        <v>46266</v>
      </c>
      <c r="S275" s="125"/>
    </row>
    <row r="276" spans="1:19" s="127" customFormat="1">
      <c r="A276" s="131" t="s">
        <v>570</v>
      </c>
      <c r="B276" s="45" t="s">
        <v>571</v>
      </c>
      <c r="C276" s="45" t="s">
        <v>634</v>
      </c>
      <c r="D276" s="45" t="s">
        <v>635</v>
      </c>
      <c r="E276" s="44" t="s">
        <v>115</v>
      </c>
      <c r="F276" s="43" t="s">
        <v>630</v>
      </c>
      <c r="G276" s="44" t="s">
        <v>34</v>
      </c>
      <c r="H276" s="46"/>
      <c r="I276" s="46"/>
      <c r="J276" s="46"/>
      <c r="K276" s="6" t="s">
        <v>167</v>
      </c>
      <c r="L276" s="46"/>
      <c r="M276" s="46"/>
      <c r="N276" s="46"/>
      <c r="O276" s="46"/>
      <c r="P276" s="25" t="s">
        <v>23</v>
      </c>
      <c r="Q276" s="46" t="e">
        <f>A276&amp;"¦"&amp;B276&amp;"¦"&amp;C276&amp;"¦"&amp;D276&amp;"¦"&amp;E276&amp;"¦"&amp;F276&amp;"¦"&amp;G276&amp;"¦"&amp;K276&amp;"¦"&amp;L276&amp;"¦"&amp;M276&amp;"¦"&amp;N276&amp;"¦"&amp;O276&amp;"¦"&amp;#REF!</f>
        <v>#REF!</v>
      </c>
      <c r="R276" s="134">
        <v>46266</v>
      </c>
      <c r="S276" s="124"/>
    </row>
    <row r="277" spans="1:19" s="127" customFormat="1">
      <c r="A277" s="97" t="s">
        <v>570</v>
      </c>
      <c r="B277" s="43" t="s">
        <v>571</v>
      </c>
      <c r="C277" s="43" t="s">
        <v>636</v>
      </c>
      <c r="D277" s="43" t="s">
        <v>637</v>
      </c>
      <c r="E277" s="43" t="s">
        <v>115</v>
      </c>
      <c r="F277" s="43" t="s">
        <v>633</v>
      </c>
      <c r="G277" s="47" t="s">
        <v>34</v>
      </c>
      <c r="H277" s="47"/>
      <c r="I277" s="47"/>
      <c r="J277" s="47"/>
      <c r="K277" s="47" t="s">
        <v>167</v>
      </c>
      <c r="L277" s="47"/>
      <c r="M277" s="47"/>
      <c r="N277" s="47"/>
      <c r="O277" s="47"/>
      <c r="P277" s="47" t="s">
        <v>23</v>
      </c>
      <c r="Q277" s="47" t="e">
        <f>A277&amp;"¦"&amp;B277&amp;"¦"&amp;C277&amp;"¦"&amp;D277&amp;"¦"&amp;E277&amp;"¦"&amp;F277&amp;"¦"&amp;G277&amp;"¦"&amp;K277&amp;"¦"&amp;L277&amp;"¦"&amp;M277&amp;"¦"&amp;N277&amp;"¦"&amp;O277&amp;"¦"&amp;#REF!</f>
        <v>#REF!</v>
      </c>
      <c r="R277" s="133">
        <v>46266</v>
      </c>
      <c r="S277" s="125"/>
    </row>
    <row r="278" spans="1:19" s="127" customFormat="1">
      <c r="A278" s="97" t="s">
        <v>570</v>
      </c>
      <c r="B278" s="43" t="s">
        <v>571</v>
      </c>
      <c r="C278" s="43" t="s">
        <v>638</v>
      </c>
      <c r="D278" s="43">
        <v>425</v>
      </c>
      <c r="E278" s="43" t="s">
        <v>117</v>
      </c>
      <c r="F278" s="43" t="s">
        <v>433</v>
      </c>
      <c r="G278" s="47" t="s">
        <v>34</v>
      </c>
      <c r="H278" s="47"/>
      <c r="I278" s="47"/>
      <c r="J278" s="47"/>
      <c r="K278" s="47" t="s">
        <v>167</v>
      </c>
      <c r="L278" s="47"/>
      <c r="M278" s="47"/>
      <c r="N278" s="47"/>
      <c r="O278" s="47"/>
      <c r="P278" s="47" t="s">
        <v>23</v>
      </c>
      <c r="Q278" s="47" t="e">
        <f>A278&amp;"¦"&amp;B278&amp;"¦"&amp;C278&amp;"¦"&amp;D278&amp;"¦"&amp;E278&amp;"¦"&amp;F278&amp;"¦"&amp;G278&amp;"¦"&amp;K278&amp;"¦"&amp;L278&amp;"¦"&amp;M278&amp;"¦"&amp;N278&amp;"¦"&amp;O278&amp;"¦"&amp;#REF!</f>
        <v>#REF!</v>
      </c>
      <c r="R278" s="133">
        <v>46266</v>
      </c>
      <c r="S278" s="124"/>
    </row>
    <row r="279" spans="1:19" s="127" customFormat="1">
      <c r="A279" s="131" t="s">
        <v>570</v>
      </c>
      <c r="B279" s="45" t="s">
        <v>571</v>
      </c>
      <c r="C279" s="45" t="s">
        <v>639</v>
      </c>
      <c r="D279" s="144" t="s">
        <v>640</v>
      </c>
      <c r="E279" s="44" t="s">
        <v>117</v>
      </c>
      <c r="F279" s="43" t="s">
        <v>433</v>
      </c>
      <c r="G279" s="44" t="s">
        <v>34</v>
      </c>
      <c r="H279" s="46"/>
      <c r="I279" s="46"/>
      <c r="J279" s="46"/>
      <c r="K279" s="6" t="s">
        <v>167</v>
      </c>
      <c r="L279" s="46"/>
      <c r="M279" s="46"/>
      <c r="N279" s="46"/>
      <c r="O279" s="46"/>
      <c r="P279" s="25" t="s">
        <v>23</v>
      </c>
      <c r="Q279" s="46" t="e">
        <f>A279&amp;"¦"&amp;B279&amp;"¦"&amp;C279&amp;"¦"&amp;D279&amp;"¦"&amp;E279&amp;"¦"&amp;F279&amp;"¦"&amp;G279&amp;"¦"&amp;K279&amp;"¦"&amp;L279&amp;"¦"&amp;M279&amp;"¦"&amp;N279&amp;"¦"&amp;O279&amp;"¦"&amp;#REF!</f>
        <v>#REF!</v>
      </c>
      <c r="R279" s="134">
        <v>46266</v>
      </c>
      <c r="S279" s="125"/>
    </row>
    <row r="280" spans="1:19" s="127" customFormat="1">
      <c r="A280" s="97" t="s">
        <v>641</v>
      </c>
      <c r="B280" s="43" t="s">
        <v>571</v>
      </c>
      <c r="C280" s="43" t="s">
        <v>642</v>
      </c>
      <c r="D280" s="43">
        <v>444</v>
      </c>
      <c r="E280" s="43" t="s">
        <v>643</v>
      </c>
      <c r="F280" s="43" t="s">
        <v>644</v>
      </c>
      <c r="G280" s="47" t="s">
        <v>34</v>
      </c>
      <c r="H280" s="47"/>
      <c r="I280" s="47"/>
      <c r="J280" s="47"/>
      <c r="K280" s="47" t="s">
        <v>167</v>
      </c>
      <c r="L280" s="47"/>
      <c r="M280" s="47"/>
      <c r="N280" s="47"/>
      <c r="O280" s="47"/>
      <c r="P280" s="47" t="s">
        <v>23</v>
      </c>
      <c r="Q280" s="47" t="e">
        <f>A280&amp;"¦"&amp;B280&amp;"¦"&amp;C280&amp;"¦"&amp;D280&amp;"¦"&amp;E280&amp;"¦"&amp;F280&amp;"¦"&amp;G280&amp;"¦"&amp;#REF!&amp;"¦"&amp;L280&amp;"¦"&amp;M280&amp;"¦"&amp;N280&amp;"¦"&amp;O280&amp;"¦"&amp;#REF!</f>
        <v>#REF!</v>
      </c>
      <c r="R280" s="133">
        <v>46266</v>
      </c>
      <c r="S280" s="124"/>
    </row>
    <row r="281" spans="1:19" s="127" customFormat="1">
      <c r="A281" s="131" t="s">
        <v>570</v>
      </c>
      <c r="B281" s="45" t="s">
        <v>571</v>
      </c>
      <c r="C281" s="45" t="s">
        <v>645</v>
      </c>
      <c r="D281" s="45" t="s">
        <v>646</v>
      </c>
      <c r="E281" s="44" t="s">
        <v>119</v>
      </c>
      <c r="F281" s="43" t="s">
        <v>647</v>
      </c>
      <c r="G281" s="44" t="s">
        <v>34</v>
      </c>
      <c r="H281" s="46"/>
      <c r="I281" s="46"/>
      <c r="J281" s="46"/>
      <c r="K281" s="6" t="s">
        <v>167</v>
      </c>
      <c r="L281" s="46"/>
      <c r="M281" s="46"/>
      <c r="N281" s="46"/>
      <c r="O281" s="46"/>
      <c r="P281" s="25" t="s">
        <v>23</v>
      </c>
      <c r="Q281" s="46" t="e">
        <f>A281&amp;"¦"&amp;B281&amp;"¦"&amp;C281&amp;"¦"&amp;D281&amp;"¦"&amp;E281&amp;"¦"&amp;F281&amp;"¦"&amp;G281&amp;"¦"&amp;K281&amp;"¦"&amp;L281&amp;"¦"&amp;M281&amp;"¦"&amp;N281&amp;"¦"&amp;O281&amp;"¦"&amp;#REF!</f>
        <v>#REF!</v>
      </c>
      <c r="R281" s="134">
        <v>46266</v>
      </c>
      <c r="S281" s="125"/>
    </row>
    <row r="282" spans="1:19" s="127" customFormat="1">
      <c r="A282" s="97" t="s">
        <v>570</v>
      </c>
      <c r="B282" s="43" t="s">
        <v>571</v>
      </c>
      <c r="C282" s="43" t="s">
        <v>648</v>
      </c>
      <c r="D282" s="43" t="s">
        <v>649</v>
      </c>
      <c r="E282" s="43" t="s">
        <v>119</v>
      </c>
      <c r="F282" s="43" t="s">
        <v>647</v>
      </c>
      <c r="G282" s="47" t="s">
        <v>34</v>
      </c>
      <c r="H282" s="47"/>
      <c r="I282" s="47"/>
      <c r="J282" s="47"/>
      <c r="K282" s="47" t="s">
        <v>167</v>
      </c>
      <c r="L282" s="47"/>
      <c r="M282" s="47"/>
      <c r="N282" s="47"/>
      <c r="O282" s="47"/>
      <c r="P282" s="47" t="s">
        <v>23</v>
      </c>
      <c r="Q282" s="47" t="e">
        <f>A282&amp;"¦"&amp;B282&amp;"¦"&amp;C282&amp;"¦"&amp;D282&amp;"¦"&amp;E282&amp;"¦"&amp;F282&amp;"¦"&amp;G282&amp;"¦"&amp;K282&amp;"¦"&amp;L282&amp;"¦"&amp;M282&amp;"¦"&amp;N282&amp;"¦"&amp;O282&amp;"¦"&amp;#REF!</f>
        <v>#REF!</v>
      </c>
      <c r="R282" s="133">
        <v>46266</v>
      </c>
      <c r="S282" s="124"/>
    </row>
    <row r="283" spans="1:19" s="127" customFormat="1">
      <c r="A283" s="97" t="s">
        <v>570</v>
      </c>
      <c r="B283" s="43" t="s">
        <v>571</v>
      </c>
      <c r="C283" s="43" t="s">
        <v>650</v>
      </c>
      <c r="D283" s="43" t="s">
        <v>651</v>
      </c>
      <c r="E283" s="43" t="s">
        <v>119</v>
      </c>
      <c r="F283" s="43" t="s">
        <v>652</v>
      </c>
      <c r="G283" s="47" t="s">
        <v>34</v>
      </c>
      <c r="H283" s="47"/>
      <c r="I283" s="47"/>
      <c r="J283" s="47"/>
      <c r="K283" s="47" t="s">
        <v>167</v>
      </c>
      <c r="L283" s="47"/>
      <c r="M283" s="47"/>
      <c r="N283" s="47"/>
      <c r="O283" s="47"/>
      <c r="P283" s="47" t="s">
        <v>23</v>
      </c>
      <c r="Q283" s="47" t="e">
        <f>A283&amp;"¦"&amp;B283&amp;"¦"&amp;C283&amp;"¦"&amp;D283&amp;"¦"&amp;E283&amp;"¦"&amp;F283&amp;"¦"&amp;G283&amp;"¦"&amp;K283&amp;"¦"&amp;L283&amp;"¦"&amp;M283&amp;"¦"&amp;N283&amp;"¦"&amp;O283&amp;"¦"&amp;#REF!</f>
        <v>#REF!</v>
      </c>
      <c r="R283" s="133">
        <v>46266</v>
      </c>
      <c r="S283" s="125"/>
    </row>
    <row r="284" spans="1:19" s="127" customFormat="1">
      <c r="A284" s="131" t="s">
        <v>570</v>
      </c>
      <c r="B284" s="45" t="s">
        <v>571</v>
      </c>
      <c r="C284" s="45" t="s">
        <v>653</v>
      </c>
      <c r="D284" s="45" t="s">
        <v>654</v>
      </c>
      <c r="E284" s="44" t="s">
        <v>119</v>
      </c>
      <c r="F284" s="43" t="s">
        <v>652</v>
      </c>
      <c r="G284" s="44" t="s">
        <v>34</v>
      </c>
      <c r="H284" s="46"/>
      <c r="I284" s="46"/>
      <c r="J284" s="46"/>
      <c r="K284" s="6" t="s">
        <v>167</v>
      </c>
      <c r="L284" s="46"/>
      <c r="M284" s="46"/>
      <c r="N284" s="46"/>
      <c r="O284" s="46"/>
      <c r="P284" s="25" t="s">
        <v>23</v>
      </c>
      <c r="Q284" s="46" t="e">
        <f>A284&amp;"¦"&amp;B284&amp;"¦"&amp;C284&amp;"¦"&amp;D284&amp;"¦"&amp;E284&amp;"¦"&amp;F284&amp;"¦"&amp;G284&amp;"¦"&amp;K284&amp;"¦"&amp;L284&amp;"¦"&amp;M284&amp;"¦"&amp;N284&amp;"¦"&amp;O284&amp;"¦"&amp;#REF!</f>
        <v>#REF!</v>
      </c>
      <c r="R284" s="134">
        <v>46266</v>
      </c>
      <c r="S284" s="124"/>
    </row>
    <row r="285" spans="1:19" s="127" customFormat="1">
      <c r="A285" s="97" t="s">
        <v>570</v>
      </c>
      <c r="B285" s="43" t="s">
        <v>571</v>
      </c>
      <c r="C285" s="43" t="s">
        <v>655</v>
      </c>
      <c r="D285" s="43" t="s">
        <v>656</v>
      </c>
      <c r="E285" s="43" t="s">
        <v>121</v>
      </c>
      <c r="F285" s="43" t="s">
        <v>657</v>
      </c>
      <c r="G285" s="47" t="s">
        <v>34</v>
      </c>
      <c r="H285" s="47"/>
      <c r="I285" s="47"/>
      <c r="J285" s="47"/>
      <c r="K285" s="47" t="s">
        <v>167</v>
      </c>
      <c r="L285" s="47"/>
      <c r="M285" s="47"/>
      <c r="N285" s="47"/>
      <c r="O285" s="47"/>
      <c r="P285" s="47" t="s">
        <v>23</v>
      </c>
      <c r="Q285" s="47" t="e">
        <f>A285&amp;"¦"&amp;B285&amp;"¦"&amp;C285&amp;"¦"&amp;D285&amp;"¦"&amp;E285&amp;"¦"&amp;F285&amp;"¦"&amp;G285&amp;"¦"&amp;K285&amp;"¦"&amp;L285&amp;"¦"&amp;M285&amp;"¦"&amp;N285&amp;"¦"&amp;O285&amp;"¦"&amp;#REF!</f>
        <v>#REF!</v>
      </c>
      <c r="R285" s="133">
        <v>46266</v>
      </c>
      <c r="S285" s="125"/>
    </row>
    <row r="286" spans="1:19" s="127" customFormat="1">
      <c r="A286" s="131" t="s">
        <v>570</v>
      </c>
      <c r="B286" s="45" t="s">
        <v>571</v>
      </c>
      <c r="C286" s="45" t="s">
        <v>658</v>
      </c>
      <c r="D286" s="45" t="s">
        <v>659</v>
      </c>
      <c r="E286" s="44" t="s">
        <v>121</v>
      </c>
      <c r="F286" s="43" t="s">
        <v>657</v>
      </c>
      <c r="G286" s="44" t="s">
        <v>34</v>
      </c>
      <c r="H286" s="46"/>
      <c r="I286" s="46"/>
      <c r="J286" s="46"/>
      <c r="K286" s="6" t="s">
        <v>167</v>
      </c>
      <c r="L286" s="46"/>
      <c r="M286" s="46"/>
      <c r="N286" s="46"/>
      <c r="O286" s="46"/>
      <c r="P286" s="25" t="s">
        <v>23</v>
      </c>
      <c r="Q286" s="46" t="e">
        <f>A286&amp;"¦"&amp;B286&amp;"¦"&amp;C286&amp;"¦"&amp;D286&amp;"¦"&amp;E286&amp;"¦"&amp;F286&amp;"¦"&amp;G286&amp;"¦"&amp;#REF!&amp;"¦"&amp;L286&amp;"¦"&amp;M286&amp;"¦"&amp;N286&amp;"¦"&amp;O286&amp;"¦"&amp;#REF!</f>
        <v>#REF!</v>
      </c>
      <c r="R286" s="134">
        <v>46266</v>
      </c>
      <c r="S286" s="124"/>
    </row>
    <row r="287" spans="1:19" s="127" customFormat="1">
      <c r="A287" s="97" t="s">
        <v>570</v>
      </c>
      <c r="B287" s="43" t="s">
        <v>571</v>
      </c>
      <c r="C287" s="43" t="s">
        <v>660</v>
      </c>
      <c r="D287" s="43" t="s">
        <v>661</v>
      </c>
      <c r="E287" s="43" t="s">
        <v>123</v>
      </c>
      <c r="F287" s="43" t="s">
        <v>662</v>
      </c>
      <c r="G287" s="47" t="s">
        <v>34</v>
      </c>
      <c r="H287" s="47"/>
      <c r="I287" s="47"/>
      <c r="J287" s="47"/>
      <c r="K287" s="47" t="s">
        <v>167</v>
      </c>
      <c r="L287" s="47"/>
      <c r="M287" s="47"/>
      <c r="N287" s="47"/>
      <c r="O287" s="47"/>
      <c r="P287" s="47" t="s">
        <v>23</v>
      </c>
      <c r="Q287" s="47" t="e">
        <f>A287&amp;"¦"&amp;B287&amp;"¦"&amp;C287&amp;"¦"&amp;D287&amp;"¦"&amp;E287&amp;"¦"&amp;F287&amp;"¦"&amp;G287&amp;"¦"&amp;#REF!&amp;"¦"&amp;L287&amp;"¦"&amp;M287&amp;"¦"&amp;N287&amp;"¦"&amp;O287&amp;"¦"&amp;#REF!</f>
        <v>#REF!</v>
      </c>
      <c r="R287" s="133">
        <v>46266</v>
      </c>
      <c r="S287" s="125"/>
    </row>
    <row r="288" spans="1:19" s="127" customFormat="1">
      <c r="A288" s="131" t="s">
        <v>570</v>
      </c>
      <c r="B288" s="45" t="s">
        <v>571</v>
      </c>
      <c r="C288" s="45" t="s">
        <v>663</v>
      </c>
      <c r="D288" s="45" t="s">
        <v>664</v>
      </c>
      <c r="E288" s="44" t="s">
        <v>123</v>
      </c>
      <c r="F288" s="43" t="s">
        <v>662</v>
      </c>
      <c r="G288" s="44" t="s">
        <v>34</v>
      </c>
      <c r="H288" s="46"/>
      <c r="I288" s="46"/>
      <c r="J288" s="46"/>
      <c r="K288" s="6" t="s">
        <v>167</v>
      </c>
      <c r="L288" s="46"/>
      <c r="M288" s="46"/>
      <c r="N288" s="46"/>
      <c r="O288" s="46"/>
      <c r="P288" s="25" t="s">
        <v>23</v>
      </c>
      <c r="Q288" s="46" t="e">
        <f>A288&amp;"¦"&amp;B288&amp;"¦"&amp;C288&amp;"¦"&amp;D288&amp;"¦"&amp;E288&amp;"¦"&amp;F288&amp;"¦"&amp;G288&amp;"¦"&amp;#REF!&amp;"¦"&amp;L288&amp;"¦"&amp;M288&amp;"¦"&amp;N288&amp;"¦"&amp;O288&amp;"¦"&amp;#REF!</f>
        <v>#REF!</v>
      </c>
      <c r="R288" s="134">
        <v>46266</v>
      </c>
      <c r="S288" s="124"/>
    </row>
    <row r="289" spans="1:19" s="127" customFormat="1">
      <c r="A289" s="131" t="s">
        <v>570</v>
      </c>
      <c r="B289" s="45" t="s">
        <v>571</v>
      </c>
      <c r="C289" s="45" t="s">
        <v>665</v>
      </c>
      <c r="D289" s="45" t="s">
        <v>666</v>
      </c>
      <c r="E289" s="44" t="s">
        <v>123</v>
      </c>
      <c r="F289" s="43" t="s">
        <v>667</v>
      </c>
      <c r="G289" s="44" t="s">
        <v>34</v>
      </c>
      <c r="H289" s="46"/>
      <c r="I289" s="46"/>
      <c r="J289" s="46"/>
      <c r="K289" s="6" t="s">
        <v>167</v>
      </c>
      <c r="L289" s="46"/>
      <c r="M289" s="46"/>
      <c r="N289" s="46"/>
      <c r="O289" s="46"/>
      <c r="P289" s="25" t="s">
        <v>23</v>
      </c>
      <c r="Q289" s="46" t="e">
        <f>A289&amp;"¦"&amp;B289&amp;"¦"&amp;C289&amp;"¦"&amp;D289&amp;"¦"&amp;E289&amp;"¦"&amp;F289&amp;"¦"&amp;G289&amp;"¦"&amp;#REF!&amp;"¦"&amp;L289&amp;"¦"&amp;M289&amp;"¦"&amp;N289&amp;"¦"&amp;O289&amp;"¦"&amp;#REF!</f>
        <v>#REF!</v>
      </c>
      <c r="R289" s="134">
        <v>46266</v>
      </c>
      <c r="S289" s="125"/>
    </row>
    <row r="290" spans="1:19" s="127" customFormat="1">
      <c r="A290" s="97" t="s">
        <v>570</v>
      </c>
      <c r="B290" s="43" t="s">
        <v>571</v>
      </c>
      <c r="C290" s="43" t="s">
        <v>668</v>
      </c>
      <c r="D290" s="43" t="s">
        <v>669</v>
      </c>
      <c r="E290" s="43" t="s">
        <v>123</v>
      </c>
      <c r="F290" s="43" t="s">
        <v>667</v>
      </c>
      <c r="G290" s="47" t="s">
        <v>34</v>
      </c>
      <c r="H290" s="47"/>
      <c r="I290" s="47"/>
      <c r="J290" s="47"/>
      <c r="K290" s="47" t="s">
        <v>167</v>
      </c>
      <c r="L290" s="47"/>
      <c r="M290" s="47"/>
      <c r="N290" s="47"/>
      <c r="O290" s="47"/>
      <c r="P290" s="47" t="s">
        <v>23</v>
      </c>
      <c r="Q290" s="47" t="e">
        <f>A290&amp;"¦"&amp;B290&amp;"¦"&amp;C290&amp;"¦"&amp;D290&amp;"¦"&amp;E290&amp;"¦"&amp;F290&amp;"¦"&amp;G290&amp;"¦"&amp;#REF!&amp;"¦"&amp;L290&amp;"¦"&amp;M290&amp;"¦"&amp;N290&amp;"¦"&amp;O290&amp;"¦"&amp;#REF!</f>
        <v>#REF!</v>
      </c>
      <c r="R290" s="133">
        <v>46266</v>
      </c>
      <c r="S290" s="124"/>
    </row>
    <row r="291" spans="1:19" s="127" customFormat="1">
      <c r="A291" s="97" t="s">
        <v>570</v>
      </c>
      <c r="B291" s="43" t="s">
        <v>571</v>
      </c>
      <c r="C291" s="43" t="s">
        <v>670</v>
      </c>
      <c r="D291" s="43" t="s">
        <v>671</v>
      </c>
      <c r="E291" s="43" t="s">
        <v>123</v>
      </c>
      <c r="F291" s="43" t="s">
        <v>448</v>
      </c>
      <c r="G291" s="47" t="s">
        <v>34</v>
      </c>
      <c r="H291" s="47"/>
      <c r="I291" s="47"/>
      <c r="J291" s="47"/>
      <c r="K291" s="47" t="s">
        <v>167</v>
      </c>
      <c r="L291" s="47"/>
      <c r="M291" s="47"/>
      <c r="N291" s="47"/>
      <c r="O291" s="47"/>
      <c r="P291" s="47" t="s">
        <v>23</v>
      </c>
      <c r="Q291" s="47" t="e">
        <f>A291&amp;"¦"&amp;B291&amp;"¦"&amp;C291&amp;"¦"&amp;D291&amp;"¦"&amp;E291&amp;"¦"&amp;F291&amp;"¦"&amp;G291&amp;"¦"&amp;#REF!&amp;"¦"&amp;L291&amp;"¦"&amp;M291&amp;"¦"&amp;N291&amp;"¦"&amp;O291&amp;"¦"&amp;#REF!</f>
        <v>#REF!</v>
      </c>
      <c r="R291" s="133">
        <v>46266</v>
      </c>
      <c r="S291" s="125"/>
    </row>
    <row r="292" spans="1:19" s="127" customFormat="1">
      <c r="A292" s="131" t="s">
        <v>570</v>
      </c>
      <c r="B292" s="45" t="s">
        <v>571</v>
      </c>
      <c r="C292" s="45" t="s">
        <v>672</v>
      </c>
      <c r="D292" s="45" t="s">
        <v>673</v>
      </c>
      <c r="E292" s="44" t="s">
        <v>123</v>
      </c>
      <c r="F292" s="43" t="s">
        <v>674</v>
      </c>
      <c r="G292" s="44" t="s">
        <v>34</v>
      </c>
      <c r="H292" s="46"/>
      <c r="I292" s="46"/>
      <c r="J292" s="46"/>
      <c r="K292" s="6" t="s">
        <v>167</v>
      </c>
      <c r="L292" s="46"/>
      <c r="M292" s="46"/>
      <c r="N292" s="46"/>
      <c r="O292" s="46"/>
      <c r="P292" s="25" t="s">
        <v>23</v>
      </c>
      <c r="Q292" s="46" t="e">
        <f>A292&amp;"¦"&amp;B292&amp;"¦"&amp;C292&amp;"¦"&amp;D292&amp;"¦"&amp;E292&amp;"¦"&amp;F292&amp;"¦"&amp;G292&amp;"¦"&amp;#REF!&amp;"¦"&amp;L292&amp;"¦"&amp;M292&amp;"¦"&amp;N292&amp;"¦"&amp;O292&amp;"¦"&amp;#REF!</f>
        <v>#REF!</v>
      </c>
      <c r="R292" s="134">
        <v>46266</v>
      </c>
      <c r="S292" s="124"/>
    </row>
    <row r="293" spans="1:19" s="127" customFormat="1">
      <c r="A293" s="97" t="s">
        <v>570</v>
      </c>
      <c r="B293" s="43" t="s">
        <v>571</v>
      </c>
      <c r="C293" s="43" t="s">
        <v>675</v>
      </c>
      <c r="D293" s="43" t="s">
        <v>676</v>
      </c>
      <c r="E293" s="43" t="s">
        <v>123</v>
      </c>
      <c r="F293" s="43" t="s">
        <v>674</v>
      </c>
      <c r="G293" s="47" t="s">
        <v>34</v>
      </c>
      <c r="H293" s="47"/>
      <c r="I293" s="47"/>
      <c r="J293" s="47"/>
      <c r="K293" s="47" t="s">
        <v>167</v>
      </c>
      <c r="L293" s="47"/>
      <c r="M293" s="47"/>
      <c r="N293" s="47"/>
      <c r="O293" s="47"/>
      <c r="P293" s="47" t="s">
        <v>23</v>
      </c>
      <c r="Q293" s="47" t="e">
        <f>A293&amp;"¦"&amp;B293&amp;"¦"&amp;C293&amp;"¦"&amp;D293&amp;"¦"&amp;E293&amp;"¦"&amp;F293&amp;"¦"&amp;G293&amp;"¦"&amp;#REF!&amp;"¦"&amp;L293&amp;"¦"&amp;M293&amp;"¦"&amp;N293&amp;"¦"&amp;O293&amp;"¦"&amp;#REF!</f>
        <v>#REF!</v>
      </c>
      <c r="R293" s="133">
        <v>46266</v>
      </c>
      <c r="S293" s="125"/>
    </row>
    <row r="294" spans="1:19" s="127" customFormat="1">
      <c r="A294" s="131" t="s">
        <v>570</v>
      </c>
      <c r="B294" s="45" t="s">
        <v>571</v>
      </c>
      <c r="C294" s="45" t="s">
        <v>677</v>
      </c>
      <c r="D294" s="45" t="s">
        <v>678</v>
      </c>
      <c r="E294" s="44" t="s">
        <v>123</v>
      </c>
      <c r="F294" s="43" t="s">
        <v>448</v>
      </c>
      <c r="G294" s="44" t="s">
        <v>34</v>
      </c>
      <c r="H294" s="46"/>
      <c r="I294" s="46"/>
      <c r="J294" s="46"/>
      <c r="K294" s="6" t="s">
        <v>167</v>
      </c>
      <c r="L294" s="46"/>
      <c r="M294" s="46"/>
      <c r="N294" s="46"/>
      <c r="O294" s="46"/>
      <c r="P294" s="25" t="s">
        <v>23</v>
      </c>
      <c r="Q294" s="46" t="e">
        <f>A294&amp;"¦"&amp;B294&amp;"¦"&amp;C294&amp;"¦"&amp;D294&amp;"¦"&amp;E294&amp;"¦"&amp;F294&amp;"¦"&amp;G294&amp;"¦"&amp;#REF!&amp;"¦"&amp;L294&amp;"¦"&amp;M294&amp;"¦"&amp;N294&amp;"¦"&amp;O294&amp;"¦"&amp;#REF!</f>
        <v>#REF!</v>
      </c>
      <c r="R294" s="134">
        <v>46266</v>
      </c>
      <c r="S294" s="124"/>
    </row>
    <row r="295" spans="1:19" s="127" customFormat="1">
      <c r="A295" s="131" t="s">
        <v>570</v>
      </c>
      <c r="B295" s="45" t="s">
        <v>571</v>
      </c>
      <c r="C295" s="45" t="s">
        <v>679</v>
      </c>
      <c r="D295" s="45" t="s">
        <v>680</v>
      </c>
      <c r="E295" s="44" t="s">
        <v>131</v>
      </c>
      <c r="F295" s="43" t="s">
        <v>266</v>
      </c>
      <c r="G295" s="44" t="s">
        <v>34</v>
      </c>
      <c r="H295" s="46"/>
      <c r="I295" s="46"/>
      <c r="J295" s="46"/>
      <c r="K295" s="6" t="s">
        <v>169</v>
      </c>
      <c r="L295" s="46"/>
      <c r="M295" s="46"/>
      <c r="N295" s="46"/>
      <c r="O295" s="46"/>
      <c r="P295" s="25" t="s">
        <v>23</v>
      </c>
      <c r="Q295" s="46" t="e">
        <f>A295&amp;"¦"&amp;B295&amp;"¦"&amp;C295&amp;"¦"&amp;D295&amp;"¦"&amp;E295&amp;"¦"&amp;F295&amp;"¦"&amp;G295&amp;"¦"&amp;#REF!&amp;"¦"&amp;L295&amp;"¦"&amp;M295&amp;"¦"&amp;N295&amp;"¦"&amp;O295&amp;"¦"&amp;#REF!</f>
        <v>#REF!</v>
      </c>
      <c r="R295" s="134">
        <v>46266</v>
      </c>
      <c r="S295" s="125"/>
    </row>
    <row r="296" spans="1:19" s="127" customFormat="1">
      <c r="A296" s="97" t="s">
        <v>570</v>
      </c>
      <c r="B296" s="43" t="s">
        <v>571</v>
      </c>
      <c r="C296" s="43" t="s">
        <v>681</v>
      </c>
      <c r="D296" s="43" t="s">
        <v>682</v>
      </c>
      <c r="E296" s="43" t="s">
        <v>131</v>
      </c>
      <c r="F296" s="43" t="s">
        <v>266</v>
      </c>
      <c r="G296" s="47" t="s">
        <v>34</v>
      </c>
      <c r="H296" s="47"/>
      <c r="I296" s="47"/>
      <c r="J296" s="47"/>
      <c r="K296" s="47" t="s">
        <v>169</v>
      </c>
      <c r="L296" s="47"/>
      <c r="M296" s="47"/>
      <c r="N296" s="47"/>
      <c r="O296" s="47"/>
      <c r="P296" s="47" t="s">
        <v>23</v>
      </c>
      <c r="Q296" s="47" t="e">
        <f>A296&amp;"¦"&amp;B296&amp;"¦"&amp;C296&amp;"¦"&amp;D296&amp;"¦"&amp;E296&amp;"¦"&amp;F296&amp;"¦"&amp;G296&amp;"¦"&amp;#REF!&amp;"¦"&amp;L296&amp;"¦"&amp;M296&amp;"¦"&amp;N296&amp;"¦"&amp;O296&amp;"¦"&amp;#REF!</f>
        <v>#REF!</v>
      </c>
      <c r="R296" s="133">
        <v>46266</v>
      </c>
      <c r="S296" s="124"/>
    </row>
    <row r="297" spans="1:19" s="127" customFormat="1">
      <c r="A297" s="97" t="s">
        <v>570</v>
      </c>
      <c r="B297" s="43" t="s">
        <v>571</v>
      </c>
      <c r="C297" s="43" t="s">
        <v>683</v>
      </c>
      <c r="D297" s="43">
        <v>439</v>
      </c>
      <c r="E297" s="43" t="s">
        <v>133</v>
      </c>
      <c r="F297" s="43" t="s">
        <v>684</v>
      </c>
      <c r="G297" s="47" t="s">
        <v>34</v>
      </c>
      <c r="H297" s="47"/>
      <c r="I297" s="47"/>
      <c r="J297" s="47"/>
      <c r="K297" s="47" t="s">
        <v>167</v>
      </c>
      <c r="L297" s="47"/>
      <c r="M297" s="47"/>
      <c r="N297" s="47"/>
      <c r="O297" s="47"/>
      <c r="P297" s="47" t="s">
        <v>23</v>
      </c>
      <c r="Q297" s="47" t="e">
        <f>A297&amp;"¦"&amp;B297&amp;"¦"&amp;C297&amp;"¦"&amp;D297&amp;"¦"&amp;E297&amp;"¦"&amp;F297&amp;"¦"&amp;G297&amp;"¦"&amp;K297&amp;"¦"&amp;L297&amp;"¦"&amp;M297&amp;"¦"&amp;N297&amp;"¦"&amp;O297&amp;"¦"&amp;#REF!</f>
        <v>#REF!</v>
      </c>
      <c r="R297" s="133">
        <v>46266</v>
      </c>
      <c r="S297" s="125"/>
    </row>
    <row r="298" spans="1:19" s="127" customFormat="1">
      <c r="A298" s="131" t="s">
        <v>570</v>
      </c>
      <c r="B298" s="45" t="s">
        <v>571</v>
      </c>
      <c r="C298" s="45" t="s">
        <v>685</v>
      </c>
      <c r="D298" s="45">
        <v>455</v>
      </c>
      <c r="E298" s="44" t="s">
        <v>133</v>
      </c>
      <c r="F298" s="43" t="s">
        <v>684</v>
      </c>
      <c r="G298" s="44" t="s">
        <v>34</v>
      </c>
      <c r="H298" s="46"/>
      <c r="I298" s="46"/>
      <c r="J298" s="46"/>
      <c r="K298" s="6" t="s">
        <v>167</v>
      </c>
      <c r="L298" s="46"/>
      <c r="M298" s="46"/>
      <c r="N298" s="46"/>
      <c r="O298" s="46"/>
      <c r="P298" s="25" t="s">
        <v>23</v>
      </c>
      <c r="Q298" s="46" t="e">
        <f>A298&amp;"¦"&amp;B298&amp;"¦"&amp;C298&amp;"¦"&amp;D298&amp;"¦"&amp;E298&amp;"¦"&amp;F298&amp;"¦"&amp;G298&amp;"¦"&amp;K298&amp;"¦"&amp;L298&amp;"¦"&amp;M298&amp;"¦"&amp;N298&amp;"¦"&amp;O298&amp;"¦"&amp;#REF!</f>
        <v>#REF!</v>
      </c>
      <c r="R298" s="134">
        <v>46266</v>
      </c>
      <c r="S298" s="124"/>
    </row>
    <row r="299" spans="1:19" s="127" customFormat="1">
      <c r="A299" s="97" t="s">
        <v>570</v>
      </c>
      <c r="B299" s="43" t="s">
        <v>571</v>
      </c>
      <c r="C299" s="43" t="s">
        <v>686</v>
      </c>
      <c r="D299" s="43" t="s">
        <v>687</v>
      </c>
      <c r="E299" s="43" t="s">
        <v>133</v>
      </c>
      <c r="F299" s="43" t="s">
        <v>688</v>
      </c>
      <c r="G299" s="47" t="s">
        <v>34</v>
      </c>
      <c r="H299" s="47"/>
      <c r="I299" s="47"/>
      <c r="J299" s="47"/>
      <c r="K299" s="47" t="s">
        <v>167</v>
      </c>
      <c r="L299" s="47"/>
      <c r="M299" s="47"/>
      <c r="N299" s="47"/>
      <c r="O299" s="47"/>
      <c r="P299" s="47" t="s">
        <v>23</v>
      </c>
      <c r="Q299" s="47" t="e">
        <f>A299&amp;"¦"&amp;B299&amp;"¦"&amp;C299&amp;"¦"&amp;D299&amp;"¦"&amp;E299&amp;"¦"&amp;F299&amp;"¦"&amp;G299&amp;"¦"&amp;#REF!&amp;"¦"&amp;L299&amp;"¦"&amp;M299&amp;"¦"&amp;N299&amp;"¦"&amp;O299&amp;"¦"&amp;#REF!</f>
        <v>#REF!</v>
      </c>
      <c r="R299" s="133">
        <v>46266</v>
      </c>
      <c r="S299" s="125"/>
    </row>
    <row r="300" spans="1:19" s="127" customFormat="1">
      <c r="A300" s="131" t="s">
        <v>570</v>
      </c>
      <c r="B300" s="45" t="s">
        <v>571</v>
      </c>
      <c r="C300" s="45" t="s">
        <v>689</v>
      </c>
      <c r="D300" s="45" t="s">
        <v>690</v>
      </c>
      <c r="E300" s="44" t="s">
        <v>133</v>
      </c>
      <c r="F300" s="43" t="s">
        <v>688</v>
      </c>
      <c r="G300" s="44" t="s">
        <v>34</v>
      </c>
      <c r="H300" s="46"/>
      <c r="I300" s="46"/>
      <c r="J300" s="46"/>
      <c r="K300" s="6" t="s">
        <v>167</v>
      </c>
      <c r="L300" s="46"/>
      <c r="M300" s="46"/>
      <c r="N300" s="46"/>
      <c r="O300" s="46"/>
      <c r="P300" s="25" t="s">
        <v>23</v>
      </c>
      <c r="Q300" s="46" t="e">
        <f>A300&amp;"¦"&amp;B300&amp;"¦"&amp;C300&amp;"¦"&amp;D300&amp;"¦"&amp;E300&amp;"¦"&amp;F300&amp;"¦"&amp;G300&amp;"¦"&amp;#REF!&amp;"¦"&amp;L300&amp;"¦"&amp;M300&amp;"¦"&amp;N300&amp;"¦"&amp;O300&amp;"¦"&amp;#REF!</f>
        <v>#REF!</v>
      </c>
      <c r="R300" s="134">
        <v>46266</v>
      </c>
      <c r="S300" s="124"/>
    </row>
    <row r="301" spans="1:19" s="127" customFormat="1">
      <c r="A301" s="131" t="s">
        <v>570</v>
      </c>
      <c r="B301" s="45" t="s">
        <v>571</v>
      </c>
      <c r="C301" s="45" t="s">
        <v>691</v>
      </c>
      <c r="D301" s="45" t="s">
        <v>692</v>
      </c>
      <c r="E301" s="44" t="s">
        <v>133</v>
      </c>
      <c r="F301" s="43" t="s">
        <v>482</v>
      </c>
      <c r="G301" s="44" t="s">
        <v>34</v>
      </c>
      <c r="H301" s="46"/>
      <c r="I301" s="46"/>
      <c r="J301" s="46"/>
      <c r="K301" s="6" t="s">
        <v>167</v>
      </c>
      <c r="L301" s="46"/>
      <c r="M301" s="46"/>
      <c r="N301" s="46"/>
      <c r="O301" s="46"/>
      <c r="P301" s="25" t="s">
        <v>23</v>
      </c>
      <c r="Q301" s="46" t="e">
        <f>A301&amp;"¦"&amp;B301&amp;"¦"&amp;C301&amp;"¦"&amp;D301&amp;"¦"&amp;E301&amp;"¦"&amp;F301&amp;"¦"&amp;G301&amp;"¦"&amp;K301&amp;"¦"&amp;L301&amp;"¦"&amp;M301&amp;"¦"&amp;N301&amp;"¦"&amp;O301&amp;"¦"&amp;#REF!</f>
        <v>#REF!</v>
      </c>
      <c r="R301" s="134">
        <v>46266</v>
      </c>
      <c r="S301" s="125"/>
    </row>
    <row r="302" spans="1:19" s="127" customFormat="1">
      <c r="A302" s="97" t="s">
        <v>570</v>
      </c>
      <c r="B302" s="43" t="s">
        <v>571</v>
      </c>
      <c r="C302" s="43" t="s">
        <v>693</v>
      </c>
      <c r="D302" s="43" t="s">
        <v>694</v>
      </c>
      <c r="E302" s="43" t="s">
        <v>133</v>
      </c>
      <c r="F302" s="43" t="s">
        <v>482</v>
      </c>
      <c r="G302" s="47" t="s">
        <v>34</v>
      </c>
      <c r="H302" s="47"/>
      <c r="I302" s="47"/>
      <c r="J302" s="47"/>
      <c r="K302" s="47" t="s">
        <v>167</v>
      </c>
      <c r="L302" s="47"/>
      <c r="M302" s="47"/>
      <c r="N302" s="47"/>
      <c r="O302" s="47"/>
      <c r="P302" s="47" t="s">
        <v>23</v>
      </c>
      <c r="Q302" s="47" t="e">
        <f>A302&amp;"¦"&amp;B302&amp;"¦"&amp;C302&amp;"¦"&amp;D302&amp;"¦"&amp;E302&amp;"¦"&amp;F302&amp;"¦"&amp;G302&amp;"¦"&amp;#REF!&amp;"¦"&amp;L302&amp;"¦"&amp;M302&amp;"¦"&amp;N302&amp;"¦"&amp;O302&amp;"¦"&amp;#REF!</f>
        <v>#REF!</v>
      </c>
      <c r="R302" s="133">
        <v>46266</v>
      </c>
      <c r="S302" s="124"/>
    </row>
    <row r="303" spans="1:19" s="127" customFormat="1">
      <c r="A303" s="131" t="s">
        <v>570</v>
      </c>
      <c r="B303" s="45" t="s">
        <v>571</v>
      </c>
      <c r="C303" s="45" t="s">
        <v>695</v>
      </c>
      <c r="D303" s="45">
        <v>434</v>
      </c>
      <c r="E303" s="44" t="s">
        <v>135</v>
      </c>
      <c r="F303" s="43" t="s">
        <v>696</v>
      </c>
      <c r="G303" s="44" t="s">
        <v>34</v>
      </c>
      <c r="H303" s="46"/>
      <c r="I303" s="46"/>
      <c r="J303" s="46"/>
      <c r="K303" s="6" t="s">
        <v>167</v>
      </c>
      <c r="L303" s="46"/>
      <c r="M303" s="46"/>
      <c r="N303" s="46"/>
      <c r="O303" s="46"/>
      <c r="P303" s="25" t="s">
        <v>23</v>
      </c>
      <c r="Q303" s="46" t="e">
        <f>A303&amp;"¦"&amp;B303&amp;"¦"&amp;C303&amp;"¦"&amp;D303&amp;"¦"&amp;E303&amp;"¦"&amp;F303&amp;"¦"&amp;G303&amp;"¦"&amp;K303&amp;"¦"&amp;L303&amp;"¦"&amp;M303&amp;"¦"&amp;N303&amp;"¦"&amp;O303&amp;"¦"&amp;#REF!</f>
        <v>#REF!</v>
      </c>
      <c r="R303" s="134">
        <v>46266</v>
      </c>
      <c r="S303" s="125"/>
    </row>
    <row r="304" spans="1:19" s="127" customFormat="1">
      <c r="A304" s="97" t="s">
        <v>570</v>
      </c>
      <c r="B304" s="43" t="s">
        <v>571</v>
      </c>
      <c r="C304" s="43" t="s">
        <v>697</v>
      </c>
      <c r="D304" s="43">
        <v>454</v>
      </c>
      <c r="E304" s="43" t="s">
        <v>135</v>
      </c>
      <c r="F304" s="43" t="s">
        <v>696</v>
      </c>
      <c r="G304" s="47" t="s">
        <v>34</v>
      </c>
      <c r="H304" s="47"/>
      <c r="I304" s="47"/>
      <c r="J304" s="47"/>
      <c r="K304" s="47" t="s">
        <v>167</v>
      </c>
      <c r="L304" s="47"/>
      <c r="M304" s="47"/>
      <c r="N304" s="47"/>
      <c r="O304" s="47"/>
      <c r="P304" s="47" t="s">
        <v>23</v>
      </c>
      <c r="Q304" s="47" t="e">
        <f>A304&amp;"¦"&amp;B304&amp;"¦"&amp;C304&amp;"¦"&amp;D304&amp;"¦"&amp;E304&amp;"¦"&amp;F304&amp;"¦"&amp;G304&amp;"¦"&amp;K304&amp;"¦"&amp;L304&amp;"¦"&amp;M304&amp;"¦"&amp;N304&amp;"¦"&amp;O304&amp;"¦"&amp;#REF!</f>
        <v>#REF!</v>
      </c>
      <c r="R304" s="133">
        <v>46266</v>
      </c>
      <c r="S304" s="124"/>
    </row>
    <row r="305" spans="1:19" s="127" customFormat="1">
      <c r="A305" s="131" t="s">
        <v>570</v>
      </c>
      <c r="B305" s="45" t="s">
        <v>571</v>
      </c>
      <c r="C305" s="45" t="s">
        <v>698</v>
      </c>
      <c r="D305" s="45" t="s">
        <v>699</v>
      </c>
      <c r="E305" s="44" t="s">
        <v>135</v>
      </c>
      <c r="F305" s="43" t="s">
        <v>700</v>
      </c>
      <c r="G305" s="44" t="s">
        <v>34</v>
      </c>
      <c r="H305" s="46"/>
      <c r="I305" s="46"/>
      <c r="J305" s="46"/>
      <c r="K305" s="6" t="s">
        <v>167</v>
      </c>
      <c r="L305" s="46"/>
      <c r="M305" s="46"/>
      <c r="N305" s="46"/>
      <c r="O305" s="46"/>
      <c r="P305" s="25" t="s">
        <v>23</v>
      </c>
      <c r="Q305" s="46" t="e">
        <f>A305&amp;"¦"&amp;B305&amp;"¦"&amp;C305&amp;"¦"&amp;D305&amp;"¦"&amp;E305&amp;"¦"&amp;F305&amp;"¦"&amp;G305&amp;"¦"&amp;K305&amp;"¦"&amp;L305&amp;"¦"&amp;M305&amp;"¦"&amp;N305&amp;"¦"&amp;O305&amp;"¦"&amp;#REF!</f>
        <v>#REF!</v>
      </c>
      <c r="R305" s="134">
        <v>46266</v>
      </c>
      <c r="S305" s="125"/>
    </row>
    <row r="306" spans="1:19" s="127" customFormat="1">
      <c r="A306" s="97" t="s">
        <v>570</v>
      </c>
      <c r="B306" s="43" t="s">
        <v>571</v>
      </c>
      <c r="C306" s="43" t="s">
        <v>701</v>
      </c>
      <c r="D306" s="43" t="s">
        <v>702</v>
      </c>
      <c r="E306" s="43" t="s">
        <v>135</v>
      </c>
      <c r="F306" s="43" t="s">
        <v>700</v>
      </c>
      <c r="G306" s="47" t="s">
        <v>34</v>
      </c>
      <c r="H306" s="47"/>
      <c r="I306" s="47"/>
      <c r="J306" s="47"/>
      <c r="K306" s="47" t="s">
        <v>167</v>
      </c>
      <c r="L306" s="47"/>
      <c r="M306" s="47"/>
      <c r="N306" s="47"/>
      <c r="O306" s="47"/>
      <c r="P306" s="47" t="s">
        <v>23</v>
      </c>
      <c r="Q306" s="47" t="e">
        <f>A306&amp;"¦"&amp;B306&amp;"¦"&amp;C306&amp;"¦"&amp;D306&amp;"¦"&amp;E306&amp;"¦"&amp;F306&amp;"¦"&amp;G306&amp;"¦"&amp;K306&amp;"¦"&amp;L306&amp;"¦"&amp;M306&amp;"¦"&amp;N306&amp;"¦"&amp;O306&amp;"¦"&amp;#REF!</f>
        <v>#REF!</v>
      </c>
      <c r="R306" s="133">
        <v>46266</v>
      </c>
      <c r="S306" s="124"/>
    </row>
    <row r="307" spans="1:19" s="127" customFormat="1">
      <c r="A307" s="131" t="s">
        <v>570</v>
      </c>
      <c r="B307" s="45" t="s">
        <v>571</v>
      </c>
      <c r="C307" s="45" t="s">
        <v>703</v>
      </c>
      <c r="D307" s="45" t="s">
        <v>704</v>
      </c>
      <c r="E307" s="44" t="s">
        <v>135</v>
      </c>
      <c r="F307" s="43" t="s">
        <v>705</v>
      </c>
      <c r="G307" s="44" t="s">
        <v>34</v>
      </c>
      <c r="H307" s="46"/>
      <c r="I307" s="46"/>
      <c r="J307" s="46"/>
      <c r="K307" s="6" t="s">
        <v>167</v>
      </c>
      <c r="L307" s="46"/>
      <c r="M307" s="46"/>
      <c r="N307" s="46"/>
      <c r="O307" s="46"/>
      <c r="P307" s="25" t="s">
        <v>23</v>
      </c>
      <c r="Q307" s="46" t="e">
        <f>A307&amp;"¦"&amp;B307&amp;"¦"&amp;C307&amp;"¦"&amp;D307&amp;"¦"&amp;E307&amp;"¦"&amp;F307&amp;"¦"&amp;G307&amp;"¦"&amp;#REF!&amp;"¦"&amp;L307&amp;"¦"&amp;M307&amp;"¦"&amp;N307&amp;"¦"&amp;O307&amp;"¦"&amp;#REF!</f>
        <v>#REF!</v>
      </c>
      <c r="R307" s="134">
        <v>46266</v>
      </c>
      <c r="S307" s="125"/>
    </row>
    <row r="308" spans="1:19" s="127" customFormat="1">
      <c r="A308" s="97" t="s">
        <v>570</v>
      </c>
      <c r="B308" s="43" t="s">
        <v>571</v>
      </c>
      <c r="C308" s="43" t="s">
        <v>706</v>
      </c>
      <c r="D308" s="43" t="s">
        <v>707</v>
      </c>
      <c r="E308" s="43" t="s">
        <v>708</v>
      </c>
      <c r="F308" s="43" t="s">
        <v>709</v>
      </c>
      <c r="G308" s="47" t="s">
        <v>34</v>
      </c>
      <c r="H308" s="47"/>
      <c r="I308" s="47"/>
      <c r="J308" s="47"/>
      <c r="K308" s="47" t="s">
        <v>167</v>
      </c>
      <c r="L308" s="47"/>
      <c r="M308" s="47"/>
      <c r="N308" s="47"/>
      <c r="O308" s="47"/>
      <c r="P308" s="47" t="s">
        <v>23</v>
      </c>
      <c r="Q308" s="47" t="e">
        <f>A308&amp;"¦"&amp;B308&amp;"¦"&amp;C308&amp;"¦"&amp;D308&amp;"¦"&amp;E308&amp;"¦"&amp;F308&amp;"¦"&amp;G308&amp;"¦"&amp;K308&amp;"¦"&amp;L308&amp;"¦"&amp;M308&amp;"¦"&amp;N308&amp;"¦"&amp;O308&amp;"¦"&amp;#REF!</f>
        <v>#REF!</v>
      </c>
      <c r="R308" s="133">
        <v>46266</v>
      </c>
      <c r="S308" s="124"/>
    </row>
    <row r="309" spans="1:19" s="127" customFormat="1">
      <c r="A309" s="97" t="s">
        <v>710</v>
      </c>
      <c r="B309" s="43" t="s">
        <v>711</v>
      </c>
      <c r="C309" s="43"/>
      <c r="D309" s="43" t="s">
        <v>712</v>
      </c>
      <c r="E309" s="43" t="s">
        <v>497</v>
      </c>
      <c r="F309" s="43" t="s">
        <v>133</v>
      </c>
      <c r="G309" s="47" t="s">
        <v>34</v>
      </c>
      <c r="H309" s="47"/>
      <c r="I309" s="47"/>
      <c r="J309" s="47"/>
      <c r="K309" s="47" t="s">
        <v>241</v>
      </c>
      <c r="L309" s="47"/>
      <c r="M309" s="47"/>
      <c r="N309" s="47"/>
      <c r="O309" s="47"/>
      <c r="P309" s="47" t="s">
        <v>23</v>
      </c>
      <c r="Q309" s="47" t="e">
        <f>A309&amp;"¦"&amp;B309&amp;"¦"&amp;C309&amp;"¦"&amp;D309&amp;"¦"&amp;E309&amp;"¦"&amp;F309&amp;"¦"&amp;G309&amp;"¦"&amp;#REF!&amp;"¦"&amp;L309&amp;"¦"&amp;M309&amp;"¦"&amp;N309&amp;"¦"&amp;O309&amp;"¦"&amp;#REF!</f>
        <v>#REF!</v>
      </c>
      <c r="R309" s="133">
        <v>46266</v>
      </c>
      <c r="S309" s="125"/>
    </row>
    <row r="310" spans="1:19" s="127" customFormat="1">
      <c r="A310" s="131" t="s">
        <v>710</v>
      </c>
      <c r="B310" s="45" t="s">
        <v>713</v>
      </c>
      <c r="C310" s="45"/>
      <c r="D310" s="45" t="s">
        <v>714</v>
      </c>
      <c r="E310" s="44" t="s">
        <v>497</v>
      </c>
      <c r="F310" s="43" t="s">
        <v>133</v>
      </c>
      <c r="G310" s="44" t="s">
        <v>34</v>
      </c>
      <c r="H310" s="46"/>
      <c r="I310" s="46"/>
      <c r="J310" s="46"/>
      <c r="K310" s="6" t="s">
        <v>241</v>
      </c>
      <c r="L310" s="46"/>
      <c r="M310" s="46"/>
      <c r="N310" s="46"/>
      <c r="O310" s="46"/>
      <c r="P310" s="25" t="s">
        <v>23</v>
      </c>
      <c r="Q310" s="46" t="e">
        <f>A310&amp;"¦"&amp;B310&amp;"¦"&amp;C310&amp;"¦"&amp;D310&amp;"¦"&amp;E310&amp;"¦"&amp;F310&amp;"¦"&amp;G310&amp;"¦"&amp;#REF!&amp;"¦"&amp;L310&amp;"¦"&amp;M310&amp;"¦"&amp;N310&amp;"¦"&amp;O310&amp;"¦"&amp;#REF!</f>
        <v>#REF!</v>
      </c>
      <c r="R310" s="134">
        <v>46266</v>
      </c>
      <c r="S310" s="124"/>
    </row>
    <row r="311" spans="1:19" s="127" customFormat="1">
      <c r="A311" s="97" t="s">
        <v>715</v>
      </c>
      <c r="B311" s="43" t="s">
        <v>716</v>
      </c>
      <c r="C311" s="43"/>
      <c r="D311" s="43" t="s">
        <v>717</v>
      </c>
      <c r="E311" s="43" t="s">
        <v>497</v>
      </c>
      <c r="F311" s="43" t="s">
        <v>133</v>
      </c>
      <c r="G311" s="47" t="s">
        <v>90</v>
      </c>
      <c r="H311" s="47"/>
      <c r="I311" s="47"/>
      <c r="J311" s="47"/>
      <c r="K311" s="47" t="s">
        <v>241</v>
      </c>
      <c r="L311" s="47"/>
      <c r="M311" s="47"/>
      <c r="N311" s="47"/>
      <c r="O311" s="47"/>
      <c r="P311" s="47" t="s">
        <v>23</v>
      </c>
      <c r="Q311" s="47" t="e">
        <f>A311&amp;"¦"&amp;B311&amp;"¦"&amp;C311&amp;"¦"&amp;D311&amp;"¦"&amp;E311&amp;"¦"&amp;F311&amp;"¦"&amp;G311&amp;"¦"&amp;#REF!&amp;"¦"&amp;L311&amp;"¦"&amp;M311&amp;"¦"&amp;N311&amp;"¦"&amp;O311&amp;"¦"&amp;#REF!</f>
        <v>#REF!</v>
      </c>
      <c r="R311" s="133">
        <v>46266</v>
      </c>
      <c r="S311" s="125"/>
    </row>
    <row r="312" spans="1:19" s="127" customFormat="1">
      <c r="A312" s="97" t="s">
        <v>718</v>
      </c>
      <c r="B312" s="43" t="s">
        <v>719</v>
      </c>
      <c r="C312" s="43" t="s">
        <v>720</v>
      </c>
      <c r="D312" s="43" t="s">
        <v>721</v>
      </c>
      <c r="E312" s="43" t="s">
        <v>253</v>
      </c>
      <c r="F312" s="43" t="s">
        <v>254</v>
      </c>
      <c r="G312" s="47" t="s">
        <v>34</v>
      </c>
      <c r="H312" s="47"/>
      <c r="I312" s="47"/>
      <c r="J312" s="47"/>
      <c r="K312" s="47" t="s">
        <v>167</v>
      </c>
      <c r="L312" s="47"/>
      <c r="M312" s="47"/>
      <c r="N312" s="47"/>
      <c r="O312" s="47"/>
      <c r="P312" s="47" t="s">
        <v>23</v>
      </c>
      <c r="Q312" s="47" t="e">
        <f>A312&amp;"¦"&amp;B312&amp;"¦"&amp;C312&amp;"¦"&amp;D312&amp;"¦"&amp;E312&amp;"¦"&amp;F312&amp;"¦"&amp;G312&amp;"¦"&amp;#REF!&amp;"¦"&amp;L312&amp;"¦"&amp;M312&amp;"¦"&amp;N312&amp;"¦"&amp;O312&amp;"¦"&amp;#REF!</f>
        <v>#REF!</v>
      </c>
      <c r="R312" s="133">
        <v>46266</v>
      </c>
      <c r="S312" s="124"/>
    </row>
    <row r="313" spans="1:19" s="127" customFormat="1">
      <c r="A313" s="131" t="s">
        <v>718</v>
      </c>
      <c r="B313" s="45" t="s">
        <v>719</v>
      </c>
      <c r="C313" s="45" t="s">
        <v>722</v>
      </c>
      <c r="D313" s="45" t="s">
        <v>723</v>
      </c>
      <c r="E313" s="44" t="s">
        <v>253</v>
      </c>
      <c r="F313" s="43" t="s">
        <v>254</v>
      </c>
      <c r="G313" s="44" t="s">
        <v>34</v>
      </c>
      <c r="H313" s="46"/>
      <c r="I313" s="46"/>
      <c r="J313" s="46"/>
      <c r="K313" s="6" t="s">
        <v>167</v>
      </c>
      <c r="L313" s="46"/>
      <c r="M313" s="46"/>
      <c r="N313" s="46"/>
      <c r="O313" s="46"/>
      <c r="P313" s="25" t="s">
        <v>23</v>
      </c>
      <c r="Q313" s="46" t="e">
        <f>A313&amp;"¦"&amp;B313&amp;"¦"&amp;C313&amp;"¦"&amp;D313&amp;"¦"&amp;E313&amp;"¦"&amp;F313&amp;"¦"&amp;G313&amp;"¦"&amp;#REF!&amp;"¦"&amp;L313&amp;"¦"&amp;M313&amp;"¦"&amp;N313&amp;"¦"&amp;O313&amp;"¦"&amp;#REF!</f>
        <v>#REF!</v>
      </c>
      <c r="R313" s="134">
        <v>46266</v>
      </c>
      <c r="S313" s="125"/>
    </row>
    <row r="314" spans="1:19" s="127" customFormat="1">
      <c r="A314" s="97" t="s">
        <v>724</v>
      </c>
      <c r="B314" s="43" t="s">
        <v>725</v>
      </c>
      <c r="C314" s="43" t="s">
        <v>726</v>
      </c>
      <c r="D314" s="43" t="s">
        <v>727</v>
      </c>
      <c r="E314" s="43" t="s">
        <v>31</v>
      </c>
      <c r="F314" s="43" t="s">
        <v>314</v>
      </c>
      <c r="G314" s="47" t="s">
        <v>76</v>
      </c>
      <c r="H314" s="47"/>
      <c r="I314" s="47"/>
      <c r="J314" s="47"/>
      <c r="K314" s="47" t="s">
        <v>167</v>
      </c>
      <c r="L314" s="47"/>
      <c r="M314" s="47"/>
      <c r="N314" s="47"/>
      <c r="O314" s="47"/>
      <c r="P314" s="47" t="s">
        <v>23</v>
      </c>
      <c r="Q314" s="47" t="e">
        <f>A314&amp;"¦"&amp;B314&amp;"¦"&amp;C314&amp;"¦"&amp;D314&amp;"¦"&amp;E314&amp;"¦"&amp;F314&amp;"¦"&amp;G314&amp;"¦"&amp;#REF!&amp;"¦"&amp;L314&amp;"¦"&amp;M314&amp;"¦"&amp;N314&amp;"¦"&amp;O314&amp;"¦"&amp;#REF!</f>
        <v>#REF!</v>
      </c>
      <c r="R314" s="133">
        <v>46266</v>
      </c>
      <c r="S314" s="124"/>
    </row>
    <row r="315" spans="1:19" s="127" customFormat="1">
      <c r="A315" s="131" t="s">
        <v>724</v>
      </c>
      <c r="B315" s="45" t="s">
        <v>728</v>
      </c>
      <c r="C315" s="45" t="s">
        <v>729</v>
      </c>
      <c r="D315" s="45" t="s">
        <v>730</v>
      </c>
      <c r="E315" s="44" t="s">
        <v>31</v>
      </c>
      <c r="F315" s="43" t="s">
        <v>314</v>
      </c>
      <c r="G315" s="44" t="s">
        <v>76</v>
      </c>
      <c r="H315" s="46"/>
      <c r="I315" s="46"/>
      <c r="J315" s="46"/>
      <c r="K315" s="6" t="s">
        <v>167</v>
      </c>
      <c r="L315" s="46"/>
      <c r="M315" s="46"/>
      <c r="N315" s="46"/>
      <c r="O315" s="46"/>
      <c r="P315" s="25" t="s">
        <v>23</v>
      </c>
      <c r="Q315" s="46" t="e">
        <f>A315&amp;"¦"&amp;B315&amp;"¦"&amp;C315&amp;"¦"&amp;D315&amp;"¦"&amp;E315&amp;"¦"&amp;F315&amp;"¦"&amp;G315&amp;"¦"&amp;#REF!&amp;"¦"&amp;L315&amp;"¦"&amp;M315&amp;"¦"&amp;N315&amp;"¦"&amp;O315&amp;"¦"&amp;#REF!</f>
        <v>#REF!</v>
      </c>
      <c r="R315" s="134">
        <v>46266</v>
      </c>
      <c r="S315" s="125"/>
    </row>
    <row r="316" spans="1:19" s="127" customFormat="1">
      <c r="A316" s="97" t="s">
        <v>724</v>
      </c>
      <c r="B316" s="43" t="s">
        <v>562</v>
      </c>
      <c r="C316" s="43"/>
      <c r="D316" s="43">
        <v>511</v>
      </c>
      <c r="E316" s="43" t="s">
        <v>497</v>
      </c>
      <c r="F316" s="43" t="s">
        <v>133</v>
      </c>
      <c r="G316" s="47" t="s">
        <v>76</v>
      </c>
      <c r="H316" s="47"/>
      <c r="I316" s="47"/>
      <c r="J316" s="47"/>
      <c r="K316" s="47" t="s">
        <v>241</v>
      </c>
      <c r="L316" s="47"/>
      <c r="M316" s="47"/>
      <c r="N316" s="47"/>
      <c r="O316" s="47"/>
      <c r="P316" s="47" t="s">
        <v>23</v>
      </c>
      <c r="Q316" s="47" t="e">
        <f>A316&amp;"¦"&amp;B316&amp;"¦"&amp;C316&amp;"¦"&amp;D316&amp;"¦"&amp;E316&amp;"¦"&amp;F316&amp;"¦"&amp;G316&amp;"¦"&amp;#REF!&amp;"¦"&amp;L316&amp;"¦"&amp;M316&amp;"¦"&amp;N316&amp;"¦"&amp;O316&amp;"¦"&amp;#REF!</f>
        <v>#REF!</v>
      </c>
      <c r="R316" s="133">
        <v>46266</v>
      </c>
      <c r="S316" s="124"/>
    </row>
    <row r="317" spans="1:19" s="127" customFormat="1">
      <c r="A317" s="97" t="s">
        <v>724</v>
      </c>
      <c r="B317" s="43" t="s">
        <v>562</v>
      </c>
      <c r="C317" s="43"/>
      <c r="D317" s="43">
        <v>3704</v>
      </c>
      <c r="E317" s="43" t="s">
        <v>497</v>
      </c>
      <c r="F317" s="43" t="s">
        <v>133</v>
      </c>
      <c r="G317" s="47" t="s">
        <v>76</v>
      </c>
      <c r="H317" s="47"/>
      <c r="I317" s="47"/>
      <c r="J317" s="47"/>
      <c r="K317" s="47" t="s">
        <v>241</v>
      </c>
      <c r="L317" s="47"/>
      <c r="M317" s="47"/>
      <c r="N317" s="47"/>
      <c r="O317" s="47"/>
      <c r="P317" s="47" t="s">
        <v>23</v>
      </c>
      <c r="Q317" s="47" t="e">
        <f>A317&amp;"¦"&amp;B317&amp;"¦"&amp;C317&amp;"¦"&amp;D317&amp;"¦"&amp;E317&amp;"¦"&amp;F317&amp;"¦"&amp;G317&amp;"¦"&amp;#REF!&amp;"¦"&amp;L317&amp;"¦"&amp;M317&amp;"¦"&amp;N317&amp;"¦"&amp;O317&amp;"¦"&amp;#REF!</f>
        <v>#REF!</v>
      </c>
      <c r="R317" s="133">
        <v>46266</v>
      </c>
      <c r="S317" s="125"/>
    </row>
    <row r="318" spans="1:19" s="127" customFormat="1">
      <c r="A318" s="97" t="s">
        <v>724</v>
      </c>
      <c r="B318" s="43" t="s">
        <v>725</v>
      </c>
      <c r="C318" s="43"/>
      <c r="D318" s="43">
        <v>3756</v>
      </c>
      <c r="E318" s="43" t="s">
        <v>497</v>
      </c>
      <c r="F318" s="43" t="s">
        <v>133</v>
      </c>
      <c r="G318" s="47" t="s">
        <v>76</v>
      </c>
      <c r="H318" s="47"/>
      <c r="I318" s="47"/>
      <c r="J318" s="47"/>
      <c r="K318" s="47" t="s">
        <v>241</v>
      </c>
      <c r="L318" s="47"/>
      <c r="M318" s="47"/>
      <c r="N318" s="47"/>
      <c r="O318" s="47"/>
      <c r="P318" s="47" t="s">
        <v>23</v>
      </c>
      <c r="Q318" s="47" t="e">
        <f>A318&amp;"¦"&amp;B318&amp;"¦"&amp;C318&amp;"¦"&amp;D318&amp;"¦"&amp;E318&amp;"¦"&amp;F318&amp;"¦"&amp;G318&amp;"¦"&amp;#REF!&amp;"¦"&amp;L318&amp;"¦"&amp;M318&amp;"¦"&amp;N318&amp;"¦"&amp;O318&amp;"¦"&amp;#REF!</f>
        <v>#REF!</v>
      </c>
      <c r="R318" s="133">
        <v>46266</v>
      </c>
      <c r="S318" s="124"/>
    </row>
    <row r="319" spans="1:19" s="127" customFormat="1">
      <c r="A319" s="131" t="s">
        <v>724</v>
      </c>
      <c r="B319" s="45" t="s">
        <v>562</v>
      </c>
      <c r="C319" s="45"/>
      <c r="D319" s="45">
        <v>3812</v>
      </c>
      <c r="E319" s="44" t="s">
        <v>497</v>
      </c>
      <c r="F319" s="43" t="s">
        <v>133</v>
      </c>
      <c r="G319" s="44" t="s">
        <v>76</v>
      </c>
      <c r="H319" s="46"/>
      <c r="I319" s="46"/>
      <c r="J319" s="46"/>
      <c r="K319" s="6" t="s">
        <v>241</v>
      </c>
      <c r="L319" s="46"/>
      <c r="M319" s="46"/>
      <c r="N319" s="46"/>
      <c r="O319" s="46"/>
      <c r="P319" s="25" t="s">
        <v>23</v>
      </c>
      <c r="Q319" s="46" t="e">
        <f>A319&amp;"¦"&amp;B319&amp;"¦"&amp;C319&amp;"¦"&amp;D319&amp;"¦"&amp;E319&amp;"¦"&amp;F319&amp;"¦"&amp;G319&amp;"¦"&amp;#REF!&amp;"¦"&amp;L319&amp;"¦"&amp;M319&amp;"¦"&amp;N319&amp;"¦"&amp;O319&amp;"¦"&amp;#REF!</f>
        <v>#REF!</v>
      </c>
      <c r="R319" s="134">
        <v>46266</v>
      </c>
      <c r="S319" s="125"/>
    </row>
    <row r="320" spans="1:19" s="127" customFormat="1">
      <c r="A320" s="131" t="s">
        <v>724</v>
      </c>
      <c r="B320" s="45" t="s">
        <v>562</v>
      </c>
      <c r="C320" s="45"/>
      <c r="D320" s="45">
        <v>3846</v>
      </c>
      <c r="E320" s="44" t="s">
        <v>497</v>
      </c>
      <c r="F320" s="43" t="s">
        <v>133</v>
      </c>
      <c r="G320" s="44" t="s">
        <v>76</v>
      </c>
      <c r="H320" s="46"/>
      <c r="I320" s="46"/>
      <c r="J320" s="46"/>
      <c r="K320" s="6" t="s">
        <v>241</v>
      </c>
      <c r="L320" s="46"/>
      <c r="M320" s="46"/>
      <c r="N320" s="46"/>
      <c r="O320" s="46"/>
      <c r="P320" s="25" t="s">
        <v>23</v>
      </c>
      <c r="Q320" s="46" t="e">
        <f>A320&amp;"¦"&amp;B320&amp;"¦"&amp;C320&amp;"¦"&amp;D320&amp;"¦"&amp;E320&amp;"¦"&amp;F320&amp;"¦"&amp;G320&amp;"¦"&amp;#REF!&amp;"¦"&amp;L320&amp;"¦"&amp;M320&amp;"¦"&amp;N320&amp;"¦"&amp;O320&amp;"¦"&amp;#REF!</f>
        <v>#REF!</v>
      </c>
      <c r="R320" s="134">
        <v>46266</v>
      </c>
      <c r="S320" s="124"/>
    </row>
    <row r="321" spans="1:19" s="127" customFormat="1">
      <c r="A321" s="97" t="s">
        <v>724</v>
      </c>
      <c r="B321" s="43" t="s">
        <v>725</v>
      </c>
      <c r="C321" s="43"/>
      <c r="D321" s="43">
        <v>3848</v>
      </c>
      <c r="E321" s="43" t="s">
        <v>497</v>
      </c>
      <c r="F321" s="43" t="s">
        <v>133</v>
      </c>
      <c r="G321" s="47" t="s">
        <v>76</v>
      </c>
      <c r="H321" s="47"/>
      <c r="I321" s="47"/>
      <c r="J321" s="47"/>
      <c r="K321" s="47" t="s">
        <v>241</v>
      </c>
      <c r="L321" s="47"/>
      <c r="M321" s="47"/>
      <c r="N321" s="47"/>
      <c r="O321" s="47"/>
      <c r="P321" s="47" t="s">
        <v>23</v>
      </c>
      <c r="Q321" s="47" t="e">
        <f>A321&amp;"¦"&amp;B321&amp;"¦"&amp;C321&amp;"¦"&amp;D321&amp;"¦"&amp;E321&amp;"¦"&amp;F321&amp;"¦"&amp;G321&amp;"¦"&amp;#REF!&amp;"¦"&amp;L321&amp;"¦"&amp;M321&amp;"¦"&amp;N321&amp;"¦"&amp;O321&amp;"¦"&amp;#REF!</f>
        <v>#REF!</v>
      </c>
      <c r="R321" s="133">
        <v>46266</v>
      </c>
      <c r="S321" s="125"/>
    </row>
    <row r="322" spans="1:19" s="127" customFormat="1">
      <c r="A322" s="131" t="s">
        <v>724</v>
      </c>
      <c r="B322" s="45" t="s">
        <v>725</v>
      </c>
      <c r="C322" s="45"/>
      <c r="D322" s="45">
        <v>3852</v>
      </c>
      <c r="E322" s="44" t="s">
        <v>497</v>
      </c>
      <c r="F322" s="43" t="s">
        <v>133</v>
      </c>
      <c r="G322" s="44" t="s">
        <v>76</v>
      </c>
      <c r="H322" s="46"/>
      <c r="I322" s="46"/>
      <c r="J322" s="46"/>
      <c r="K322" s="6" t="s">
        <v>241</v>
      </c>
      <c r="L322" s="46"/>
      <c r="M322" s="46"/>
      <c r="N322" s="46"/>
      <c r="O322" s="46"/>
      <c r="P322" s="25" t="s">
        <v>23</v>
      </c>
      <c r="Q322" s="46" t="e">
        <f>A322&amp;"¦"&amp;B322&amp;"¦"&amp;C322&amp;"¦"&amp;D322&amp;"¦"&amp;E322&amp;"¦"&amp;F322&amp;"¦"&amp;G322&amp;"¦"&amp;#REF!&amp;"¦"&amp;L322&amp;"¦"&amp;M322&amp;"¦"&amp;N322&amp;"¦"&amp;O322&amp;"¦"&amp;#REF!</f>
        <v>#REF!</v>
      </c>
      <c r="R322" s="134">
        <v>46266</v>
      </c>
      <c r="S322" s="124"/>
    </row>
    <row r="323" spans="1:19" s="127" customFormat="1">
      <c r="A323" s="131" t="s">
        <v>724</v>
      </c>
      <c r="B323" s="45" t="s">
        <v>562</v>
      </c>
      <c r="C323" s="45"/>
      <c r="D323" s="45">
        <v>3866</v>
      </c>
      <c r="E323" s="44" t="s">
        <v>497</v>
      </c>
      <c r="F323" s="43" t="s">
        <v>133</v>
      </c>
      <c r="G323" s="44" t="s">
        <v>76</v>
      </c>
      <c r="H323" s="46"/>
      <c r="I323" s="46"/>
      <c r="J323" s="46"/>
      <c r="K323" s="6" t="s">
        <v>241</v>
      </c>
      <c r="L323" s="46"/>
      <c r="M323" s="46"/>
      <c r="N323" s="46"/>
      <c r="O323" s="46"/>
      <c r="P323" s="25" t="s">
        <v>23</v>
      </c>
      <c r="Q323" s="46" t="e">
        <f>A323&amp;"¦"&amp;B323&amp;"¦"&amp;C323&amp;"¦"&amp;D323&amp;"¦"&amp;E323&amp;"¦"&amp;F323&amp;"¦"&amp;G323&amp;"¦"&amp;#REF!&amp;"¦"&amp;L323&amp;"¦"&amp;M323&amp;"¦"&amp;N323&amp;"¦"&amp;O323&amp;"¦"&amp;#REF!</f>
        <v>#REF!</v>
      </c>
      <c r="R323" s="134">
        <v>46266</v>
      </c>
      <c r="S323" s="125"/>
    </row>
    <row r="324" spans="1:19" s="127" customFormat="1">
      <c r="A324" s="131" t="s">
        <v>724</v>
      </c>
      <c r="B324" s="45" t="s">
        <v>725</v>
      </c>
      <c r="C324" s="45"/>
      <c r="D324" s="45">
        <v>3875</v>
      </c>
      <c r="E324" s="44" t="s">
        <v>497</v>
      </c>
      <c r="F324" s="43" t="s">
        <v>133</v>
      </c>
      <c r="G324" s="44" t="s">
        <v>76</v>
      </c>
      <c r="H324" s="46"/>
      <c r="I324" s="46"/>
      <c r="J324" s="46"/>
      <c r="K324" s="6" t="s">
        <v>241</v>
      </c>
      <c r="L324" s="46"/>
      <c r="M324" s="46"/>
      <c r="N324" s="46"/>
      <c r="O324" s="46"/>
      <c r="P324" s="25" t="s">
        <v>23</v>
      </c>
      <c r="Q324" s="46" t="e">
        <f>A324&amp;"¦"&amp;B324&amp;"¦"&amp;C324&amp;"¦"&amp;D324&amp;"¦"&amp;E324&amp;"¦"&amp;F324&amp;"¦"&amp;G324&amp;"¦"&amp;#REF!&amp;"¦"&amp;L324&amp;"¦"&amp;M324&amp;"¦"&amp;N324&amp;"¦"&amp;O324&amp;"¦"&amp;#REF!</f>
        <v>#REF!</v>
      </c>
      <c r="R324" s="134">
        <v>46266</v>
      </c>
      <c r="S324" s="124"/>
    </row>
    <row r="325" spans="1:19" s="127" customFormat="1">
      <c r="A325" s="131" t="s">
        <v>724</v>
      </c>
      <c r="B325" s="45" t="s">
        <v>562</v>
      </c>
      <c r="C325" s="45"/>
      <c r="D325" s="45">
        <v>3896</v>
      </c>
      <c r="E325" s="44" t="s">
        <v>497</v>
      </c>
      <c r="F325" s="43" t="s">
        <v>133</v>
      </c>
      <c r="G325" s="44" t="s">
        <v>76</v>
      </c>
      <c r="H325" s="46"/>
      <c r="I325" s="46"/>
      <c r="J325" s="46"/>
      <c r="K325" s="6" t="s">
        <v>241</v>
      </c>
      <c r="L325" s="46"/>
      <c r="M325" s="46"/>
      <c r="N325" s="46"/>
      <c r="O325" s="46"/>
      <c r="P325" s="25" t="s">
        <v>23</v>
      </c>
      <c r="Q325" s="46" t="e">
        <f>A325&amp;"¦"&amp;B325&amp;"¦"&amp;C325&amp;"¦"&amp;D325&amp;"¦"&amp;E325&amp;"¦"&amp;F325&amp;"¦"&amp;G325&amp;"¦"&amp;#REF!&amp;"¦"&amp;L325&amp;"¦"&amp;M325&amp;"¦"&amp;N325&amp;"¦"&amp;O325&amp;"¦"&amp;#REF!</f>
        <v>#REF!</v>
      </c>
      <c r="R325" s="134">
        <v>46266</v>
      </c>
      <c r="S325" s="125"/>
    </row>
    <row r="326" spans="1:19" s="127" customFormat="1">
      <c r="A326" s="131" t="s">
        <v>724</v>
      </c>
      <c r="B326" s="45" t="s">
        <v>562</v>
      </c>
      <c r="C326" s="45"/>
      <c r="D326" s="45" t="s">
        <v>731</v>
      </c>
      <c r="E326" s="44" t="s">
        <v>497</v>
      </c>
      <c r="F326" s="43" t="s">
        <v>133</v>
      </c>
      <c r="G326" s="44" t="s">
        <v>76</v>
      </c>
      <c r="H326" s="46"/>
      <c r="I326" s="46"/>
      <c r="J326" s="46"/>
      <c r="K326" s="6" t="s">
        <v>241</v>
      </c>
      <c r="L326" s="46"/>
      <c r="M326" s="46"/>
      <c r="N326" s="46"/>
      <c r="O326" s="46"/>
      <c r="P326" s="25" t="s">
        <v>23</v>
      </c>
      <c r="Q326" s="46" t="e">
        <f>A326&amp;"¦"&amp;B326&amp;"¦"&amp;C326&amp;"¦"&amp;D326&amp;"¦"&amp;E326&amp;"¦"&amp;F326&amp;"¦"&amp;G326&amp;"¦"&amp;#REF!&amp;"¦"&amp;L326&amp;"¦"&amp;M326&amp;"¦"&amp;N326&amp;"¦"&amp;O326&amp;"¦"&amp;#REF!</f>
        <v>#REF!</v>
      </c>
      <c r="R326" s="134">
        <v>46266</v>
      </c>
      <c r="S326" s="124"/>
    </row>
    <row r="327" spans="1:19" s="127" customFormat="1">
      <c r="A327" s="131" t="s">
        <v>724</v>
      </c>
      <c r="B327" s="45" t="s">
        <v>725</v>
      </c>
      <c r="C327" s="45"/>
      <c r="D327" s="45" t="s">
        <v>732</v>
      </c>
      <c r="E327" s="44" t="s">
        <v>497</v>
      </c>
      <c r="F327" s="43" t="s">
        <v>133</v>
      </c>
      <c r="G327" s="44" t="s">
        <v>76</v>
      </c>
      <c r="H327" s="46"/>
      <c r="I327" s="46"/>
      <c r="J327" s="46"/>
      <c r="K327" s="6" t="s">
        <v>241</v>
      </c>
      <c r="L327" s="46"/>
      <c r="M327" s="46"/>
      <c r="N327" s="46"/>
      <c r="O327" s="46"/>
      <c r="P327" s="25" t="s">
        <v>23</v>
      </c>
      <c r="Q327" s="46" t="e">
        <f>A327&amp;"¦"&amp;B327&amp;"¦"&amp;C327&amp;"¦"&amp;D327&amp;"¦"&amp;E327&amp;"¦"&amp;F327&amp;"¦"&amp;G327&amp;"¦"&amp;#REF!&amp;"¦"&amp;L327&amp;"¦"&amp;M327&amp;"¦"&amp;N327&amp;"¦"&amp;O327&amp;"¦"&amp;#REF!</f>
        <v>#REF!</v>
      </c>
      <c r="R327" s="134">
        <v>46266</v>
      </c>
      <c r="S327" s="125"/>
    </row>
    <row r="328" spans="1:19" s="127" customFormat="1">
      <c r="A328" s="131" t="s">
        <v>724</v>
      </c>
      <c r="B328" s="45" t="s">
        <v>725</v>
      </c>
      <c r="C328" s="45"/>
      <c r="D328" s="45" t="s">
        <v>733</v>
      </c>
      <c r="E328" s="44" t="s">
        <v>497</v>
      </c>
      <c r="F328" s="43" t="s">
        <v>133</v>
      </c>
      <c r="G328" s="44" t="s">
        <v>76</v>
      </c>
      <c r="H328" s="46"/>
      <c r="I328" s="46"/>
      <c r="J328" s="46"/>
      <c r="K328" s="6" t="s">
        <v>241</v>
      </c>
      <c r="L328" s="46"/>
      <c r="M328" s="46"/>
      <c r="N328" s="46"/>
      <c r="O328" s="46"/>
      <c r="P328" s="25" t="s">
        <v>23</v>
      </c>
      <c r="Q328" s="46" t="e">
        <f>A328&amp;"¦"&amp;B328&amp;"¦"&amp;C328&amp;"¦"&amp;D328&amp;"¦"&amp;E328&amp;"¦"&amp;F328&amp;"¦"&amp;G328&amp;"¦"&amp;#REF!&amp;"¦"&amp;L328&amp;"¦"&amp;M328&amp;"¦"&amp;N328&amp;"¦"&amp;O328&amp;"¦"&amp;#REF!</f>
        <v>#REF!</v>
      </c>
      <c r="R328" s="134">
        <v>46266</v>
      </c>
      <c r="S328" s="124"/>
    </row>
    <row r="329" spans="1:19" s="127" customFormat="1">
      <c r="A329" s="97" t="s">
        <v>724</v>
      </c>
      <c r="B329" s="43" t="s">
        <v>725</v>
      </c>
      <c r="C329" s="43"/>
      <c r="D329" s="43" t="s">
        <v>734</v>
      </c>
      <c r="E329" s="43" t="s">
        <v>497</v>
      </c>
      <c r="F329" s="43" t="s">
        <v>133</v>
      </c>
      <c r="G329" s="47" t="s">
        <v>76</v>
      </c>
      <c r="H329" s="47"/>
      <c r="I329" s="47"/>
      <c r="J329" s="47"/>
      <c r="K329" s="47" t="s">
        <v>241</v>
      </c>
      <c r="L329" s="47"/>
      <c r="M329" s="47"/>
      <c r="N329" s="47"/>
      <c r="O329" s="47"/>
      <c r="P329" s="47" t="s">
        <v>23</v>
      </c>
      <c r="Q329" s="47" t="e">
        <f>A329&amp;"¦"&amp;B329&amp;"¦"&amp;C329&amp;"¦"&amp;D329&amp;"¦"&amp;E329&amp;"¦"&amp;F329&amp;"¦"&amp;G329&amp;"¦"&amp;#REF!&amp;"¦"&amp;L329&amp;"¦"&amp;M329&amp;"¦"&amp;N329&amp;"¦"&amp;O329&amp;"¦"&amp;#REF!</f>
        <v>#REF!</v>
      </c>
      <c r="R329" s="133">
        <v>46266</v>
      </c>
      <c r="S329" s="125"/>
    </row>
    <row r="330" spans="1:19" s="127" customFormat="1">
      <c r="A330" s="131" t="s">
        <v>724</v>
      </c>
      <c r="B330" s="45" t="s">
        <v>725</v>
      </c>
      <c r="C330" s="45"/>
      <c r="D330" s="45" t="s">
        <v>735</v>
      </c>
      <c r="E330" s="44" t="s">
        <v>497</v>
      </c>
      <c r="F330" s="43" t="s">
        <v>133</v>
      </c>
      <c r="G330" s="44" t="s">
        <v>76</v>
      </c>
      <c r="H330" s="46"/>
      <c r="I330" s="46"/>
      <c r="J330" s="46"/>
      <c r="K330" s="6" t="s">
        <v>241</v>
      </c>
      <c r="L330" s="46"/>
      <c r="M330" s="46"/>
      <c r="N330" s="46"/>
      <c r="O330" s="46"/>
      <c r="P330" s="25" t="s">
        <v>23</v>
      </c>
      <c r="Q330" s="46" t="e">
        <f>A330&amp;"¦"&amp;B330&amp;"¦"&amp;C330&amp;"¦"&amp;D330&amp;"¦"&amp;E330&amp;"¦"&amp;F330&amp;"¦"&amp;G330&amp;"¦"&amp;#REF!&amp;"¦"&amp;L330&amp;"¦"&amp;M330&amp;"¦"&amp;N330&amp;"¦"&amp;O330&amp;"¦"&amp;#REF!</f>
        <v>#REF!</v>
      </c>
      <c r="R330" s="134">
        <v>46266</v>
      </c>
      <c r="S330" s="124"/>
    </row>
    <row r="331" spans="1:19" s="127" customFormat="1">
      <c r="A331" s="97" t="s">
        <v>724</v>
      </c>
      <c r="B331" s="43" t="s">
        <v>725</v>
      </c>
      <c r="C331" s="43"/>
      <c r="D331" s="43" t="s">
        <v>736</v>
      </c>
      <c r="E331" s="43" t="s">
        <v>497</v>
      </c>
      <c r="F331" s="43" t="s">
        <v>133</v>
      </c>
      <c r="G331" s="47" t="s">
        <v>76</v>
      </c>
      <c r="H331" s="47"/>
      <c r="I331" s="47"/>
      <c r="J331" s="47"/>
      <c r="K331" s="47" t="s">
        <v>241</v>
      </c>
      <c r="L331" s="47"/>
      <c r="M331" s="47"/>
      <c r="N331" s="47"/>
      <c r="O331" s="47"/>
      <c r="P331" s="47" t="s">
        <v>23</v>
      </c>
      <c r="Q331" s="47" t="e">
        <f>A331&amp;"¦"&amp;B331&amp;"¦"&amp;C331&amp;"¦"&amp;D331&amp;"¦"&amp;E331&amp;"¦"&amp;F331&amp;"¦"&amp;G331&amp;"¦"&amp;#REF!&amp;"¦"&amp;L331&amp;"¦"&amp;M331&amp;"¦"&amp;N331&amp;"¦"&amp;O331&amp;"¦"&amp;#REF!</f>
        <v>#REF!</v>
      </c>
      <c r="R331" s="133">
        <v>46266</v>
      </c>
      <c r="S331" s="125"/>
    </row>
    <row r="332" spans="1:19" s="127" customFormat="1">
      <c r="A332" s="131" t="s">
        <v>724</v>
      </c>
      <c r="B332" s="45" t="s">
        <v>562</v>
      </c>
      <c r="C332" s="45"/>
      <c r="D332" s="45" t="s">
        <v>737</v>
      </c>
      <c r="E332" s="44" t="s">
        <v>497</v>
      </c>
      <c r="F332" s="43" t="s">
        <v>133</v>
      </c>
      <c r="G332" s="44" t="s">
        <v>76</v>
      </c>
      <c r="H332" s="46"/>
      <c r="I332" s="46"/>
      <c r="J332" s="46"/>
      <c r="K332" s="6" t="s">
        <v>241</v>
      </c>
      <c r="L332" s="46"/>
      <c r="M332" s="46"/>
      <c r="N332" s="46"/>
      <c r="O332" s="46"/>
      <c r="P332" s="25" t="s">
        <v>23</v>
      </c>
      <c r="Q332" s="46" t="e">
        <f>A332&amp;"¦"&amp;B332&amp;"¦"&amp;C332&amp;"¦"&amp;D332&amp;"¦"&amp;E332&amp;"¦"&amp;F332&amp;"¦"&amp;G332&amp;"¦"&amp;#REF!&amp;"¦"&amp;L332&amp;"¦"&amp;M332&amp;"¦"&amp;N332&amp;"¦"&amp;O332&amp;"¦"&amp;#REF!</f>
        <v>#REF!</v>
      </c>
      <c r="R332" s="134">
        <v>46266</v>
      </c>
      <c r="S332" s="124"/>
    </row>
    <row r="333" spans="1:19" s="127" customFormat="1">
      <c r="A333" s="97" t="s">
        <v>724</v>
      </c>
      <c r="B333" s="43" t="s">
        <v>562</v>
      </c>
      <c r="C333" s="43"/>
      <c r="D333" s="43" t="s">
        <v>738</v>
      </c>
      <c r="E333" s="43" t="s">
        <v>497</v>
      </c>
      <c r="F333" s="43" t="s">
        <v>133</v>
      </c>
      <c r="G333" s="47" t="s">
        <v>76</v>
      </c>
      <c r="H333" s="47"/>
      <c r="I333" s="47"/>
      <c r="J333" s="47"/>
      <c r="K333" s="47" t="s">
        <v>241</v>
      </c>
      <c r="L333" s="47"/>
      <c r="M333" s="47"/>
      <c r="N333" s="47"/>
      <c r="O333" s="47"/>
      <c r="P333" s="47" t="s">
        <v>23</v>
      </c>
      <c r="Q333" s="47" t="e">
        <f>A333&amp;"¦"&amp;B333&amp;"¦"&amp;C333&amp;"¦"&amp;D333&amp;"¦"&amp;E333&amp;"¦"&amp;F333&amp;"¦"&amp;G333&amp;"¦"&amp;#REF!&amp;"¦"&amp;L333&amp;"¦"&amp;M333&amp;"¦"&amp;N333&amp;"¦"&amp;O333&amp;"¦"&amp;#REF!</f>
        <v>#REF!</v>
      </c>
      <c r="R333" s="133">
        <v>46266</v>
      </c>
      <c r="S333" s="125"/>
    </row>
    <row r="334" spans="1:19" s="127" customFormat="1">
      <c r="A334" s="97" t="s">
        <v>724</v>
      </c>
      <c r="B334" s="43" t="s">
        <v>562</v>
      </c>
      <c r="C334" s="43"/>
      <c r="D334" s="43" t="s">
        <v>739</v>
      </c>
      <c r="E334" s="43" t="s">
        <v>497</v>
      </c>
      <c r="F334" s="43" t="s">
        <v>133</v>
      </c>
      <c r="G334" s="47" t="s">
        <v>76</v>
      </c>
      <c r="H334" s="47"/>
      <c r="I334" s="47"/>
      <c r="J334" s="47"/>
      <c r="K334" s="47" t="s">
        <v>241</v>
      </c>
      <c r="L334" s="47"/>
      <c r="M334" s="47"/>
      <c r="N334" s="47"/>
      <c r="O334" s="47"/>
      <c r="P334" s="47" t="s">
        <v>23</v>
      </c>
      <c r="Q334" s="47" t="e">
        <f>A334&amp;"¦"&amp;B334&amp;"¦"&amp;C334&amp;"¦"&amp;D334&amp;"¦"&amp;E334&amp;"¦"&amp;F334&amp;"¦"&amp;G334&amp;"¦"&amp;#REF!&amp;"¦"&amp;L334&amp;"¦"&amp;M334&amp;"¦"&amp;N334&amp;"¦"&amp;O334&amp;"¦"&amp;#REF!</f>
        <v>#REF!</v>
      </c>
      <c r="R334" s="133">
        <v>46266</v>
      </c>
      <c r="S334" s="124"/>
    </row>
    <row r="335" spans="1:19" s="127" customFormat="1">
      <c r="A335" s="131" t="s">
        <v>724</v>
      </c>
      <c r="B335" s="45" t="s">
        <v>562</v>
      </c>
      <c r="C335" s="45"/>
      <c r="D335" s="45" t="s">
        <v>740</v>
      </c>
      <c r="E335" s="44" t="s">
        <v>497</v>
      </c>
      <c r="F335" s="43" t="s">
        <v>133</v>
      </c>
      <c r="G335" s="44" t="s">
        <v>76</v>
      </c>
      <c r="H335" s="46"/>
      <c r="I335" s="46"/>
      <c r="J335" s="46"/>
      <c r="K335" s="6" t="s">
        <v>241</v>
      </c>
      <c r="L335" s="46"/>
      <c r="M335" s="46"/>
      <c r="N335" s="46"/>
      <c r="O335" s="46"/>
      <c r="P335" s="25" t="s">
        <v>23</v>
      </c>
      <c r="Q335" s="46" t="e">
        <f>A335&amp;"¦"&amp;B335&amp;"¦"&amp;C335&amp;"¦"&amp;D335&amp;"¦"&amp;E335&amp;"¦"&amp;F335&amp;"¦"&amp;G335&amp;"¦"&amp;#REF!&amp;"¦"&amp;L335&amp;"¦"&amp;M335&amp;"¦"&amp;N335&amp;"¦"&amp;O335&amp;"¦"&amp;#REF!</f>
        <v>#REF!</v>
      </c>
      <c r="R335" s="134">
        <v>46266</v>
      </c>
      <c r="S335" s="125"/>
    </row>
    <row r="336" spans="1:19" s="127" customFormat="1">
      <c r="A336" s="97" t="s">
        <v>724</v>
      </c>
      <c r="B336" s="43" t="s">
        <v>562</v>
      </c>
      <c r="C336" s="43"/>
      <c r="D336" s="43" t="s">
        <v>741</v>
      </c>
      <c r="E336" s="43" t="s">
        <v>497</v>
      </c>
      <c r="F336" s="43" t="s">
        <v>133</v>
      </c>
      <c r="G336" s="47" t="s">
        <v>76</v>
      </c>
      <c r="H336" s="47"/>
      <c r="I336" s="47"/>
      <c r="J336" s="47"/>
      <c r="K336" s="47" t="s">
        <v>241</v>
      </c>
      <c r="L336" s="47"/>
      <c r="M336" s="47"/>
      <c r="N336" s="47"/>
      <c r="O336" s="47"/>
      <c r="P336" s="47" t="s">
        <v>23</v>
      </c>
      <c r="Q336" s="47" t="e">
        <f>A336&amp;"¦"&amp;B336&amp;"¦"&amp;C336&amp;"¦"&amp;D336&amp;"¦"&amp;E336&amp;"¦"&amp;F336&amp;"¦"&amp;G336&amp;"¦"&amp;#REF!&amp;"¦"&amp;L336&amp;"¦"&amp;M336&amp;"¦"&amp;N336&amp;"¦"&amp;O336&amp;"¦"&amp;#REF!</f>
        <v>#REF!</v>
      </c>
      <c r="R336" s="133">
        <v>46266</v>
      </c>
      <c r="S336" s="124"/>
    </row>
    <row r="337" spans="1:19" s="127" customFormat="1">
      <c r="A337" s="97" t="s">
        <v>724</v>
      </c>
      <c r="B337" s="43" t="s">
        <v>725</v>
      </c>
      <c r="C337" s="43"/>
      <c r="D337" s="43" t="s">
        <v>742</v>
      </c>
      <c r="E337" s="43" t="s">
        <v>497</v>
      </c>
      <c r="F337" s="43" t="s">
        <v>133</v>
      </c>
      <c r="G337" s="47" t="s">
        <v>76</v>
      </c>
      <c r="H337" s="47"/>
      <c r="I337" s="47"/>
      <c r="J337" s="47"/>
      <c r="K337" s="47" t="s">
        <v>241</v>
      </c>
      <c r="L337" s="47"/>
      <c r="M337" s="47"/>
      <c r="N337" s="47"/>
      <c r="O337" s="47"/>
      <c r="P337" s="47" t="s">
        <v>23</v>
      </c>
      <c r="Q337" s="47" t="e">
        <f>A337&amp;"¦"&amp;B337&amp;"¦"&amp;C337&amp;"¦"&amp;D337&amp;"¦"&amp;E337&amp;"¦"&amp;F337&amp;"¦"&amp;G337&amp;"¦"&amp;#REF!&amp;"¦"&amp;L337&amp;"¦"&amp;M337&amp;"¦"&amp;N337&amp;"¦"&amp;O337&amp;"¦"&amp;#REF!</f>
        <v>#REF!</v>
      </c>
      <c r="R337" s="133">
        <v>46266</v>
      </c>
      <c r="S337" s="125"/>
    </row>
    <row r="338" spans="1:19" s="127" customFormat="1">
      <c r="A338" s="97" t="s">
        <v>724</v>
      </c>
      <c r="B338" s="43" t="s">
        <v>562</v>
      </c>
      <c r="C338" s="43"/>
      <c r="D338" s="43" t="s">
        <v>743</v>
      </c>
      <c r="E338" s="43" t="s">
        <v>497</v>
      </c>
      <c r="F338" s="43" t="s">
        <v>133</v>
      </c>
      <c r="G338" s="47" t="s">
        <v>76</v>
      </c>
      <c r="H338" s="47"/>
      <c r="I338" s="47"/>
      <c r="J338" s="47"/>
      <c r="K338" s="47" t="s">
        <v>241</v>
      </c>
      <c r="L338" s="47"/>
      <c r="M338" s="47"/>
      <c r="N338" s="47"/>
      <c r="O338" s="47"/>
      <c r="P338" s="47" t="s">
        <v>23</v>
      </c>
      <c r="Q338" s="47" t="e">
        <f>A338&amp;"¦"&amp;B338&amp;"¦"&amp;C338&amp;"¦"&amp;D338&amp;"¦"&amp;E338&amp;"¦"&amp;F338&amp;"¦"&amp;G338&amp;"¦"&amp;#REF!&amp;"¦"&amp;L338&amp;"¦"&amp;M338&amp;"¦"&amp;N338&amp;"¦"&amp;O338&amp;"¦"&amp;#REF!</f>
        <v>#REF!</v>
      </c>
      <c r="R338" s="133">
        <v>46266</v>
      </c>
      <c r="S338" s="124"/>
    </row>
    <row r="339" spans="1:19" s="127" customFormat="1">
      <c r="A339" s="97" t="s">
        <v>724</v>
      </c>
      <c r="B339" s="43" t="s">
        <v>725</v>
      </c>
      <c r="C339" s="43"/>
      <c r="D339" s="43" t="s">
        <v>744</v>
      </c>
      <c r="E339" s="43" t="s">
        <v>497</v>
      </c>
      <c r="F339" s="43" t="s">
        <v>133</v>
      </c>
      <c r="G339" s="47" t="s">
        <v>76</v>
      </c>
      <c r="H339" s="47"/>
      <c r="I339" s="47"/>
      <c r="J339" s="47"/>
      <c r="K339" s="47" t="s">
        <v>241</v>
      </c>
      <c r="L339" s="47"/>
      <c r="M339" s="47"/>
      <c r="N339" s="47"/>
      <c r="O339" s="47"/>
      <c r="P339" s="47" t="s">
        <v>23</v>
      </c>
      <c r="Q339" s="47" t="e">
        <f>A339&amp;"¦"&amp;B339&amp;"¦"&amp;C339&amp;"¦"&amp;D339&amp;"¦"&amp;E339&amp;"¦"&amp;F339&amp;"¦"&amp;G339&amp;"¦"&amp;#REF!&amp;"¦"&amp;L339&amp;"¦"&amp;M339&amp;"¦"&amp;N339&amp;"¦"&amp;O339&amp;"¦"&amp;#REF!</f>
        <v>#REF!</v>
      </c>
      <c r="R339" s="133">
        <v>46266</v>
      </c>
      <c r="S339" s="125"/>
    </row>
    <row r="340" spans="1:19" s="127" customFormat="1">
      <c r="A340" s="97" t="s">
        <v>724</v>
      </c>
      <c r="B340" s="43" t="s">
        <v>562</v>
      </c>
      <c r="C340" s="43"/>
      <c r="D340" s="43" t="s">
        <v>745</v>
      </c>
      <c r="E340" s="43" t="s">
        <v>497</v>
      </c>
      <c r="F340" s="43" t="s">
        <v>133</v>
      </c>
      <c r="G340" s="47" t="s">
        <v>76</v>
      </c>
      <c r="H340" s="47"/>
      <c r="I340" s="47"/>
      <c r="J340" s="47"/>
      <c r="K340" s="47" t="s">
        <v>241</v>
      </c>
      <c r="L340" s="47"/>
      <c r="M340" s="47"/>
      <c r="N340" s="47"/>
      <c r="O340" s="47"/>
      <c r="P340" s="47" t="s">
        <v>23</v>
      </c>
      <c r="Q340" s="47" t="e">
        <f>A340&amp;"¦"&amp;B340&amp;"¦"&amp;C340&amp;"¦"&amp;D340&amp;"¦"&amp;E340&amp;"¦"&amp;F340&amp;"¦"&amp;G340&amp;"¦"&amp;#REF!&amp;"¦"&amp;L340&amp;"¦"&amp;M340&amp;"¦"&amp;N340&amp;"¦"&amp;O340&amp;"¦"&amp;#REF!</f>
        <v>#REF!</v>
      </c>
      <c r="R340" s="133">
        <v>46266</v>
      </c>
      <c r="S340" s="124"/>
    </row>
    <row r="341" spans="1:19" s="127" customFormat="1">
      <c r="A341" s="97" t="s">
        <v>724</v>
      </c>
      <c r="B341" s="43" t="s">
        <v>562</v>
      </c>
      <c r="C341" s="43"/>
      <c r="D341" s="43" t="s">
        <v>746</v>
      </c>
      <c r="E341" s="43" t="s">
        <v>497</v>
      </c>
      <c r="F341" s="43" t="s">
        <v>133</v>
      </c>
      <c r="G341" s="47" t="s">
        <v>76</v>
      </c>
      <c r="H341" s="47"/>
      <c r="I341" s="47"/>
      <c r="J341" s="47"/>
      <c r="K341" s="47" t="s">
        <v>241</v>
      </c>
      <c r="L341" s="47"/>
      <c r="M341" s="47"/>
      <c r="N341" s="47"/>
      <c r="O341" s="47"/>
      <c r="P341" s="47" t="s">
        <v>23</v>
      </c>
      <c r="Q341" s="47" t="e">
        <f>A341&amp;"¦"&amp;B341&amp;"¦"&amp;C341&amp;"¦"&amp;D341&amp;"¦"&amp;E341&amp;"¦"&amp;F341&amp;"¦"&amp;G341&amp;"¦"&amp;#REF!&amp;"¦"&amp;L341&amp;"¦"&amp;M341&amp;"¦"&amp;N341&amp;"¦"&amp;O341&amp;"¦"&amp;#REF!</f>
        <v>#REF!</v>
      </c>
      <c r="R341" s="133">
        <v>46266</v>
      </c>
      <c r="S341" s="125"/>
    </row>
    <row r="342" spans="1:19" s="127" customFormat="1">
      <c r="A342" s="131" t="s">
        <v>724</v>
      </c>
      <c r="B342" s="45" t="s">
        <v>725</v>
      </c>
      <c r="C342" s="45"/>
      <c r="D342" s="45" t="s">
        <v>747</v>
      </c>
      <c r="E342" s="44" t="s">
        <v>497</v>
      </c>
      <c r="F342" s="43" t="s">
        <v>133</v>
      </c>
      <c r="G342" s="44" t="s">
        <v>76</v>
      </c>
      <c r="H342" s="46"/>
      <c r="I342" s="46"/>
      <c r="J342" s="46"/>
      <c r="K342" s="6" t="s">
        <v>241</v>
      </c>
      <c r="L342" s="46"/>
      <c r="M342" s="46"/>
      <c r="N342" s="46"/>
      <c r="O342" s="46"/>
      <c r="P342" s="25" t="s">
        <v>23</v>
      </c>
      <c r="Q342" s="46" t="e">
        <f>A342&amp;"¦"&amp;B342&amp;"¦"&amp;C342&amp;"¦"&amp;D342&amp;"¦"&amp;E342&amp;"¦"&amp;F342&amp;"¦"&amp;G342&amp;"¦"&amp;#REF!&amp;"¦"&amp;L342&amp;"¦"&amp;M342&amp;"¦"&amp;N342&amp;"¦"&amp;O342&amp;"¦"&amp;#REF!</f>
        <v>#REF!</v>
      </c>
      <c r="R342" s="134">
        <v>46266</v>
      </c>
      <c r="S342" s="124"/>
    </row>
    <row r="343" spans="1:19" s="127" customFormat="1">
      <c r="A343" s="131" t="s">
        <v>724</v>
      </c>
      <c r="B343" s="45" t="s">
        <v>725</v>
      </c>
      <c r="C343" s="45"/>
      <c r="D343" s="45" t="s">
        <v>748</v>
      </c>
      <c r="E343" s="44" t="s">
        <v>497</v>
      </c>
      <c r="F343" s="43" t="s">
        <v>133</v>
      </c>
      <c r="G343" s="44" t="s">
        <v>76</v>
      </c>
      <c r="H343" s="46"/>
      <c r="I343" s="46"/>
      <c r="J343" s="46"/>
      <c r="K343" s="6" t="s">
        <v>241</v>
      </c>
      <c r="L343" s="46"/>
      <c r="M343" s="46"/>
      <c r="N343" s="46"/>
      <c r="O343" s="46"/>
      <c r="P343" s="25" t="s">
        <v>23</v>
      </c>
      <c r="Q343" s="46" t="e">
        <f>A343&amp;"¦"&amp;B343&amp;"¦"&amp;C343&amp;"¦"&amp;D343&amp;"¦"&amp;E343&amp;"¦"&amp;F343&amp;"¦"&amp;G343&amp;"¦"&amp;#REF!&amp;"¦"&amp;L343&amp;"¦"&amp;M343&amp;"¦"&amp;N343&amp;"¦"&amp;O343&amp;"¦"&amp;#REF!</f>
        <v>#REF!</v>
      </c>
      <c r="R343" s="134">
        <v>46266</v>
      </c>
      <c r="S343" s="125"/>
    </row>
    <row r="344" spans="1:19" s="127" customFormat="1">
      <c r="A344" s="97" t="s">
        <v>724</v>
      </c>
      <c r="B344" s="43" t="s">
        <v>725</v>
      </c>
      <c r="C344" s="43"/>
      <c r="D344" s="43" t="s">
        <v>749</v>
      </c>
      <c r="E344" s="43" t="s">
        <v>497</v>
      </c>
      <c r="F344" s="43" t="s">
        <v>133</v>
      </c>
      <c r="G344" s="47" t="s">
        <v>76</v>
      </c>
      <c r="H344" s="47"/>
      <c r="I344" s="47"/>
      <c r="J344" s="47"/>
      <c r="K344" s="47" t="s">
        <v>241</v>
      </c>
      <c r="L344" s="47"/>
      <c r="M344" s="47"/>
      <c r="N344" s="47"/>
      <c r="O344" s="47"/>
      <c r="P344" s="47" t="s">
        <v>23</v>
      </c>
      <c r="Q344" s="47" t="e">
        <f>A344&amp;"¦"&amp;B344&amp;"¦"&amp;C344&amp;"¦"&amp;D344&amp;"¦"&amp;E344&amp;"¦"&amp;F344&amp;"¦"&amp;G344&amp;"¦"&amp;#REF!&amp;"¦"&amp;L344&amp;"¦"&amp;M344&amp;"¦"&amp;N344&amp;"¦"&amp;O344&amp;"¦"&amp;#REF!</f>
        <v>#REF!</v>
      </c>
      <c r="R344" s="133">
        <v>46266</v>
      </c>
      <c r="S344" s="124"/>
    </row>
    <row r="345" spans="1:19" s="127" customFormat="1">
      <c r="A345" s="131" t="s">
        <v>724</v>
      </c>
      <c r="B345" s="45" t="s">
        <v>725</v>
      </c>
      <c r="C345" s="45"/>
      <c r="D345" s="45" t="s">
        <v>750</v>
      </c>
      <c r="E345" s="44" t="s">
        <v>497</v>
      </c>
      <c r="F345" s="43" t="s">
        <v>133</v>
      </c>
      <c r="G345" s="44" t="s">
        <v>76</v>
      </c>
      <c r="H345" s="46"/>
      <c r="I345" s="46"/>
      <c r="J345" s="46"/>
      <c r="K345" s="6" t="s">
        <v>241</v>
      </c>
      <c r="L345" s="46"/>
      <c r="M345" s="46"/>
      <c r="N345" s="46"/>
      <c r="O345" s="46"/>
      <c r="P345" s="25" t="s">
        <v>23</v>
      </c>
      <c r="Q345" s="46" t="e">
        <f>A345&amp;"¦"&amp;B345&amp;"¦"&amp;C345&amp;"¦"&amp;D345&amp;"¦"&amp;E345&amp;"¦"&amp;F345&amp;"¦"&amp;G345&amp;"¦"&amp;#REF!&amp;"¦"&amp;L345&amp;"¦"&amp;M345&amp;"¦"&amp;N345&amp;"¦"&amp;O345&amp;"¦"&amp;#REF!</f>
        <v>#REF!</v>
      </c>
      <c r="R345" s="134">
        <v>46266</v>
      </c>
      <c r="S345" s="125"/>
    </row>
    <row r="346" spans="1:19" s="127" customFormat="1">
      <c r="A346" s="97" t="s">
        <v>724</v>
      </c>
      <c r="B346" s="43" t="s">
        <v>725</v>
      </c>
      <c r="C346" s="43"/>
      <c r="D346" s="43" t="s">
        <v>751</v>
      </c>
      <c r="E346" s="43" t="s">
        <v>497</v>
      </c>
      <c r="F346" s="43" t="s">
        <v>133</v>
      </c>
      <c r="G346" s="47" t="s">
        <v>76</v>
      </c>
      <c r="H346" s="47"/>
      <c r="I346" s="47"/>
      <c r="J346" s="47"/>
      <c r="K346" s="47" t="s">
        <v>241</v>
      </c>
      <c r="L346" s="47"/>
      <c r="M346" s="47"/>
      <c r="N346" s="47"/>
      <c r="O346" s="47"/>
      <c r="P346" s="47" t="s">
        <v>23</v>
      </c>
      <c r="Q346" s="47" t="e">
        <f>A346&amp;"¦"&amp;B346&amp;"¦"&amp;C346&amp;"¦"&amp;D346&amp;"¦"&amp;E346&amp;"¦"&amp;F346&amp;"¦"&amp;G346&amp;"¦"&amp;#REF!&amp;"¦"&amp;L346&amp;"¦"&amp;M346&amp;"¦"&amp;N346&amp;"¦"&amp;O346&amp;"¦"&amp;#REF!</f>
        <v>#REF!</v>
      </c>
      <c r="R346" s="133">
        <v>46266</v>
      </c>
      <c r="S346" s="124"/>
    </row>
    <row r="347" spans="1:19" s="127" customFormat="1">
      <c r="A347" s="131" t="s">
        <v>724</v>
      </c>
      <c r="B347" s="45" t="s">
        <v>725</v>
      </c>
      <c r="C347" s="45"/>
      <c r="D347" s="45" t="s">
        <v>752</v>
      </c>
      <c r="E347" s="44" t="s">
        <v>497</v>
      </c>
      <c r="F347" s="43" t="s">
        <v>133</v>
      </c>
      <c r="G347" s="44" t="s">
        <v>76</v>
      </c>
      <c r="H347" s="46"/>
      <c r="I347" s="46"/>
      <c r="J347" s="46"/>
      <c r="K347" s="6" t="s">
        <v>241</v>
      </c>
      <c r="L347" s="46"/>
      <c r="M347" s="46"/>
      <c r="N347" s="46"/>
      <c r="O347" s="46"/>
      <c r="P347" s="25" t="s">
        <v>23</v>
      </c>
      <c r="Q347" s="46" t="e">
        <f>A347&amp;"¦"&amp;B347&amp;"¦"&amp;C347&amp;"¦"&amp;D347&amp;"¦"&amp;E347&amp;"¦"&amp;F347&amp;"¦"&amp;G347&amp;"¦"&amp;#REF!&amp;"¦"&amp;L347&amp;"¦"&amp;M347&amp;"¦"&amp;N347&amp;"¦"&amp;O347&amp;"¦"&amp;#REF!</f>
        <v>#REF!</v>
      </c>
      <c r="R347" s="134">
        <v>46266</v>
      </c>
      <c r="S347" s="125"/>
    </row>
    <row r="348" spans="1:19" s="127" customFormat="1">
      <c r="A348" s="131" t="s">
        <v>724</v>
      </c>
      <c r="B348" s="45" t="s">
        <v>725</v>
      </c>
      <c r="C348" s="45"/>
      <c r="D348" s="45" t="s">
        <v>753</v>
      </c>
      <c r="E348" s="44" t="s">
        <v>497</v>
      </c>
      <c r="F348" s="43" t="s">
        <v>133</v>
      </c>
      <c r="G348" s="44" t="s">
        <v>76</v>
      </c>
      <c r="H348" s="46"/>
      <c r="I348" s="46"/>
      <c r="J348" s="46"/>
      <c r="K348" s="6" t="s">
        <v>241</v>
      </c>
      <c r="L348" s="46"/>
      <c r="M348" s="46"/>
      <c r="N348" s="46"/>
      <c r="O348" s="46"/>
      <c r="P348" s="25" t="s">
        <v>23</v>
      </c>
      <c r="Q348" s="46" t="e">
        <f>A348&amp;"¦"&amp;B348&amp;"¦"&amp;C348&amp;"¦"&amp;D348&amp;"¦"&amp;E348&amp;"¦"&amp;F348&amp;"¦"&amp;G348&amp;"¦"&amp;#REF!&amp;"¦"&amp;L348&amp;"¦"&amp;M348&amp;"¦"&amp;N348&amp;"¦"&amp;O348&amp;"¦"&amp;#REF!</f>
        <v>#REF!</v>
      </c>
      <c r="R348" s="134">
        <v>46266</v>
      </c>
      <c r="S348" s="124"/>
    </row>
    <row r="349" spans="1:19" s="127" customFormat="1">
      <c r="A349" s="131" t="s">
        <v>724</v>
      </c>
      <c r="B349" s="45" t="s">
        <v>562</v>
      </c>
      <c r="C349" s="45" t="s">
        <v>754</v>
      </c>
      <c r="D349" s="45" t="s">
        <v>755</v>
      </c>
      <c r="E349" s="44" t="s">
        <v>131</v>
      </c>
      <c r="F349" s="43" t="s">
        <v>266</v>
      </c>
      <c r="G349" s="44" t="s">
        <v>76</v>
      </c>
      <c r="H349" s="46"/>
      <c r="I349" s="46"/>
      <c r="J349" s="46"/>
      <c r="K349" s="6" t="s">
        <v>169</v>
      </c>
      <c r="L349" s="46"/>
      <c r="M349" s="46"/>
      <c r="N349" s="46"/>
      <c r="O349" s="46"/>
      <c r="P349" s="25" t="s">
        <v>23</v>
      </c>
      <c r="Q349" s="46" t="e">
        <f>A349&amp;"¦"&amp;B349&amp;"¦"&amp;C349&amp;"¦"&amp;D349&amp;"¦"&amp;E349&amp;"¦"&amp;F349&amp;"¦"&amp;G349&amp;"¦"&amp;#REF!&amp;"¦"&amp;L349&amp;"¦"&amp;M349&amp;"¦"&amp;N349&amp;"¦"&amp;O349&amp;"¦"&amp;#REF!</f>
        <v>#REF!</v>
      </c>
      <c r="R349" s="134">
        <v>46266</v>
      </c>
      <c r="S349" s="125"/>
    </row>
    <row r="350" spans="1:19" s="127" customFormat="1">
      <c r="A350" s="97" t="s">
        <v>724</v>
      </c>
      <c r="B350" s="43" t="s">
        <v>725</v>
      </c>
      <c r="C350" s="43" t="s">
        <v>756</v>
      </c>
      <c r="D350" s="43" t="s">
        <v>757</v>
      </c>
      <c r="E350" s="43" t="s">
        <v>131</v>
      </c>
      <c r="F350" s="43" t="s">
        <v>266</v>
      </c>
      <c r="G350" s="47" t="s">
        <v>76</v>
      </c>
      <c r="H350" s="47"/>
      <c r="I350" s="47"/>
      <c r="J350" s="47"/>
      <c r="K350" s="47" t="s">
        <v>169</v>
      </c>
      <c r="L350" s="47"/>
      <c r="M350" s="47"/>
      <c r="N350" s="47"/>
      <c r="O350" s="47"/>
      <c r="P350" s="47" t="s">
        <v>23</v>
      </c>
      <c r="Q350" s="47" t="e">
        <f>A350&amp;"¦"&amp;B350&amp;"¦"&amp;C350&amp;"¦"&amp;D350&amp;"¦"&amp;E350&amp;"¦"&amp;F350&amp;"¦"&amp;G350&amp;"¦"&amp;#REF!&amp;"¦"&amp;L350&amp;"¦"&amp;M350&amp;"¦"&amp;N350&amp;"¦"&amp;O350&amp;"¦"&amp;#REF!</f>
        <v>#REF!</v>
      </c>
      <c r="R350" s="133">
        <v>46266</v>
      </c>
      <c r="S350" s="124"/>
    </row>
    <row r="351" spans="1:19" s="127" customFormat="1">
      <c r="A351" s="97" t="s">
        <v>758</v>
      </c>
      <c r="B351" s="43" t="s">
        <v>759</v>
      </c>
      <c r="C351" s="43" t="s">
        <v>760</v>
      </c>
      <c r="D351" s="43" t="s">
        <v>761</v>
      </c>
      <c r="E351" s="43" t="s">
        <v>616</v>
      </c>
      <c r="F351" s="43" t="s">
        <v>251</v>
      </c>
      <c r="G351" s="47" t="s">
        <v>34</v>
      </c>
      <c r="H351" s="47"/>
      <c r="I351" s="47"/>
      <c r="J351" s="47"/>
      <c r="K351" s="47" t="s">
        <v>167</v>
      </c>
      <c r="L351" s="47"/>
      <c r="M351" s="47"/>
      <c r="N351" s="47"/>
      <c r="O351" s="47"/>
      <c r="P351" s="47" t="s">
        <v>23</v>
      </c>
      <c r="Q351" s="47" t="e">
        <f>A351&amp;"¦"&amp;B351&amp;"¦"&amp;C351&amp;"¦"&amp;D351&amp;"¦"&amp;E351&amp;"¦"&amp;F351&amp;"¦"&amp;G351&amp;"¦"&amp;#REF!&amp;"¦"&amp;L351&amp;"¦"&amp;M351&amp;"¦"&amp;N351&amp;"¦"&amp;O351&amp;"¦"&amp;#REF!</f>
        <v>#REF!</v>
      </c>
      <c r="R351" s="133">
        <v>46266</v>
      </c>
      <c r="S351" s="125"/>
    </row>
    <row r="352" spans="1:19" s="127" customFormat="1">
      <c r="A352" s="131" t="s">
        <v>758</v>
      </c>
      <c r="B352" s="45" t="s">
        <v>762</v>
      </c>
      <c r="C352" s="45" t="s">
        <v>763</v>
      </c>
      <c r="D352" s="45" t="s">
        <v>764</v>
      </c>
      <c r="E352" s="44" t="s">
        <v>102</v>
      </c>
      <c r="F352" s="43" t="s">
        <v>765</v>
      </c>
      <c r="G352" s="44" t="s">
        <v>34</v>
      </c>
      <c r="H352" s="46"/>
      <c r="I352" s="46"/>
      <c r="J352" s="46"/>
      <c r="K352" s="6" t="s">
        <v>167</v>
      </c>
      <c r="L352" s="46"/>
      <c r="M352" s="46"/>
      <c r="N352" s="46"/>
      <c r="O352" s="46"/>
      <c r="P352" s="25" t="s">
        <v>23</v>
      </c>
      <c r="Q352" s="46" t="e">
        <f>A352&amp;"¦"&amp;B352&amp;"¦"&amp;C352&amp;"¦"&amp;D352&amp;"¦"&amp;E352&amp;"¦"&amp;F352&amp;"¦"&amp;G352&amp;"¦"&amp;#REF!&amp;"¦"&amp;L352&amp;"¦"&amp;M352&amp;"¦"&amp;N352&amp;"¦"&amp;O352&amp;"¦"&amp;#REF!</f>
        <v>#REF!</v>
      </c>
      <c r="R352" s="134">
        <v>46266</v>
      </c>
      <c r="S352" s="124"/>
    </row>
    <row r="353" spans="1:19" s="127" customFormat="1">
      <c r="A353" s="131" t="s">
        <v>766</v>
      </c>
      <c r="B353" s="45" t="s">
        <v>767</v>
      </c>
      <c r="C353" s="45" t="s">
        <v>768</v>
      </c>
      <c r="D353" s="45" t="s">
        <v>769</v>
      </c>
      <c r="E353" s="44" t="s">
        <v>110</v>
      </c>
      <c r="F353" s="43" t="s">
        <v>509</v>
      </c>
      <c r="G353" s="44" t="s">
        <v>34</v>
      </c>
      <c r="H353" s="46"/>
      <c r="I353" s="46"/>
      <c r="J353" s="46"/>
      <c r="K353" s="6" t="s">
        <v>167</v>
      </c>
      <c r="L353" s="46"/>
      <c r="M353" s="46"/>
      <c r="N353" s="46"/>
      <c r="O353" s="46"/>
      <c r="P353" s="25" t="s">
        <v>23</v>
      </c>
      <c r="Q353" s="46" t="e">
        <f>A353&amp;"¦"&amp;B353&amp;"¦"&amp;C353&amp;"¦"&amp;D353&amp;"¦"&amp;E353&amp;"¦"&amp;F353&amp;"¦"&amp;G353&amp;"¦"&amp;#REF!&amp;"¦"&amp;L353&amp;"¦"&amp;M353&amp;"¦"&amp;N353&amp;"¦"&amp;O353&amp;"¦"&amp;#REF!</f>
        <v>#REF!</v>
      </c>
      <c r="R353" s="134">
        <v>46266</v>
      </c>
      <c r="S353" s="125"/>
    </row>
    <row r="354" spans="1:19" s="127" customFormat="1">
      <c r="A354" s="131" t="s">
        <v>770</v>
      </c>
      <c r="B354" s="45" t="s">
        <v>771</v>
      </c>
      <c r="C354" s="45" t="s">
        <v>772</v>
      </c>
      <c r="D354" s="45">
        <v>720</v>
      </c>
      <c r="E354" s="44" t="s">
        <v>133</v>
      </c>
      <c r="F354" s="43" t="s">
        <v>773</v>
      </c>
      <c r="G354" s="44" t="s">
        <v>34</v>
      </c>
      <c r="H354" s="46"/>
      <c r="I354" s="46"/>
      <c r="J354" s="46"/>
      <c r="K354" s="6" t="s">
        <v>167</v>
      </c>
      <c r="L354" s="46"/>
      <c r="M354" s="46"/>
      <c r="N354" s="46"/>
      <c r="O354" s="46"/>
      <c r="P354" s="25" t="s">
        <v>23</v>
      </c>
      <c r="Q354" s="46" t="e">
        <f>A354&amp;"¦"&amp;B354&amp;"¦"&amp;C354&amp;"¦"&amp;D354&amp;"¦"&amp;E354&amp;"¦"&amp;F354&amp;"¦"&amp;G354&amp;"¦"&amp;#REF!&amp;"¦"&amp;L354&amp;"¦"&amp;M354&amp;"¦"&amp;N354&amp;"¦"&amp;O354&amp;"¦"&amp;#REF!</f>
        <v>#REF!</v>
      </c>
      <c r="R354" s="134">
        <v>46266</v>
      </c>
      <c r="S354" s="124"/>
    </row>
    <row r="355" spans="1:19" s="127" customFormat="1">
      <c r="A355" s="97" t="s">
        <v>770</v>
      </c>
      <c r="B355" s="43" t="s">
        <v>771</v>
      </c>
      <c r="C355" s="43" t="s">
        <v>774</v>
      </c>
      <c r="D355" s="43">
        <v>726</v>
      </c>
      <c r="E355" s="43" t="s">
        <v>133</v>
      </c>
      <c r="F355" s="43" t="s">
        <v>773</v>
      </c>
      <c r="G355" s="47" t="s">
        <v>34</v>
      </c>
      <c r="H355" s="47"/>
      <c r="I355" s="47"/>
      <c r="J355" s="47"/>
      <c r="K355" s="47" t="s">
        <v>167</v>
      </c>
      <c r="L355" s="47"/>
      <c r="M355" s="47"/>
      <c r="N355" s="47"/>
      <c r="O355" s="47"/>
      <c r="P355" s="47" t="s">
        <v>23</v>
      </c>
      <c r="Q355" s="47" t="e">
        <f>A355&amp;"¦"&amp;B355&amp;"¦"&amp;C355&amp;"¦"&amp;D355&amp;"¦"&amp;E355&amp;"¦"&amp;F355&amp;"¦"&amp;G355&amp;"¦"&amp;#REF!&amp;"¦"&amp;L355&amp;"¦"&amp;M355&amp;"¦"&amp;N355&amp;"¦"&amp;O355&amp;"¦"&amp;#REF!</f>
        <v>#REF!</v>
      </c>
      <c r="R355" s="133">
        <v>46266</v>
      </c>
      <c r="S355" s="125"/>
    </row>
    <row r="356" spans="1:19" s="127" customFormat="1">
      <c r="A356" s="131" t="s">
        <v>775</v>
      </c>
      <c r="B356" s="45" t="s">
        <v>771</v>
      </c>
      <c r="C356" s="45" t="s">
        <v>776</v>
      </c>
      <c r="D356" s="45" t="s">
        <v>777</v>
      </c>
      <c r="E356" s="44" t="s">
        <v>31</v>
      </c>
      <c r="F356" s="43" t="s">
        <v>314</v>
      </c>
      <c r="G356" s="44" t="s">
        <v>34</v>
      </c>
      <c r="H356" s="46"/>
      <c r="I356" s="46"/>
      <c r="J356" s="46"/>
      <c r="K356" s="6" t="s">
        <v>167</v>
      </c>
      <c r="L356" s="46"/>
      <c r="M356" s="46"/>
      <c r="N356" s="46"/>
      <c r="O356" s="46"/>
      <c r="P356" s="25" t="s">
        <v>23</v>
      </c>
      <c r="Q356" s="46" t="e">
        <f>A356&amp;"¦"&amp;B356&amp;"¦"&amp;C356&amp;"¦"&amp;D356&amp;"¦"&amp;E356&amp;"¦"&amp;F356&amp;"¦"&amp;G356&amp;"¦"&amp;#REF!&amp;"¦"&amp;L356&amp;"¦"&amp;M356&amp;"¦"&amp;N356&amp;"¦"&amp;O356&amp;"¦"&amp;#REF!</f>
        <v>#REF!</v>
      </c>
      <c r="R356" s="134">
        <v>46266</v>
      </c>
      <c r="S356" s="124"/>
    </row>
    <row r="357" spans="1:19" s="127" customFormat="1">
      <c r="A357" s="97" t="s">
        <v>775</v>
      </c>
      <c r="B357" s="43" t="s">
        <v>771</v>
      </c>
      <c r="C357" s="43"/>
      <c r="D357" s="43" t="s">
        <v>778</v>
      </c>
      <c r="E357" s="43" t="s">
        <v>497</v>
      </c>
      <c r="F357" s="43" t="s">
        <v>133</v>
      </c>
      <c r="G357" s="47" t="s">
        <v>34</v>
      </c>
      <c r="H357" s="47"/>
      <c r="I357" s="47"/>
      <c r="J357" s="47"/>
      <c r="K357" s="47" t="s">
        <v>167</v>
      </c>
      <c r="L357" s="47"/>
      <c r="M357" s="47"/>
      <c r="N357" s="47"/>
      <c r="O357" s="47"/>
      <c r="P357" s="47" t="s">
        <v>23</v>
      </c>
      <c r="Q357" s="47" t="e">
        <f>A357&amp;"¦"&amp;B357&amp;"¦"&amp;C357&amp;"¦"&amp;D357&amp;"¦"&amp;E357&amp;"¦"&amp;F357&amp;"¦"&amp;G357&amp;"¦"&amp;#REF!&amp;"¦"&amp;L357&amp;"¦"&amp;M357&amp;"¦"&amp;N357&amp;"¦"&amp;O357&amp;"¦"&amp;#REF!</f>
        <v>#REF!</v>
      </c>
      <c r="R357" s="133">
        <v>46266</v>
      </c>
      <c r="S357" s="125"/>
    </row>
    <row r="358" spans="1:19" s="127" customFormat="1">
      <c r="A358" s="97" t="s">
        <v>775</v>
      </c>
      <c r="B358" s="43" t="s">
        <v>771</v>
      </c>
      <c r="C358" s="43"/>
      <c r="D358" s="43" t="s">
        <v>779</v>
      </c>
      <c r="E358" s="43" t="s">
        <v>497</v>
      </c>
      <c r="F358" s="43" t="s">
        <v>133</v>
      </c>
      <c r="G358" s="47" t="s">
        <v>34</v>
      </c>
      <c r="H358" s="47"/>
      <c r="I358" s="47"/>
      <c r="J358" s="47"/>
      <c r="K358" s="47" t="s">
        <v>167</v>
      </c>
      <c r="L358" s="47"/>
      <c r="M358" s="47"/>
      <c r="N358" s="47"/>
      <c r="O358" s="47"/>
      <c r="P358" s="47" t="s">
        <v>23</v>
      </c>
      <c r="Q358" s="47" t="e">
        <f>A358&amp;"¦"&amp;B358&amp;"¦"&amp;C358&amp;"¦"&amp;D358&amp;"¦"&amp;E358&amp;"¦"&amp;F358&amp;"¦"&amp;G358&amp;"¦"&amp;#REF!&amp;"¦"&amp;L358&amp;"¦"&amp;M358&amp;"¦"&amp;N358&amp;"¦"&amp;O358&amp;"¦"&amp;#REF!</f>
        <v>#REF!</v>
      </c>
      <c r="R358" s="133">
        <v>46266</v>
      </c>
      <c r="S358" s="124"/>
    </row>
    <row r="359" spans="1:19" s="127" customFormat="1">
      <c r="A359" s="131" t="s">
        <v>775</v>
      </c>
      <c r="B359" s="45" t="s">
        <v>771</v>
      </c>
      <c r="C359" s="45"/>
      <c r="D359" s="45" t="s">
        <v>780</v>
      </c>
      <c r="E359" s="44" t="s">
        <v>497</v>
      </c>
      <c r="F359" s="43" t="s">
        <v>133</v>
      </c>
      <c r="G359" s="44" t="s">
        <v>34</v>
      </c>
      <c r="H359" s="46"/>
      <c r="I359" s="46"/>
      <c r="J359" s="46"/>
      <c r="K359" s="6" t="s">
        <v>167</v>
      </c>
      <c r="L359" s="46"/>
      <c r="M359" s="46"/>
      <c r="N359" s="46"/>
      <c r="O359" s="46"/>
      <c r="P359" s="25" t="s">
        <v>23</v>
      </c>
      <c r="Q359" s="46" t="e">
        <f>A359&amp;"¦"&amp;B359&amp;"¦"&amp;C359&amp;"¦"&amp;D359&amp;"¦"&amp;E359&amp;"¦"&amp;F359&amp;"¦"&amp;G359&amp;"¦"&amp;#REF!&amp;"¦"&amp;L359&amp;"¦"&amp;M359&amp;"¦"&amp;N359&amp;"¦"&amp;O359&amp;"¦"&amp;#REF!</f>
        <v>#REF!</v>
      </c>
      <c r="R359" s="134">
        <v>46266</v>
      </c>
      <c r="S359" s="125"/>
    </row>
    <row r="360" spans="1:19" s="127" customFormat="1">
      <c r="A360" s="131" t="s">
        <v>775</v>
      </c>
      <c r="B360" s="45" t="s">
        <v>771</v>
      </c>
      <c r="C360" s="45"/>
      <c r="D360" s="45" t="s">
        <v>781</v>
      </c>
      <c r="E360" s="44" t="s">
        <v>497</v>
      </c>
      <c r="F360" s="43" t="s">
        <v>133</v>
      </c>
      <c r="G360" s="44" t="s">
        <v>34</v>
      </c>
      <c r="H360" s="46"/>
      <c r="I360" s="46"/>
      <c r="J360" s="46"/>
      <c r="K360" s="6" t="s">
        <v>167</v>
      </c>
      <c r="L360" s="46"/>
      <c r="M360" s="46"/>
      <c r="N360" s="46"/>
      <c r="O360" s="46"/>
      <c r="P360" s="25" t="s">
        <v>23</v>
      </c>
      <c r="Q360" s="46" t="e">
        <f>A360&amp;"¦"&amp;B360&amp;"¦"&amp;C360&amp;"¦"&amp;D360&amp;"¦"&amp;E360&amp;"¦"&amp;F360&amp;"¦"&amp;G360&amp;"¦"&amp;#REF!&amp;"¦"&amp;L360&amp;"¦"&amp;M360&amp;"¦"&amp;N360&amp;"¦"&amp;O360&amp;"¦"&amp;#REF!</f>
        <v>#REF!</v>
      </c>
      <c r="R360" s="134">
        <v>46266</v>
      </c>
      <c r="S360" s="124"/>
    </row>
    <row r="361" spans="1:19" s="127" customFormat="1">
      <c r="A361" s="97" t="s">
        <v>775</v>
      </c>
      <c r="B361" s="43" t="s">
        <v>771</v>
      </c>
      <c r="C361" s="43"/>
      <c r="D361" s="43" t="s">
        <v>782</v>
      </c>
      <c r="E361" s="43" t="s">
        <v>497</v>
      </c>
      <c r="F361" s="43" t="s">
        <v>133</v>
      </c>
      <c r="G361" s="47" t="s">
        <v>34</v>
      </c>
      <c r="H361" s="47"/>
      <c r="I361" s="47"/>
      <c r="J361" s="47"/>
      <c r="K361" s="47" t="s">
        <v>167</v>
      </c>
      <c r="L361" s="47"/>
      <c r="M361" s="47"/>
      <c r="N361" s="47"/>
      <c r="O361" s="47"/>
      <c r="P361" s="47" t="s">
        <v>23</v>
      </c>
      <c r="Q361" s="47" t="e">
        <f>A361&amp;"¦"&amp;B361&amp;"¦"&amp;C361&amp;"¦"&amp;D361&amp;"¦"&amp;E361&amp;"¦"&amp;F361&amp;"¦"&amp;G361&amp;"¦"&amp;#REF!&amp;"¦"&amp;L361&amp;"¦"&amp;M361&amp;"¦"&amp;N361&amp;"¦"&amp;O361&amp;"¦"&amp;#REF!</f>
        <v>#REF!</v>
      </c>
      <c r="R361" s="133">
        <v>46266</v>
      </c>
      <c r="S361" s="125"/>
    </row>
    <row r="362" spans="1:19" s="127" customFormat="1">
      <c r="A362" s="131" t="s">
        <v>775</v>
      </c>
      <c r="B362" s="45" t="s">
        <v>771</v>
      </c>
      <c r="C362" s="45"/>
      <c r="D362" s="45" t="s">
        <v>783</v>
      </c>
      <c r="E362" s="44" t="s">
        <v>497</v>
      </c>
      <c r="F362" s="43" t="s">
        <v>133</v>
      </c>
      <c r="G362" s="44" t="s">
        <v>34</v>
      </c>
      <c r="H362" s="46"/>
      <c r="I362" s="46"/>
      <c r="J362" s="46"/>
      <c r="K362" s="6" t="s">
        <v>167</v>
      </c>
      <c r="L362" s="46"/>
      <c r="M362" s="46"/>
      <c r="N362" s="46"/>
      <c r="O362" s="46"/>
      <c r="P362" s="25" t="s">
        <v>23</v>
      </c>
      <c r="Q362" s="46" t="e">
        <f>A362&amp;"¦"&amp;B362&amp;"¦"&amp;C362&amp;"¦"&amp;D362&amp;"¦"&amp;E362&amp;"¦"&amp;F362&amp;"¦"&amp;G362&amp;"¦"&amp;#REF!&amp;"¦"&amp;L362&amp;"¦"&amp;M362&amp;"¦"&amp;N362&amp;"¦"&amp;O362&amp;"¦"&amp;#REF!</f>
        <v>#REF!</v>
      </c>
      <c r="R362" s="134">
        <v>46266</v>
      </c>
      <c r="S362" s="124"/>
    </row>
    <row r="363" spans="1:19" s="127" customFormat="1">
      <c r="A363" s="97" t="s">
        <v>775</v>
      </c>
      <c r="B363" s="43" t="s">
        <v>771</v>
      </c>
      <c r="C363" s="43"/>
      <c r="D363" s="43" t="s">
        <v>784</v>
      </c>
      <c r="E363" s="43" t="s">
        <v>497</v>
      </c>
      <c r="F363" s="43" t="s">
        <v>133</v>
      </c>
      <c r="G363" s="47" t="s">
        <v>34</v>
      </c>
      <c r="H363" s="47"/>
      <c r="I363" s="47"/>
      <c r="J363" s="47"/>
      <c r="K363" s="47" t="s">
        <v>167</v>
      </c>
      <c r="L363" s="47"/>
      <c r="M363" s="47"/>
      <c r="N363" s="47"/>
      <c r="O363" s="47"/>
      <c r="P363" s="47" t="s">
        <v>23</v>
      </c>
      <c r="Q363" s="47" t="e">
        <f>A363&amp;"¦"&amp;B363&amp;"¦"&amp;C363&amp;"¦"&amp;D363&amp;"¦"&amp;E363&amp;"¦"&amp;F363&amp;"¦"&amp;G363&amp;"¦"&amp;#REF!&amp;"¦"&amp;L363&amp;"¦"&amp;M363&amp;"¦"&amp;N363&amp;"¦"&amp;O363&amp;"¦"&amp;#REF!</f>
        <v>#REF!</v>
      </c>
      <c r="R363" s="133">
        <v>46266</v>
      </c>
      <c r="S363" s="125"/>
    </row>
    <row r="364" spans="1:19" s="127" customFormat="1">
      <c r="A364" s="131" t="s">
        <v>775</v>
      </c>
      <c r="B364" s="45" t="s">
        <v>771</v>
      </c>
      <c r="C364" s="45"/>
      <c r="D364" s="45" t="s">
        <v>785</v>
      </c>
      <c r="E364" s="44" t="s">
        <v>497</v>
      </c>
      <c r="F364" s="43" t="s">
        <v>133</v>
      </c>
      <c r="G364" s="44" t="s">
        <v>34</v>
      </c>
      <c r="H364" s="46"/>
      <c r="I364" s="46"/>
      <c r="J364" s="46"/>
      <c r="K364" s="6" t="s">
        <v>167</v>
      </c>
      <c r="L364" s="46"/>
      <c r="M364" s="46"/>
      <c r="N364" s="46"/>
      <c r="O364" s="46"/>
      <c r="P364" s="25" t="s">
        <v>23</v>
      </c>
      <c r="Q364" s="46" t="e">
        <f>A364&amp;"¦"&amp;B364&amp;"¦"&amp;C364&amp;"¦"&amp;D364&amp;"¦"&amp;E364&amp;"¦"&amp;F364&amp;"¦"&amp;G364&amp;"¦"&amp;#REF!&amp;"¦"&amp;L364&amp;"¦"&amp;M364&amp;"¦"&amp;N364&amp;"¦"&amp;O364&amp;"¦"&amp;#REF!</f>
        <v>#REF!</v>
      </c>
      <c r="R364" s="134">
        <v>46266</v>
      </c>
      <c r="S364" s="124"/>
    </row>
    <row r="365" spans="1:19" s="127" customFormat="1">
      <c r="A365" s="97" t="s">
        <v>775</v>
      </c>
      <c r="B365" s="43" t="s">
        <v>771</v>
      </c>
      <c r="C365" s="43" t="s">
        <v>786</v>
      </c>
      <c r="D365" s="43">
        <v>711</v>
      </c>
      <c r="E365" s="43" t="s">
        <v>109</v>
      </c>
      <c r="F365" s="43" t="s">
        <v>787</v>
      </c>
      <c r="G365" s="47" t="s">
        <v>34</v>
      </c>
      <c r="H365" s="47"/>
      <c r="I365" s="47"/>
      <c r="J365" s="47"/>
      <c r="K365" s="47" t="s">
        <v>167</v>
      </c>
      <c r="L365" s="47"/>
      <c r="M365" s="47"/>
      <c r="N365" s="47"/>
      <c r="O365" s="47"/>
      <c r="P365" s="47" t="s">
        <v>23</v>
      </c>
      <c r="Q365" s="47" t="e">
        <f>A365&amp;"¦"&amp;B365&amp;"¦"&amp;C365&amp;"¦"&amp;D365&amp;"¦"&amp;E365&amp;"¦"&amp;F365&amp;"¦"&amp;G365&amp;"¦"&amp;K365&amp;"¦"&amp;L365&amp;"¦"&amp;M365&amp;"¦"&amp;N365&amp;"¦"&amp;O365&amp;"¦"&amp;#REF!</f>
        <v>#REF!</v>
      </c>
      <c r="R365" s="133">
        <v>46266</v>
      </c>
      <c r="S365" s="125"/>
    </row>
    <row r="366" spans="1:19" s="127" customFormat="1">
      <c r="A366" s="131" t="s">
        <v>775</v>
      </c>
      <c r="B366" s="45" t="s">
        <v>771</v>
      </c>
      <c r="C366" s="45" t="s">
        <v>788</v>
      </c>
      <c r="D366" s="45">
        <v>713</v>
      </c>
      <c r="E366" s="44" t="s">
        <v>109</v>
      </c>
      <c r="F366" s="43" t="s">
        <v>789</v>
      </c>
      <c r="G366" s="44" t="s">
        <v>34</v>
      </c>
      <c r="H366" s="46"/>
      <c r="I366" s="46"/>
      <c r="J366" s="46"/>
      <c r="K366" s="6" t="s">
        <v>167</v>
      </c>
      <c r="L366" s="46"/>
      <c r="M366" s="46"/>
      <c r="N366" s="46"/>
      <c r="O366" s="46"/>
      <c r="P366" s="25" t="s">
        <v>23</v>
      </c>
      <c r="Q366" s="46" t="e">
        <f>A366&amp;"¦"&amp;B366&amp;"¦"&amp;C366&amp;"¦"&amp;D366&amp;"¦"&amp;E366&amp;"¦"&amp;F366&amp;"¦"&amp;G366&amp;"¦"&amp;K366&amp;"¦"&amp;L366&amp;"¦"&amp;M366&amp;"¦"&amp;N366&amp;"¦"&amp;O366&amp;"¦"&amp;#REF!</f>
        <v>#REF!</v>
      </c>
      <c r="R366" s="134">
        <v>46266</v>
      </c>
      <c r="S366" s="124"/>
    </row>
    <row r="367" spans="1:19" s="127" customFormat="1">
      <c r="A367" s="97" t="s">
        <v>775</v>
      </c>
      <c r="B367" s="43" t="s">
        <v>771</v>
      </c>
      <c r="C367" s="43" t="s">
        <v>790</v>
      </c>
      <c r="D367" s="43">
        <v>717</v>
      </c>
      <c r="E367" s="43" t="s">
        <v>109</v>
      </c>
      <c r="F367" s="43" t="s">
        <v>414</v>
      </c>
      <c r="G367" s="47" t="s">
        <v>34</v>
      </c>
      <c r="H367" s="47"/>
      <c r="I367" s="47"/>
      <c r="J367" s="47"/>
      <c r="K367" s="47" t="s">
        <v>167</v>
      </c>
      <c r="L367" s="47"/>
      <c r="M367" s="47"/>
      <c r="N367" s="47"/>
      <c r="O367" s="47"/>
      <c r="P367" s="47" t="s">
        <v>23</v>
      </c>
      <c r="Q367" s="47" t="e">
        <f>A367&amp;"¦"&amp;B367&amp;"¦"&amp;C367&amp;"¦"&amp;D367&amp;"¦"&amp;E367&amp;"¦"&amp;F367&amp;"¦"&amp;G367&amp;"¦"&amp;K367&amp;"¦"&amp;L367&amp;"¦"&amp;M367&amp;"¦"&amp;N367&amp;"¦"&amp;O367&amp;"¦"&amp;#REF!</f>
        <v>#REF!</v>
      </c>
      <c r="R367" s="133">
        <v>46266</v>
      </c>
      <c r="S367" s="125"/>
    </row>
    <row r="368" spans="1:19" s="127" customFormat="1">
      <c r="A368" s="131" t="s">
        <v>775</v>
      </c>
      <c r="B368" s="45" t="s">
        <v>771</v>
      </c>
      <c r="C368" s="45" t="s">
        <v>791</v>
      </c>
      <c r="D368" s="45">
        <v>719</v>
      </c>
      <c r="E368" s="44" t="s">
        <v>109</v>
      </c>
      <c r="F368" s="43" t="s">
        <v>787</v>
      </c>
      <c r="G368" s="44" t="s">
        <v>34</v>
      </c>
      <c r="H368" s="46"/>
      <c r="I368" s="46"/>
      <c r="J368" s="46"/>
      <c r="K368" s="6" t="s">
        <v>167</v>
      </c>
      <c r="L368" s="46"/>
      <c r="M368" s="46"/>
      <c r="N368" s="46"/>
      <c r="O368" s="46"/>
      <c r="P368" s="25" t="s">
        <v>23</v>
      </c>
      <c r="Q368" s="46" t="e">
        <f>A368&amp;"¦"&amp;B368&amp;"¦"&amp;C368&amp;"¦"&amp;D368&amp;"¦"&amp;E368&amp;"¦"&amp;F368&amp;"¦"&amp;G368&amp;"¦"&amp;K368&amp;"¦"&amp;L368&amp;"¦"&amp;M368&amp;"¦"&amp;N368&amp;"¦"&amp;O368&amp;"¦"&amp;#REF!</f>
        <v>#REF!</v>
      </c>
      <c r="R368" s="134">
        <v>46266</v>
      </c>
      <c r="S368" s="124"/>
    </row>
    <row r="369" spans="1:19" s="127" customFormat="1">
      <c r="A369" s="97" t="s">
        <v>775</v>
      </c>
      <c r="B369" s="43" t="s">
        <v>771</v>
      </c>
      <c r="C369" s="43" t="s">
        <v>792</v>
      </c>
      <c r="D369" s="43">
        <v>721</v>
      </c>
      <c r="E369" s="43" t="s">
        <v>109</v>
      </c>
      <c r="F369" s="43" t="s">
        <v>789</v>
      </c>
      <c r="G369" s="47" t="s">
        <v>34</v>
      </c>
      <c r="H369" s="47"/>
      <c r="I369" s="47"/>
      <c r="J369" s="47"/>
      <c r="K369" s="47" t="s">
        <v>167</v>
      </c>
      <c r="L369" s="47"/>
      <c r="M369" s="47"/>
      <c r="N369" s="47"/>
      <c r="O369" s="47"/>
      <c r="P369" s="47" t="s">
        <v>23</v>
      </c>
      <c r="Q369" s="47" t="e">
        <f>A369&amp;"¦"&amp;B369&amp;"¦"&amp;C369&amp;"¦"&amp;D369&amp;"¦"&amp;E369&amp;"¦"&amp;F369&amp;"¦"&amp;G369&amp;"¦"&amp;K369&amp;"¦"&amp;L369&amp;"¦"&amp;M369&amp;"¦"&amp;N369&amp;"¦"&amp;O369&amp;"¦"&amp;#REF!</f>
        <v>#REF!</v>
      </c>
      <c r="R369" s="133">
        <v>46266</v>
      </c>
      <c r="S369" s="125"/>
    </row>
    <row r="370" spans="1:19" s="127" customFormat="1">
      <c r="A370" s="97" t="s">
        <v>775</v>
      </c>
      <c r="B370" s="43" t="s">
        <v>771</v>
      </c>
      <c r="C370" s="43" t="s">
        <v>793</v>
      </c>
      <c r="D370" s="43" t="s">
        <v>794</v>
      </c>
      <c r="E370" s="43" t="s">
        <v>109</v>
      </c>
      <c r="F370" s="43" t="s">
        <v>795</v>
      </c>
      <c r="G370" s="47" t="s">
        <v>34</v>
      </c>
      <c r="H370" s="47"/>
      <c r="I370" s="47"/>
      <c r="J370" s="47"/>
      <c r="K370" s="47" t="s">
        <v>167</v>
      </c>
      <c r="L370" s="47"/>
      <c r="M370" s="47"/>
      <c r="N370" s="47"/>
      <c r="O370" s="47"/>
      <c r="P370" s="47" t="s">
        <v>23</v>
      </c>
      <c r="Q370" s="47" t="e">
        <f>A370&amp;"¦"&amp;B370&amp;"¦"&amp;C370&amp;"¦"&amp;D370&amp;"¦"&amp;E370&amp;"¦"&amp;F370&amp;"¦"&amp;G370&amp;"¦"&amp;K370&amp;"¦"&amp;L370&amp;"¦"&amp;M370&amp;"¦"&amp;N370&amp;"¦"&amp;O370&amp;"¦"&amp;#REF!</f>
        <v>#REF!</v>
      </c>
      <c r="R370" s="133">
        <v>46266</v>
      </c>
      <c r="S370" s="124"/>
    </row>
    <row r="371" spans="1:19" s="127" customFormat="1">
      <c r="A371" s="131" t="s">
        <v>775</v>
      </c>
      <c r="B371" s="45" t="s">
        <v>771</v>
      </c>
      <c r="C371" s="45" t="s">
        <v>796</v>
      </c>
      <c r="D371" s="45" t="s">
        <v>797</v>
      </c>
      <c r="E371" s="44" t="s">
        <v>109</v>
      </c>
      <c r="F371" s="43" t="s">
        <v>798</v>
      </c>
      <c r="G371" s="44" t="s">
        <v>34</v>
      </c>
      <c r="H371" s="46"/>
      <c r="I371" s="46"/>
      <c r="J371" s="46"/>
      <c r="K371" s="6" t="s">
        <v>167</v>
      </c>
      <c r="L371" s="46"/>
      <c r="M371" s="46"/>
      <c r="N371" s="46"/>
      <c r="O371" s="46"/>
      <c r="P371" s="25" t="s">
        <v>23</v>
      </c>
      <c r="Q371" s="46" t="e">
        <f>A371&amp;"¦"&amp;B371&amp;"¦"&amp;C371&amp;"¦"&amp;D371&amp;"¦"&amp;E371&amp;"¦"&amp;F371&amp;"¦"&amp;G371&amp;"¦"&amp;K371&amp;"¦"&amp;L371&amp;"¦"&amp;M371&amp;"¦"&amp;N371&amp;"¦"&amp;O371&amp;"¦"&amp;#REF!</f>
        <v>#REF!</v>
      </c>
      <c r="R371" s="134">
        <v>46266</v>
      </c>
      <c r="S371" s="125"/>
    </row>
    <row r="372" spans="1:19" s="127" customFormat="1">
      <c r="A372" s="131" t="s">
        <v>775</v>
      </c>
      <c r="B372" s="45" t="s">
        <v>771</v>
      </c>
      <c r="C372" s="45" t="s">
        <v>799</v>
      </c>
      <c r="D372" s="45" t="s">
        <v>800</v>
      </c>
      <c r="E372" s="44" t="s">
        <v>109</v>
      </c>
      <c r="F372" s="43" t="s">
        <v>795</v>
      </c>
      <c r="G372" s="44" t="s">
        <v>34</v>
      </c>
      <c r="H372" s="46"/>
      <c r="I372" s="46"/>
      <c r="J372" s="46"/>
      <c r="K372" s="6" t="s">
        <v>167</v>
      </c>
      <c r="L372" s="46"/>
      <c r="M372" s="46"/>
      <c r="N372" s="46"/>
      <c r="O372" s="46"/>
      <c r="P372" s="25" t="s">
        <v>23</v>
      </c>
      <c r="Q372" s="46" t="e">
        <f>A372&amp;"¦"&amp;B372&amp;"¦"&amp;C372&amp;"¦"&amp;D372&amp;"¦"&amp;E372&amp;"¦"&amp;F372&amp;"¦"&amp;G372&amp;"¦"&amp;K372&amp;"¦"&amp;L372&amp;"¦"&amp;M372&amp;"¦"&amp;N372&amp;"¦"&amp;O372&amp;"¦"&amp;#REF!</f>
        <v>#REF!</v>
      </c>
      <c r="R372" s="134">
        <v>46266</v>
      </c>
      <c r="S372" s="124"/>
    </row>
    <row r="373" spans="1:19" s="127" customFormat="1">
      <c r="A373" s="131" t="s">
        <v>775</v>
      </c>
      <c r="B373" s="45" t="s">
        <v>771</v>
      </c>
      <c r="C373" s="45" t="s">
        <v>801</v>
      </c>
      <c r="D373" s="45" t="s">
        <v>802</v>
      </c>
      <c r="E373" s="44" t="s">
        <v>109</v>
      </c>
      <c r="F373" s="43" t="s">
        <v>414</v>
      </c>
      <c r="G373" s="44" t="s">
        <v>34</v>
      </c>
      <c r="H373" s="46"/>
      <c r="I373" s="46"/>
      <c r="J373" s="46"/>
      <c r="K373" s="6" t="s">
        <v>167</v>
      </c>
      <c r="L373" s="46"/>
      <c r="M373" s="46"/>
      <c r="N373" s="46"/>
      <c r="O373" s="46"/>
      <c r="P373" s="25" t="s">
        <v>23</v>
      </c>
      <c r="Q373" s="46" t="e">
        <f>A373&amp;"¦"&amp;B373&amp;"¦"&amp;C373&amp;"¦"&amp;D373&amp;"¦"&amp;E373&amp;"¦"&amp;F373&amp;"¦"&amp;G373&amp;"¦"&amp;K373&amp;"¦"&amp;L373&amp;"¦"&amp;M373&amp;"¦"&amp;N373&amp;"¦"&amp;O373&amp;"¦"&amp;#REF!</f>
        <v>#REF!</v>
      </c>
      <c r="R373" s="134">
        <v>46266</v>
      </c>
      <c r="S373" s="125"/>
    </row>
    <row r="374" spans="1:19" s="127" customFormat="1">
      <c r="A374" s="97" t="s">
        <v>775</v>
      </c>
      <c r="B374" s="43" t="s">
        <v>771</v>
      </c>
      <c r="C374" s="43" t="s">
        <v>803</v>
      </c>
      <c r="D374" s="43" t="s">
        <v>804</v>
      </c>
      <c r="E374" s="43" t="s">
        <v>109</v>
      </c>
      <c r="F374" s="43" t="s">
        <v>798</v>
      </c>
      <c r="G374" s="47" t="s">
        <v>34</v>
      </c>
      <c r="H374" s="47"/>
      <c r="I374" s="47"/>
      <c r="J374" s="47"/>
      <c r="K374" s="47" t="s">
        <v>167</v>
      </c>
      <c r="L374" s="47"/>
      <c r="M374" s="47"/>
      <c r="N374" s="47"/>
      <c r="O374" s="47"/>
      <c r="P374" s="47" t="s">
        <v>23</v>
      </c>
      <c r="Q374" s="47" t="e">
        <f>A374&amp;"¦"&amp;B374&amp;"¦"&amp;C374&amp;"¦"&amp;D374&amp;"¦"&amp;E374&amp;"¦"&amp;F374&amp;"¦"&amp;G374&amp;"¦"&amp;K374&amp;"¦"&amp;L374&amp;"¦"&amp;M374&amp;"¦"&amp;N374&amp;"¦"&amp;O374&amp;"¦"&amp;#REF!</f>
        <v>#REF!</v>
      </c>
      <c r="R374" s="133">
        <v>46266</v>
      </c>
      <c r="S374" s="124"/>
    </row>
    <row r="375" spans="1:19" s="127" customFormat="1">
      <c r="A375" s="131" t="s">
        <v>775</v>
      </c>
      <c r="B375" s="45" t="s">
        <v>771</v>
      </c>
      <c r="C375" s="45" t="s">
        <v>805</v>
      </c>
      <c r="D375" s="45" t="s">
        <v>806</v>
      </c>
      <c r="E375" s="44" t="s">
        <v>112</v>
      </c>
      <c r="F375" s="43" t="s">
        <v>112</v>
      </c>
      <c r="G375" s="44" t="s">
        <v>34</v>
      </c>
      <c r="H375" s="46"/>
      <c r="I375" s="46"/>
      <c r="J375" s="46"/>
      <c r="K375" s="6" t="s">
        <v>167</v>
      </c>
      <c r="L375" s="46"/>
      <c r="M375" s="46"/>
      <c r="N375" s="46"/>
      <c r="O375" s="46"/>
      <c r="P375" s="25" t="s">
        <v>23</v>
      </c>
      <c r="Q375" s="46" t="e">
        <f>A375&amp;"¦"&amp;B375&amp;"¦"&amp;C375&amp;"¦"&amp;D375&amp;"¦"&amp;E375&amp;"¦"&amp;F375&amp;"¦"&amp;G375&amp;"¦"&amp;K375&amp;"¦"&amp;L375&amp;"¦"&amp;M375&amp;"¦"&amp;N375&amp;"¦"&amp;O375&amp;"¦"&amp;#REF!</f>
        <v>#REF!</v>
      </c>
      <c r="R375" s="134">
        <v>46266</v>
      </c>
      <c r="S375" s="125"/>
    </row>
    <row r="376" spans="1:19" s="127" customFormat="1">
      <c r="A376" s="97" t="s">
        <v>807</v>
      </c>
      <c r="B376" s="43" t="s">
        <v>808</v>
      </c>
      <c r="C376" s="43"/>
      <c r="D376" s="43" t="s">
        <v>809</v>
      </c>
      <c r="E376" s="43" t="s">
        <v>497</v>
      </c>
      <c r="F376" s="43" t="s">
        <v>133</v>
      </c>
      <c r="G376" s="47" t="s">
        <v>34</v>
      </c>
      <c r="H376" s="47"/>
      <c r="I376" s="47"/>
      <c r="J376" s="47"/>
      <c r="K376" s="47" t="s">
        <v>241</v>
      </c>
      <c r="L376" s="47"/>
      <c r="M376" s="47"/>
      <c r="N376" s="47"/>
      <c r="O376" s="47"/>
      <c r="P376" s="47" t="s">
        <v>23</v>
      </c>
      <c r="Q376" s="47" t="e">
        <f>A376&amp;"¦"&amp;B376&amp;"¦"&amp;C376&amp;"¦"&amp;D376&amp;"¦"&amp;E376&amp;"¦"&amp;F376&amp;"¦"&amp;G376&amp;"¦"&amp;#REF!&amp;"¦"&amp;L376&amp;"¦"&amp;M376&amp;"¦"&amp;N376&amp;"¦"&amp;O376&amp;"¦"&amp;#REF!</f>
        <v>#REF!</v>
      </c>
      <c r="R376" s="133">
        <v>46266</v>
      </c>
      <c r="S376" s="124"/>
    </row>
    <row r="377" spans="1:19" s="127" customFormat="1">
      <c r="A377" s="131" t="s">
        <v>810</v>
      </c>
      <c r="B377" s="45" t="s">
        <v>811</v>
      </c>
      <c r="C377" s="45" t="s">
        <v>812</v>
      </c>
      <c r="D377" s="45" t="s">
        <v>813</v>
      </c>
      <c r="E377" s="44" t="s">
        <v>75</v>
      </c>
      <c r="F377" s="43" t="s">
        <v>334</v>
      </c>
      <c r="G377" s="44" t="s">
        <v>34</v>
      </c>
      <c r="H377" s="46"/>
      <c r="I377" s="46"/>
      <c r="J377" s="46"/>
      <c r="K377" s="6" t="s">
        <v>167</v>
      </c>
      <c r="L377" s="46"/>
      <c r="M377" s="46"/>
      <c r="N377" s="46"/>
      <c r="O377" s="46"/>
      <c r="P377" s="25" t="s">
        <v>23</v>
      </c>
      <c r="Q377" s="46" t="e">
        <f>A377&amp;"¦"&amp;B377&amp;"¦"&amp;C377&amp;"¦"&amp;D377&amp;"¦"&amp;E377&amp;"¦"&amp;F377&amp;"¦"&amp;G377&amp;"¦"&amp;K377&amp;"¦"&amp;L377&amp;"¦"&amp;M377&amp;"¦"&amp;N377&amp;"¦"&amp;O377&amp;"¦"&amp;#REF!</f>
        <v>#REF!</v>
      </c>
      <c r="R377" s="134">
        <v>46266</v>
      </c>
      <c r="S377" s="125"/>
    </row>
    <row r="378" spans="1:19" s="127" customFormat="1">
      <c r="A378" s="97" t="s">
        <v>810</v>
      </c>
      <c r="B378" s="43" t="s">
        <v>811</v>
      </c>
      <c r="C378" s="43" t="s">
        <v>814</v>
      </c>
      <c r="D378" s="43" t="s">
        <v>815</v>
      </c>
      <c r="E378" s="43" t="s">
        <v>75</v>
      </c>
      <c r="F378" s="43" t="s">
        <v>334</v>
      </c>
      <c r="G378" s="47" t="s">
        <v>34</v>
      </c>
      <c r="H378" s="47"/>
      <c r="I378" s="47"/>
      <c r="J378" s="47"/>
      <c r="K378" s="47" t="s">
        <v>167</v>
      </c>
      <c r="L378" s="47"/>
      <c r="M378" s="47"/>
      <c r="N378" s="47"/>
      <c r="O378" s="47"/>
      <c r="P378" s="47" t="s">
        <v>23</v>
      </c>
      <c r="Q378" s="47" t="e">
        <f>A378&amp;"¦"&amp;B378&amp;"¦"&amp;C378&amp;"¦"&amp;D378&amp;"¦"&amp;E378&amp;"¦"&amp;F378&amp;"¦"&amp;G378&amp;"¦"&amp;K378&amp;"¦"&amp;L378&amp;"¦"&amp;M378&amp;"¦"&amp;N378&amp;"¦"&amp;O378&amp;"¦"&amp;#REF!</f>
        <v>#REF!</v>
      </c>
      <c r="R378" s="133">
        <v>46266</v>
      </c>
      <c r="S378" s="124"/>
    </row>
    <row r="379" spans="1:19" s="127" customFormat="1">
      <c r="A379" s="131" t="s">
        <v>810</v>
      </c>
      <c r="B379" s="45" t="s">
        <v>811</v>
      </c>
      <c r="C379" s="45"/>
      <c r="D379" s="45" t="s">
        <v>816</v>
      </c>
      <c r="E379" s="44" t="s">
        <v>497</v>
      </c>
      <c r="F379" s="43" t="s">
        <v>133</v>
      </c>
      <c r="G379" s="44" t="s">
        <v>34</v>
      </c>
      <c r="H379" s="46"/>
      <c r="I379" s="46"/>
      <c r="J379" s="46"/>
      <c r="K379" s="6" t="s">
        <v>167</v>
      </c>
      <c r="L379" s="46"/>
      <c r="M379" s="46"/>
      <c r="N379" s="46"/>
      <c r="O379" s="46"/>
      <c r="P379" s="25" t="s">
        <v>23</v>
      </c>
      <c r="Q379" s="46" t="e">
        <f>A379&amp;"¦"&amp;B379&amp;"¦"&amp;C379&amp;"¦"&amp;D379&amp;"¦"&amp;E379&amp;"¦"&amp;F379&amp;"¦"&amp;G379&amp;"¦"&amp;#REF!&amp;"¦"&amp;L379&amp;"¦"&amp;M379&amp;"¦"&amp;N379&amp;"¦"&amp;O379&amp;"¦"&amp;#REF!</f>
        <v>#REF!</v>
      </c>
      <c r="R379" s="134">
        <v>46266</v>
      </c>
      <c r="S379" s="125"/>
    </row>
    <row r="380" spans="1:19" s="127" customFormat="1">
      <c r="A380" s="97" t="s">
        <v>810</v>
      </c>
      <c r="B380" s="43" t="s">
        <v>811</v>
      </c>
      <c r="C380" s="43"/>
      <c r="D380" s="43" t="s">
        <v>817</v>
      </c>
      <c r="E380" s="43" t="s">
        <v>497</v>
      </c>
      <c r="F380" s="43" t="s">
        <v>133</v>
      </c>
      <c r="G380" s="47" t="s">
        <v>34</v>
      </c>
      <c r="H380" s="47"/>
      <c r="I380" s="47"/>
      <c r="J380" s="47"/>
      <c r="K380" s="47" t="s">
        <v>167</v>
      </c>
      <c r="L380" s="47"/>
      <c r="M380" s="47"/>
      <c r="N380" s="47"/>
      <c r="O380" s="47"/>
      <c r="P380" s="47" t="s">
        <v>23</v>
      </c>
      <c r="Q380" s="47" t="e">
        <f>A380&amp;"¦"&amp;B380&amp;"¦"&amp;C380&amp;"¦"&amp;D380&amp;"¦"&amp;E380&amp;"¦"&amp;F380&amp;"¦"&amp;G380&amp;"¦"&amp;#REF!&amp;"¦"&amp;L380&amp;"¦"&amp;M380&amp;"¦"&amp;N380&amp;"¦"&amp;O380&amp;"¦"&amp;#REF!</f>
        <v>#REF!</v>
      </c>
      <c r="R380" s="133">
        <v>46266</v>
      </c>
      <c r="S380" s="124"/>
    </row>
    <row r="381" spans="1:19" s="127" customFormat="1">
      <c r="A381" s="97" t="s">
        <v>810</v>
      </c>
      <c r="B381" s="43" t="s">
        <v>818</v>
      </c>
      <c r="C381" s="43" t="s">
        <v>819</v>
      </c>
      <c r="D381" s="43" t="s">
        <v>820</v>
      </c>
      <c r="E381" s="43" t="s">
        <v>81</v>
      </c>
      <c r="F381" s="43" t="s">
        <v>821</v>
      </c>
      <c r="G381" s="47" t="s">
        <v>34</v>
      </c>
      <c r="H381" s="47"/>
      <c r="I381" s="47"/>
      <c r="J381" s="47"/>
      <c r="K381" s="47" t="s">
        <v>167</v>
      </c>
      <c r="L381" s="47"/>
      <c r="M381" s="47"/>
      <c r="N381" s="47"/>
      <c r="O381" s="47"/>
      <c r="P381" s="47" t="s">
        <v>23</v>
      </c>
      <c r="Q381" s="47" t="e">
        <f>A381&amp;"¦"&amp;B381&amp;"¦"&amp;C381&amp;"¦"&amp;D381&amp;"¦"&amp;E381&amp;"¦"&amp;F381&amp;"¦"&amp;G381&amp;"¦"&amp;#REF!&amp;"¦"&amp;L381&amp;"¦"&amp;M381&amp;"¦"&amp;N381&amp;"¦"&amp;O381&amp;"¦"&amp;#REF!</f>
        <v>#REF!</v>
      </c>
      <c r="R381" s="133">
        <v>46266</v>
      </c>
      <c r="S381" s="125"/>
    </row>
    <row r="382" spans="1:19" s="127" customFormat="1">
      <c r="A382" s="131" t="s">
        <v>810</v>
      </c>
      <c r="B382" s="45" t="s">
        <v>811</v>
      </c>
      <c r="C382" s="45" t="s">
        <v>822</v>
      </c>
      <c r="D382" s="45" t="s">
        <v>823</v>
      </c>
      <c r="E382" s="44" t="s">
        <v>104</v>
      </c>
      <c r="F382" s="43" t="s">
        <v>258</v>
      </c>
      <c r="G382" s="44" t="s">
        <v>34</v>
      </c>
      <c r="H382" s="46"/>
      <c r="I382" s="46"/>
      <c r="J382" s="46"/>
      <c r="K382" s="6" t="s">
        <v>167</v>
      </c>
      <c r="L382" s="46"/>
      <c r="M382" s="46"/>
      <c r="N382" s="46"/>
      <c r="O382" s="46"/>
      <c r="P382" s="25" t="s">
        <v>23</v>
      </c>
      <c r="Q382" s="46" t="e">
        <f>A382&amp;"¦"&amp;B382&amp;"¦"&amp;C382&amp;"¦"&amp;D382&amp;"¦"&amp;E382&amp;"¦"&amp;F382&amp;"¦"&amp;G382&amp;"¦"&amp;K382&amp;"¦"&amp;L382&amp;"¦"&amp;M382&amp;"¦"&amp;N382&amp;"¦"&amp;O382&amp;"¦"&amp;#REF!</f>
        <v>#REF!</v>
      </c>
      <c r="R382" s="134">
        <v>46266</v>
      </c>
      <c r="S382" s="124"/>
    </row>
    <row r="383" spans="1:19" s="127" customFormat="1">
      <c r="A383" s="97" t="s">
        <v>810</v>
      </c>
      <c r="B383" s="43" t="s">
        <v>811</v>
      </c>
      <c r="C383" s="43" t="s">
        <v>824</v>
      </c>
      <c r="D383" s="43" t="s">
        <v>825</v>
      </c>
      <c r="E383" s="43" t="s">
        <v>104</v>
      </c>
      <c r="F383" s="43" t="s">
        <v>258</v>
      </c>
      <c r="G383" s="47" t="s">
        <v>34</v>
      </c>
      <c r="H383" s="47"/>
      <c r="I383" s="47"/>
      <c r="J383" s="47"/>
      <c r="K383" s="47" t="s">
        <v>167</v>
      </c>
      <c r="L383" s="47"/>
      <c r="M383" s="47"/>
      <c r="N383" s="47"/>
      <c r="O383" s="47"/>
      <c r="P383" s="47" t="s">
        <v>23</v>
      </c>
      <c r="Q383" s="47" t="e">
        <f>A383&amp;"¦"&amp;B383&amp;"¦"&amp;C383&amp;"¦"&amp;D383&amp;"¦"&amp;E383&amp;"¦"&amp;F383&amp;"¦"&amp;G383&amp;"¦"&amp;K383&amp;"¦"&amp;L383&amp;"¦"&amp;M383&amp;"¦"&amp;N383&amp;"¦"&amp;O383&amp;"¦"&amp;#REF!</f>
        <v>#REF!</v>
      </c>
      <c r="R383" s="133">
        <v>46266</v>
      </c>
      <c r="S383" s="125"/>
    </row>
    <row r="384" spans="1:19" s="127" customFormat="1">
      <c r="A384" s="97" t="s">
        <v>810</v>
      </c>
      <c r="B384" s="43" t="s">
        <v>811</v>
      </c>
      <c r="C384" s="43" t="s">
        <v>826</v>
      </c>
      <c r="D384" s="43" t="s">
        <v>827</v>
      </c>
      <c r="E384" s="43" t="s">
        <v>105</v>
      </c>
      <c r="F384" s="43" t="s">
        <v>260</v>
      </c>
      <c r="G384" s="47" t="s">
        <v>34</v>
      </c>
      <c r="H384" s="47"/>
      <c r="I384" s="47"/>
      <c r="J384" s="47"/>
      <c r="K384" s="47" t="s">
        <v>167</v>
      </c>
      <c r="L384" s="47"/>
      <c r="M384" s="47"/>
      <c r="N384" s="47"/>
      <c r="O384" s="47"/>
      <c r="P384" s="47" t="s">
        <v>23</v>
      </c>
      <c r="Q384" s="47" t="e">
        <f>A384&amp;"¦"&amp;B384&amp;"¦"&amp;C384&amp;"¦"&amp;D384&amp;"¦"&amp;E384&amp;"¦"&amp;F384&amp;"¦"&amp;G384&amp;"¦"&amp;K384&amp;"¦"&amp;L384&amp;"¦"&amp;M384&amp;"¦"&amp;N384&amp;"¦"&amp;O384&amp;"¦"&amp;#REF!</f>
        <v>#REF!</v>
      </c>
      <c r="R384" s="133">
        <v>46266</v>
      </c>
      <c r="S384" s="124"/>
    </row>
    <row r="385" spans="1:19" s="127" customFormat="1">
      <c r="A385" s="131" t="s">
        <v>810</v>
      </c>
      <c r="B385" s="45" t="s">
        <v>811</v>
      </c>
      <c r="C385" s="45" t="s">
        <v>828</v>
      </c>
      <c r="D385" s="45" t="s">
        <v>829</v>
      </c>
      <c r="E385" s="44" t="s">
        <v>105</v>
      </c>
      <c r="F385" s="43" t="s">
        <v>260</v>
      </c>
      <c r="G385" s="44" t="s">
        <v>34</v>
      </c>
      <c r="H385" s="46"/>
      <c r="I385" s="46"/>
      <c r="J385" s="46"/>
      <c r="K385" s="6" t="s">
        <v>167</v>
      </c>
      <c r="L385" s="46"/>
      <c r="M385" s="46"/>
      <c r="N385" s="46"/>
      <c r="O385" s="46"/>
      <c r="P385" s="25" t="s">
        <v>23</v>
      </c>
      <c r="Q385" s="46" t="e">
        <f>A385&amp;"¦"&amp;B385&amp;"¦"&amp;C385&amp;"¦"&amp;D385&amp;"¦"&amp;E385&amp;"¦"&amp;F385&amp;"¦"&amp;G385&amp;"¦"&amp;#REF!&amp;"¦"&amp;L385&amp;"¦"&amp;M385&amp;"¦"&amp;N385&amp;"¦"&amp;O385&amp;"¦"&amp;#REF!</f>
        <v>#REF!</v>
      </c>
      <c r="R385" s="134">
        <v>46266</v>
      </c>
      <c r="S385" s="125"/>
    </row>
    <row r="386" spans="1:19" s="127" customFormat="1">
      <c r="A386" s="97" t="s">
        <v>810</v>
      </c>
      <c r="B386" s="43" t="s">
        <v>811</v>
      </c>
      <c r="C386" s="43" t="s">
        <v>830</v>
      </c>
      <c r="D386" s="43" t="s">
        <v>831</v>
      </c>
      <c r="E386" s="43" t="s">
        <v>106</v>
      </c>
      <c r="F386" s="43" t="s">
        <v>262</v>
      </c>
      <c r="G386" s="47" t="s">
        <v>34</v>
      </c>
      <c r="H386" s="47"/>
      <c r="I386" s="47"/>
      <c r="J386" s="47"/>
      <c r="K386" s="47" t="s">
        <v>167</v>
      </c>
      <c r="L386" s="47"/>
      <c r="M386" s="47"/>
      <c r="N386" s="47"/>
      <c r="O386" s="47"/>
      <c r="P386" s="47" t="s">
        <v>23</v>
      </c>
      <c r="Q386" s="47" t="e">
        <f>A386&amp;"¦"&amp;B386&amp;"¦"&amp;C386&amp;"¦"&amp;D386&amp;"¦"&amp;E386&amp;"¦"&amp;F386&amp;"¦"&amp;G386&amp;"¦"&amp;K386&amp;"¦"&amp;L386&amp;"¦"&amp;M386&amp;"¦"&amp;N386&amp;"¦"&amp;O386&amp;"¦"&amp;#REF!</f>
        <v>#REF!</v>
      </c>
      <c r="R386" s="133">
        <v>46266</v>
      </c>
      <c r="S386" s="124"/>
    </row>
    <row r="387" spans="1:19" s="127" customFormat="1">
      <c r="A387" s="131" t="s">
        <v>810</v>
      </c>
      <c r="B387" s="45" t="s">
        <v>811</v>
      </c>
      <c r="C387" s="45" t="s">
        <v>832</v>
      </c>
      <c r="D387" s="45" t="s">
        <v>833</v>
      </c>
      <c r="E387" s="44" t="s">
        <v>106</v>
      </c>
      <c r="F387" s="43" t="s">
        <v>262</v>
      </c>
      <c r="G387" s="44" t="s">
        <v>34</v>
      </c>
      <c r="H387" s="46"/>
      <c r="I387" s="46"/>
      <c r="J387" s="46"/>
      <c r="K387" s="6" t="s">
        <v>167</v>
      </c>
      <c r="L387" s="46"/>
      <c r="M387" s="46"/>
      <c r="N387" s="46"/>
      <c r="O387" s="46"/>
      <c r="P387" s="25" t="s">
        <v>23</v>
      </c>
      <c r="Q387" s="46" t="e">
        <f>A387&amp;"¦"&amp;B387&amp;"¦"&amp;C387&amp;"¦"&amp;D387&amp;"¦"&amp;E387&amp;"¦"&amp;F387&amp;"¦"&amp;G387&amp;"¦"&amp;K387&amp;"¦"&amp;L387&amp;"¦"&amp;M387&amp;"¦"&amp;N387&amp;"¦"&amp;O387&amp;"¦"&amp;#REF!</f>
        <v>#REF!</v>
      </c>
      <c r="R387" s="134">
        <v>46266</v>
      </c>
      <c r="S387" s="125"/>
    </row>
    <row r="388" spans="1:19" s="127" customFormat="1">
      <c r="A388" s="97" t="s">
        <v>810</v>
      </c>
      <c r="B388" s="43" t="s">
        <v>811</v>
      </c>
      <c r="C388" s="43" t="s">
        <v>834</v>
      </c>
      <c r="D388" s="43" t="s">
        <v>835</v>
      </c>
      <c r="E388" s="43" t="s">
        <v>107</v>
      </c>
      <c r="F388" s="43" t="s">
        <v>264</v>
      </c>
      <c r="G388" s="47" t="s">
        <v>34</v>
      </c>
      <c r="H388" s="47"/>
      <c r="I388" s="47"/>
      <c r="J388" s="47"/>
      <c r="K388" s="47" t="s">
        <v>167</v>
      </c>
      <c r="L388" s="47"/>
      <c r="M388" s="47"/>
      <c r="N388" s="47"/>
      <c r="O388" s="47"/>
      <c r="P388" s="47" t="s">
        <v>23</v>
      </c>
      <c r="Q388" s="47" t="e">
        <f>A388&amp;"¦"&amp;B388&amp;"¦"&amp;C388&amp;"¦"&amp;D388&amp;"¦"&amp;E388&amp;"¦"&amp;F388&amp;"¦"&amp;G388&amp;"¦"&amp;K388&amp;"¦"&amp;L388&amp;"¦"&amp;M388&amp;"¦"&amp;N388&amp;"¦"&amp;O388&amp;"¦"&amp;#REF!</f>
        <v>#REF!</v>
      </c>
      <c r="R388" s="133">
        <v>46266</v>
      </c>
      <c r="S388" s="124"/>
    </row>
    <row r="389" spans="1:19" s="127" customFormat="1">
      <c r="A389" s="131" t="s">
        <v>810</v>
      </c>
      <c r="B389" s="45" t="s">
        <v>811</v>
      </c>
      <c r="C389" s="45" t="s">
        <v>836</v>
      </c>
      <c r="D389" s="45" t="s">
        <v>837</v>
      </c>
      <c r="E389" s="44" t="s">
        <v>107</v>
      </c>
      <c r="F389" s="43" t="s">
        <v>264</v>
      </c>
      <c r="G389" s="44" t="s">
        <v>34</v>
      </c>
      <c r="H389" s="46"/>
      <c r="I389" s="46"/>
      <c r="J389" s="46"/>
      <c r="K389" s="6" t="s">
        <v>167</v>
      </c>
      <c r="L389" s="46"/>
      <c r="M389" s="46"/>
      <c r="N389" s="46"/>
      <c r="O389" s="46"/>
      <c r="P389" s="25" t="s">
        <v>23</v>
      </c>
      <c r="Q389" s="46" t="e">
        <f>A389&amp;"¦"&amp;B389&amp;"¦"&amp;C389&amp;"¦"&amp;D389&amp;"¦"&amp;E389&amp;"¦"&amp;F389&amp;"¦"&amp;G389&amp;"¦"&amp;K389&amp;"¦"&amp;L389&amp;"¦"&amp;M389&amp;"¦"&amp;N389&amp;"¦"&amp;O389&amp;"¦"&amp;#REF!</f>
        <v>#REF!</v>
      </c>
      <c r="R389" s="134">
        <v>46266</v>
      </c>
      <c r="S389" s="125"/>
    </row>
    <row r="390" spans="1:19" s="127" customFormat="1">
      <c r="A390" s="97" t="s">
        <v>810</v>
      </c>
      <c r="B390" s="43" t="s">
        <v>811</v>
      </c>
      <c r="C390" s="43" t="s">
        <v>838</v>
      </c>
      <c r="D390" s="43" t="s">
        <v>839</v>
      </c>
      <c r="E390" s="43" t="s">
        <v>109</v>
      </c>
      <c r="F390" s="43" t="s">
        <v>840</v>
      </c>
      <c r="G390" s="47" t="s">
        <v>34</v>
      </c>
      <c r="H390" s="47"/>
      <c r="I390" s="47"/>
      <c r="J390" s="47"/>
      <c r="K390" s="47" t="s">
        <v>167</v>
      </c>
      <c r="L390" s="47"/>
      <c r="M390" s="47"/>
      <c r="N390" s="47"/>
      <c r="O390" s="47"/>
      <c r="P390" s="47" t="s">
        <v>23</v>
      </c>
      <c r="Q390" s="47" t="e">
        <f>A390&amp;"¦"&amp;B390&amp;"¦"&amp;C390&amp;"¦"&amp;D390&amp;"¦"&amp;E390&amp;"¦"&amp;F390&amp;"¦"&amp;G390&amp;"¦"&amp;K390&amp;"¦"&amp;L390&amp;"¦"&amp;M390&amp;"¦"&amp;N390&amp;"¦"&amp;O390&amp;"¦"&amp;#REF!</f>
        <v>#REF!</v>
      </c>
      <c r="R390" s="133">
        <v>46266</v>
      </c>
      <c r="S390" s="124"/>
    </row>
    <row r="391" spans="1:19" s="127" customFormat="1">
      <c r="A391" s="131" t="s">
        <v>810</v>
      </c>
      <c r="B391" s="45" t="s">
        <v>841</v>
      </c>
      <c r="C391" s="45" t="s">
        <v>842</v>
      </c>
      <c r="D391" s="45" t="s">
        <v>843</v>
      </c>
      <c r="E391" s="44" t="s">
        <v>109</v>
      </c>
      <c r="F391" s="43" t="s">
        <v>840</v>
      </c>
      <c r="G391" s="44" t="s">
        <v>34</v>
      </c>
      <c r="H391" s="46"/>
      <c r="I391" s="46"/>
      <c r="J391" s="46"/>
      <c r="K391" s="6" t="s">
        <v>167</v>
      </c>
      <c r="L391" s="46"/>
      <c r="M391" s="46"/>
      <c r="N391" s="46"/>
      <c r="O391" s="46"/>
      <c r="P391" s="25" t="s">
        <v>23</v>
      </c>
      <c r="Q391" s="46" t="e">
        <f>A391&amp;"¦"&amp;B391&amp;"¦"&amp;C391&amp;"¦"&amp;D391&amp;"¦"&amp;E391&amp;"¦"&amp;F391&amp;"¦"&amp;G391&amp;"¦"&amp;K391&amp;"¦"&amp;L391&amp;"¦"&amp;M391&amp;"¦"&amp;N391&amp;"¦"&amp;O391&amp;"¦"&amp;#REF!</f>
        <v>#REF!</v>
      </c>
      <c r="R391" s="134">
        <v>46266</v>
      </c>
      <c r="S391" s="125"/>
    </row>
    <row r="392" spans="1:19" s="127" customFormat="1">
      <c r="A392" s="97" t="s">
        <v>844</v>
      </c>
      <c r="B392" s="43" t="s">
        <v>845</v>
      </c>
      <c r="C392" s="43" t="s">
        <v>846</v>
      </c>
      <c r="D392" s="43" t="s">
        <v>847</v>
      </c>
      <c r="E392" s="43" t="s">
        <v>38</v>
      </c>
      <c r="F392" s="43" t="s">
        <v>316</v>
      </c>
      <c r="G392" s="47" t="s">
        <v>34</v>
      </c>
      <c r="H392" s="47"/>
      <c r="I392" s="47"/>
      <c r="J392" s="47"/>
      <c r="K392" s="47" t="s">
        <v>167</v>
      </c>
      <c r="L392" s="47"/>
      <c r="M392" s="47"/>
      <c r="N392" s="47"/>
      <c r="O392" s="47"/>
      <c r="P392" s="47" t="s">
        <v>23</v>
      </c>
      <c r="Q392" s="47" t="e">
        <f>A392&amp;"¦"&amp;B392&amp;"¦"&amp;C392&amp;"¦"&amp;D392&amp;"¦"&amp;E392&amp;"¦"&amp;F392&amp;"¦"&amp;G392&amp;"¦"&amp;K392&amp;"¦"&amp;L392&amp;"¦"&amp;M392&amp;"¦"&amp;N392&amp;"¦"&amp;O392&amp;"¦"&amp;#REF!</f>
        <v>#REF!</v>
      </c>
      <c r="R392" s="133">
        <v>46266</v>
      </c>
      <c r="S392" s="124"/>
    </row>
    <row r="393" spans="1:19" s="127" customFormat="1">
      <c r="A393" s="131" t="s">
        <v>844</v>
      </c>
      <c r="B393" s="45" t="s">
        <v>845</v>
      </c>
      <c r="C393" s="45" t="s">
        <v>848</v>
      </c>
      <c r="D393" s="45">
        <v>762</v>
      </c>
      <c r="E393" s="44" t="s">
        <v>83</v>
      </c>
      <c r="F393" s="43" t="s">
        <v>849</v>
      </c>
      <c r="G393" s="44" t="s">
        <v>34</v>
      </c>
      <c r="H393" s="46"/>
      <c r="I393" s="46"/>
      <c r="J393" s="46"/>
      <c r="K393" s="6" t="s">
        <v>167</v>
      </c>
      <c r="L393" s="46"/>
      <c r="M393" s="46"/>
      <c r="N393" s="46"/>
      <c r="O393" s="46"/>
      <c r="P393" s="25" t="s">
        <v>23</v>
      </c>
      <c r="Q393" s="46" t="e">
        <f>A393&amp;"¦"&amp;B393&amp;"¦"&amp;C393&amp;"¦"&amp;D393&amp;"¦"&amp;E393&amp;"¦"&amp;F393&amp;"¦"&amp;G393&amp;"¦"&amp;K393&amp;"¦"&amp;L393&amp;"¦"&amp;M393&amp;"¦"&amp;N393&amp;"¦"&amp;O393&amp;"¦"&amp;#REF!</f>
        <v>#REF!</v>
      </c>
      <c r="R393" s="134">
        <v>46266</v>
      </c>
      <c r="S393" s="125"/>
    </row>
    <row r="394" spans="1:19" s="127" customFormat="1">
      <c r="A394" s="131" t="s">
        <v>844</v>
      </c>
      <c r="B394" s="45" t="s">
        <v>845</v>
      </c>
      <c r="C394" s="45" t="s">
        <v>850</v>
      </c>
      <c r="D394" s="45" t="s">
        <v>851</v>
      </c>
      <c r="E394" s="44" t="s">
        <v>616</v>
      </c>
      <c r="F394" s="43" t="s">
        <v>251</v>
      </c>
      <c r="G394" s="44" t="s">
        <v>34</v>
      </c>
      <c r="H394" s="46"/>
      <c r="I394" s="46"/>
      <c r="J394" s="46"/>
      <c r="K394" s="6" t="s">
        <v>167</v>
      </c>
      <c r="L394" s="46"/>
      <c r="M394" s="46"/>
      <c r="N394" s="46"/>
      <c r="O394" s="46"/>
      <c r="P394" s="25" t="s">
        <v>23</v>
      </c>
      <c r="Q394" s="46" t="e">
        <f>A394&amp;"¦"&amp;B394&amp;"¦"&amp;C394&amp;"¦"&amp;D394&amp;"¦"&amp;E394&amp;"¦"&amp;F394&amp;"¦"&amp;G394&amp;"¦"&amp;#REF!&amp;"¦"&amp;L394&amp;"¦"&amp;M394&amp;"¦"&amp;N394&amp;"¦"&amp;O394&amp;"¦"&amp;#REF!</f>
        <v>#REF!</v>
      </c>
      <c r="R394" s="134">
        <v>46266</v>
      </c>
      <c r="S394" s="124"/>
    </row>
    <row r="395" spans="1:19" s="127" customFormat="1">
      <c r="A395" s="97" t="s">
        <v>852</v>
      </c>
      <c r="B395" s="43" t="s">
        <v>845</v>
      </c>
      <c r="C395" s="43" t="s">
        <v>853</v>
      </c>
      <c r="D395" s="43" t="s">
        <v>854</v>
      </c>
      <c r="E395" s="43" t="s">
        <v>253</v>
      </c>
      <c r="F395" s="43" t="s">
        <v>254</v>
      </c>
      <c r="G395" s="47" t="s">
        <v>34</v>
      </c>
      <c r="H395" s="47"/>
      <c r="I395" s="47"/>
      <c r="J395" s="47"/>
      <c r="K395" s="47" t="s">
        <v>167</v>
      </c>
      <c r="L395" s="47"/>
      <c r="M395" s="47"/>
      <c r="N395" s="47"/>
      <c r="O395" s="47"/>
      <c r="P395" s="47" t="s">
        <v>23</v>
      </c>
      <c r="Q395" s="47" t="e">
        <f>A395&amp;"¦"&amp;B395&amp;"¦"&amp;C395&amp;"¦"&amp;D395&amp;"¦"&amp;E395&amp;"¦"&amp;F395&amp;"¦"&amp;G395&amp;"¦"&amp;#REF!&amp;"¦"&amp;L395&amp;"¦"&amp;M395&amp;"¦"&amp;N395&amp;"¦"&amp;O395&amp;"¦"&amp;#REF!</f>
        <v>#REF!</v>
      </c>
      <c r="R395" s="133">
        <v>46266</v>
      </c>
      <c r="S395" s="125"/>
    </row>
    <row r="396" spans="1:19" s="127" customFormat="1">
      <c r="A396" s="131" t="s">
        <v>852</v>
      </c>
      <c r="B396" s="45" t="s">
        <v>845</v>
      </c>
      <c r="C396" s="45" t="s">
        <v>855</v>
      </c>
      <c r="D396" s="45">
        <v>734</v>
      </c>
      <c r="E396" s="44" t="s">
        <v>108</v>
      </c>
      <c r="F396" s="43" t="s">
        <v>856</v>
      </c>
      <c r="G396" s="44" t="s">
        <v>34</v>
      </c>
      <c r="H396" s="46"/>
      <c r="I396" s="46"/>
      <c r="J396" s="46"/>
      <c r="K396" s="6" t="s">
        <v>167</v>
      </c>
      <c r="L396" s="46"/>
      <c r="M396" s="46"/>
      <c r="N396" s="46"/>
      <c r="O396" s="46"/>
      <c r="P396" s="25" t="s">
        <v>23</v>
      </c>
      <c r="Q396" s="46" t="e">
        <f>A396&amp;"¦"&amp;B396&amp;"¦"&amp;C396&amp;"¦"&amp;D396&amp;"¦"&amp;E396&amp;"¦"&amp;F396&amp;"¦"&amp;G396&amp;"¦"&amp;K396&amp;"¦"&amp;L396&amp;"¦"&amp;M396&amp;"¦"&amp;N396&amp;"¦"&amp;O396&amp;"¦"&amp;#REF!</f>
        <v>#REF!</v>
      </c>
      <c r="R396" s="134">
        <v>46266</v>
      </c>
      <c r="S396" s="124"/>
    </row>
    <row r="397" spans="1:19" s="127" customFormat="1">
      <c r="A397" s="97" t="s">
        <v>852</v>
      </c>
      <c r="B397" s="43" t="s">
        <v>845</v>
      </c>
      <c r="C397" s="43" t="s">
        <v>857</v>
      </c>
      <c r="D397" s="43">
        <v>735</v>
      </c>
      <c r="E397" s="43" t="s">
        <v>108</v>
      </c>
      <c r="F397" s="43" t="s">
        <v>858</v>
      </c>
      <c r="G397" s="47" t="s">
        <v>34</v>
      </c>
      <c r="H397" s="47"/>
      <c r="I397" s="47"/>
      <c r="J397" s="47"/>
      <c r="K397" s="47" t="s">
        <v>167</v>
      </c>
      <c r="L397" s="47"/>
      <c r="M397" s="47"/>
      <c r="N397" s="47"/>
      <c r="O397" s="47"/>
      <c r="P397" s="47" t="s">
        <v>23</v>
      </c>
      <c r="Q397" s="47" t="e">
        <f>A397&amp;"¦"&amp;B397&amp;"¦"&amp;C397&amp;"¦"&amp;D397&amp;"¦"&amp;E397&amp;"¦"&amp;F397&amp;"¦"&amp;G397&amp;"¦"&amp;K397&amp;"¦"&amp;L397&amp;"¦"&amp;M397&amp;"¦"&amp;N397&amp;"¦"&amp;O397&amp;"¦"&amp;#REF!</f>
        <v>#REF!</v>
      </c>
      <c r="R397" s="133">
        <v>46266</v>
      </c>
      <c r="S397" s="125"/>
    </row>
    <row r="398" spans="1:19" s="127" customFormat="1">
      <c r="A398" s="131" t="s">
        <v>852</v>
      </c>
      <c r="B398" s="45" t="s">
        <v>845</v>
      </c>
      <c r="C398" s="45" t="s">
        <v>859</v>
      </c>
      <c r="D398" s="45">
        <v>745</v>
      </c>
      <c r="E398" s="44" t="s">
        <v>108</v>
      </c>
      <c r="F398" s="43" t="s">
        <v>860</v>
      </c>
      <c r="G398" s="44" t="s">
        <v>34</v>
      </c>
      <c r="H398" s="46"/>
      <c r="I398" s="46"/>
      <c r="J398" s="46"/>
      <c r="K398" s="6" t="s">
        <v>167</v>
      </c>
      <c r="L398" s="46"/>
      <c r="M398" s="46"/>
      <c r="N398" s="46"/>
      <c r="O398" s="46"/>
      <c r="P398" s="25" t="s">
        <v>23</v>
      </c>
      <c r="Q398" s="46" t="e">
        <f>A398&amp;"¦"&amp;B398&amp;"¦"&amp;C398&amp;"¦"&amp;D398&amp;"¦"&amp;E398&amp;"¦"&amp;F398&amp;"¦"&amp;G398&amp;"¦"&amp;K398&amp;"¦"&amp;L398&amp;"¦"&amp;M398&amp;"¦"&amp;N398&amp;"¦"&amp;O398&amp;"¦"&amp;#REF!</f>
        <v>#REF!</v>
      </c>
      <c r="R398" s="134">
        <v>46266</v>
      </c>
      <c r="S398" s="124"/>
    </row>
    <row r="399" spans="1:19" s="127" customFormat="1">
      <c r="A399" s="131" t="s">
        <v>844</v>
      </c>
      <c r="B399" s="45" t="s">
        <v>845</v>
      </c>
      <c r="C399" s="45" t="s">
        <v>861</v>
      </c>
      <c r="D399" s="45">
        <v>746</v>
      </c>
      <c r="E399" s="44" t="s">
        <v>108</v>
      </c>
      <c r="F399" s="43" t="s">
        <v>862</v>
      </c>
      <c r="G399" s="44" t="s">
        <v>34</v>
      </c>
      <c r="H399" s="46"/>
      <c r="I399" s="46"/>
      <c r="J399" s="46"/>
      <c r="K399" s="6" t="s">
        <v>167</v>
      </c>
      <c r="L399" s="46"/>
      <c r="M399" s="46"/>
      <c r="N399" s="46"/>
      <c r="O399" s="46"/>
      <c r="P399" s="25" t="s">
        <v>23</v>
      </c>
      <c r="Q399" s="46" t="e">
        <f>A399&amp;"¦"&amp;B399&amp;"¦"&amp;C399&amp;"¦"&amp;D399&amp;"¦"&amp;E399&amp;"¦"&amp;F399&amp;"¦"&amp;G399&amp;"¦"&amp;K399&amp;"¦"&amp;L399&amp;"¦"&amp;M399&amp;"¦"&amp;N399&amp;"¦"&amp;O399&amp;"¦"&amp;#REF!</f>
        <v>#REF!</v>
      </c>
      <c r="R399" s="134">
        <v>46266</v>
      </c>
      <c r="S399" s="125"/>
    </row>
    <row r="400" spans="1:19" s="127" customFormat="1">
      <c r="A400" s="97" t="s">
        <v>852</v>
      </c>
      <c r="B400" s="43" t="s">
        <v>845</v>
      </c>
      <c r="C400" s="43" t="s">
        <v>863</v>
      </c>
      <c r="D400" s="43">
        <v>747</v>
      </c>
      <c r="E400" s="43" t="s">
        <v>108</v>
      </c>
      <c r="F400" s="43" t="s">
        <v>864</v>
      </c>
      <c r="G400" s="47" t="s">
        <v>34</v>
      </c>
      <c r="H400" s="47"/>
      <c r="I400" s="47"/>
      <c r="J400" s="47"/>
      <c r="K400" s="47" t="s">
        <v>167</v>
      </c>
      <c r="L400" s="47"/>
      <c r="M400" s="47"/>
      <c r="N400" s="47"/>
      <c r="O400" s="47"/>
      <c r="P400" s="47" t="s">
        <v>23</v>
      </c>
      <c r="Q400" s="47" t="e">
        <f>A400&amp;"¦"&amp;B400&amp;"¦"&amp;C400&amp;"¦"&amp;D400&amp;"¦"&amp;E400&amp;"¦"&amp;F400&amp;"¦"&amp;G400&amp;"¦"&amp;K400&amp;"¦"&amp;L400&amp;"¦"&amp;M400&amp;"¦"&amp;N400&amp;"¦"&amp;O400&amp;"¦"&amp;#REF!</f>
        <v>#REF!</v>
      </c>
      <c r="R400" s="133">
        <v>46266</v>
      </c>
      <c r="S400" s="124"/>
    </row>
    <row r="401" spans="1:19" s="127" customFormat="1">
      <c r="A401" s="97" t="s">
        <v>852</v>
      </c>
      <c r="B401" s="43" t="s">
        <v>845</v>
      </c>
      <c r="C401" s="43" t="s">
        <v>865</v>
      </c>
      <c r="D401" s="43">
        <v>749</v>
      </c>
      <c r="E401" s="43" t="s">
        <v>108</v>
      </c>
      <c r="F401" s="43" t="s">
        <v>866</v>
      </c>
      <c r="G401" s="47" t="s">
        <v>34</v>
      </c>
      <c r="H401" s="47"/>
      <c r="I401" s="47"/>
      <c r="J401" s="47"/>
      <c r="K401" s="47" t="s">
        <v>167</v>
      </c>
      <c r="L401" s="47"/>
      <c r="M401" s="47"/>
      <c r="N401" s="47"/>
      <c r="O401" s="47"/>
      <c r="P401" s="47" t="s">
        <v>23</v>
      </c>
      <c r="Q401" s="47" t="e">
        <f>A401&amp;"¦"&amp;B401&amp;"¦"&amp;C401&amp;"¦"&amp;D401&amp;"¦"&amp;E401&amp;"¦"&amp;F401&amp;"¦"&amp;G401&amp;"¦"&amp;K401&amp;"¦"&amp;L401&amp;"¦"&amp;M401&amp;"¦"&amp;N401&amp;"¦"&amp;O401&amp;"¦"&amp;#REF!</f>
        <v>#REF!</v>
      </c>
      <c r="R401" s="133">
        <v>46266</v>
      </c>
      <c r="S401" s="125"/>
    </row>
    <row r="402" spans="1:19" s="127" customFormat="1">
      <c r="A402" s="131" t="s">
        <v>852</v>
      </c>
      <c r="B402" s="45" t="s">
        <v>845</v>
      </c>
      <c r="C402" s="45" t="s">
        <v>867</v>
      </c>
      <c r="D402" s="45">
        <v>751</v>
      </c>
      <c r="E402" s="44" t="s">
        <v>108</v>
      </c>
      <c r="F402" s="43" t="s">
        <v>868</v>
      </c>
      <c r="G402" s="44" t="s">
        <v>34</v>
      </c>
      <c r="H402" s="46" t="s">
        <v>869</v>
      </c>
      <c r="I402" s="46"/>
      <c r="J402" s="46"/>
      <c r="K402" s="6" t="s">
        <v>167</v>
      </c>
      <c r="L402" s="46"/>
      <c r="M402" s="46"/>
      <c r="N402" s="46"/>
      <c r="O402" s="46"/>
      <c r="P402" s="25" t="s">
        <v>23</v>
      </c>
      <c r="Q402" s="46" t="e">
        <f>A402&amp;"¦"&amp;B402&amp;"¦"&amp;C402&amp;"¦"&amp;D402&amp;"¦"&amp;E402&amp;"¦"&amp;F402&amp;"¦"&amp;G402&amp;"¦"&amp;K402&amp;"¦"&amp;L402&amp;"¦"&amp;M402&amp;"¦"&amp;N402&amp;"¦"&amp;O402&amp;"¦"&amp;#REF!</f>
        <v>#REF!</v>
      </c>
      <c r="R402" s="134">
        <v>46266</v>
      </c>
      <c r="S402" s="124"/>
    </row>
    <row r="403" spans="1:19" s="127" customFormat="1">
      <c r="A403" s="97" t="s">
        <v>852</v>
      </c>
      <c r="B403" s="43" t="s">
        <v>845</v>
      </c>
      <c r="C403" s="43" t="s">
        <v>870</v>
      </c>
      <c r="D403" s="43">
        <v>753</v>
      </c>
      <c r="E403" s="43" t="s">
        <v>108</v>
      </c>
      <c r="F403" s="43" t="s">
        <v>871</v>
      </c>
      <c r="G403" s="47" t="s">
        <v>34</v>
      </c>
      <c r="H403" s="47"/>
      <c r="I403" s="47"/>
      <c r="J403" s="47"/>
      <c r="K403" s="47" t="s">
        <v>167</v>
      </c>
      <c r="L403" s="47"/>
      <c r="M403" s="47"/>
      <c r="N403" s="47"/>
      <c r="O403" s="47"/>
      <c r="P403" s="47" t="s">
        <v>23</v>
      </c>
      <c r="Q403" s="47" t="e">
        <f>A403&amp;"¦"&amp;B403&amp;"¦"&amp;C403&amp;"¦"&amp;D403&amp;"¦"&amp;E403&amp;"¦"&amp;F403&amp;"¦"&amp;G403&amp;"¦"&amp;K403&amp;"¦"&amp;L403&amp;"¦"&amp;M403&amp;"¦"&amp;N403&amp;"¦"&amp;O403&amp;"¦"&amp;#REF!</f>
        <v>#REF!</v>
      </c>
      <c r="R403" s="133">
        <v>46266</v>
      </c>
      <c r="S403" s="125"/>
    </row>
    <row r="404" spans="1:19" s="127" customFormat="1">
      <c r="A404" s="97" t="s">
        <v>852</v>
      </c>
      <c r="B404" s="43" t="s">
        <v>845</v>
      </c>
      <c r="C404" s="43" t="s">
        <v>872</v>
      </c>
      <c r="D404" s="43">
        <v>755</v>
      </c>
      <c r="E404" s="43" t="s">
        <v>108</v>
      </c>
      <c r="F404" s="43" t="s">
        <v>873</v>
      </c>
      <c r="G404" s="47" t="s">
        <v>34</v>
      </c>
      <c r="H404" s="47"/>
      <c r="I404" s="47"/>
      <c r="J404" s="47"/>
      <c r="K404" s="47" t="s">
        <v>167</v>
      </c>
      <c r="L404" s="47"/>
      <c r="M404" s="47"/>
      <c r="N404" s="47"/>
      <c r="O404" s="47"/>
      <c r="P404" s="47" t="s">
        <v>23</v>
      </c>
      <c r="Q404" s="47" t="e">
        <f>A404&amp;"¦"&amp;B404&amp;"¦"&amp;C404&amp;"¦"&amp;D404&amp;"¦"&amp;E404&amp;"¦"&amp;F404&amp;"¦"&amp;G404&amp;"¦"&amp;K404&amp;"¦"&amp;L404&amp;"¦"&amp;M404&amp;"¦"&amp;N404&amp;"¦"&amp;O404&amp;"¦"&amp;#REF!</f>
        <v>#REF!</v>
      </c>
      <c r="R404" s="133">
        <v>46266</v>
      </c>
      <c r="S404" s="124"/>
    </row>
    <row r="405" spans="1:19" s="127" customFormat="1">
      <c r="A405" s="131" t="s">
        <v>852</v>
      </c>
      <c r="B405" s="45" t="s">
        <v>845</v>
      </c>
      <c r="C405" s="45" t="s">
        <v>874</v>
      </c>
      <c r="D405" s="45">
        <v>756</v>
      </c>
      <c r="E405" s="44" t="s">
        <v>108</v>
      </c>
      <c r="F405" s="43" t="s">
        <v>875</v>
      </c>
      <c r="G405" s="44" t="s">
        <v>34</v>
      </c>
      <c r="H405" s="46"/>
      <c r="I405" s="46"/>
      <c r="J405" s="46"/>
      <c r="K405" s="6" t="s">
        <v>167</v>
      </c>
      <c r="L405" s="46"/>
      <c r="M405" s="46"/>
      <c r="N405" s="46"/>
      <c r="O405" s="46"/>
      <c r="P405" s="25" t="s">
        <v>23</v>
      </c>
      <c r="Q405" s="46" t="e">
        <f>A405&amp;"¦"&amp;B405&amp;"¦"&amp;C405&amp;"¦"&amp;D405&amp;"¦"&amp;E405&amp;"¦"&amp;F405&amp;"¦"&amp;G405&amp;"¦"&amp;K405&amp;"¦"&amp;L405&amp;"¦"&amp;M405&amp;"¦"&amp;N405&amp;"¦"&amp;O405&amp;"¦"&amp;#REF!</f>
        <v>#REF!</v>
      </c>
      <c r="R405" s="134">
        <v>46266</v>
      </c>
      <c r="S405" s="125"/>
    </row>
    <row r="406" spans="1:19" s="127" customFormat="1">
      <c r="A406" s="131" t="s">
        <v>852</v>
      </c>
      <c r="B406" s="45" t="s">
        <v>845</v>
      </c>
      <c r="C406" s="45" t="s">
        <v>876</v>
      </c>
      <c r="D406" s="45">
        <v>757</v>
      </c>
      <c r="E406" s="44" t="s">
        <v>108</v>
      </c>
      <c r="F406" s="43" t="s">
        <v>877</v>
      </c>
      <c r="G406" s="44" t="s">
        <v>34</v>
      </c>
      <c r="H406" s="46"/>
      <c r="I406" s="46"/>
      <c r="J406" s="46"/>
      <c r="K406" s="6" t="s">
        <v>167</v>
      </c>
      <c r="L406" s="46"/>
      <c r="M406" s="46"/>
      <c r="N406" s="46"/>
      <c r="O406" s="46"/>
      <c r="P406" s="25" t="s">
        <v>23</v>
      </c>
      <c r="Q406" s="46" t="e">
        <f>A406&amp;"¦"&amp;B406&amp;"¦"&amp;C406&amp;"¦"&amp;D406&amp;"¦"&amp;E406&amp;"¦"&amp;F406&amp;"¦"&amp;G406&amp;"¦"&amp;K406&amp;"¦"&amp;L406&amp;"¦"&amp;M406&amp;"¦"&amp;N406&amp;"¦"&amp;O406&amp;"¦"&amp;#REF!</f>
        <v>#REF!</v>
      </c>
      <c r="R406" s="134">
        <v>46266</v>
      </c>
      <c r="S406" s="124"/>
    </row>
    <row r="407" spans="1:19" s="127" customFormat="1">
      <c r="A407" s="131" t="s">
        <v>852</v>
      </c>
      <c r="B407" s="45" t="s">
        <v>845</v>
      </c>
      <c r="C407" s="45" t="s">
        <v>878</v>
      </c>
      <c r="D407" s="45">
        <v>759</v>
      </c>
      <c r="E407" s="44" t="s">
        <v>108</v>
      </c>
      <c r="F407" s="43" t="s">
        <v>879</v>
      </c>
      <c r="G407" s="44" t="s">
        <v>34</v>
      </c>
      <c r="H407" s="46"/>
      <c r="I407" s="46"/>
      <c r="J407" s="46"/>
      <c r="K407" s="6" t="s">
        <v>167</v>
      </c>
      <c r="L407" s="46"/>
      <c r="M407" s="46"/>
      <c r="N407" s="46"/>
      <c r="O407" s="46"/>
      <c r="P407" s="25" t="s">
        <v>23</v>
      </c>
      <c r="Q407" s="46" t="e">
        <f>A407&amp;"¦"&amp;B407&amp;"¦"&amp;C407&amp;"¦"&amp;D407&amp;"¦"&amp;E407&amp;"¦"&amp;F407&amp;"¦"&amp;G407&amp;"¦"&amp;K407&amp;"¦"&amp;L407&amp;"¦"&amp;M407&amp;"¦"&amp;N407&amp;"¦"&amp;O407&amp;"¦"&amp;#REF!</f>
        <v>#REF!</v>
      </c>
      <c r="R407" s="134">
        <v>46266</v>
      </c>
      <c r="S407" s="125"/>
    </row>
    <row r="408" spans="1:19" s="127" customFormat="1">
      <c r="A408" s="97" t="s">
        <v>852</v>
      </c>
      <c r="B408" s="43" t="s">
        <v>845</v>
      </c>
      <c r="C408" s="43" t="s">
        <v>880</v>
      </c>
      <c r="D408" s="43">
        <v>761</v>
      </c>
      <c r="E408" s="43" t="s">
        <v>108</v>
      </c>
      <c r="F408" s="43" t="s">
        <v>881</v>
      </c>
      <c r="G408" s="47" t="s">
        <v>34</v>
      </c>
      <c r="H408" s="47"/>
      <c r="I408" s="47"/>
      <c r="J408" s="47"/>
      <c r="K408" s="47" t="s">
        <v>167</v>
      </c>
      <c r="L408" s="47"/>
      <c r="M408" s="47"/>
      <c r="N408" s="47"/>
      <c r="O408" s="47"/>
      <c r="P408" s="47" t="s">
        <v>23</v>
      </c>
      <c r="Q408" s="47" t="e">
        <f>A408&amp;"¦"&amp;B408&amp;"¦"&amp;C408&amp;"¦"&amp;D408&amp;"¦"&amp;E408&amp;"¦"&amp;F408&amp;"¦"&amp;G408&amp;"¦"&amp;K408&amp;"¦"&amp;L408&amp;"¦"&amp;M408&amp;"¦"&amp;N408&amp;"¦"&amp;O408&amp;"¦"&amp;#REF!</f>
        <v>#REF!</v>
      </c>
      <c r="R408" s="133">
        <v>46266</v>
      </c>
      <c r="S408" s="124"/>
    </row>
    <row r="409" spans="1:19" s="127" customFormat="1">
      <c r="A409" s="97" t="s">
        <v>852</v>
      </c>
      <c r="B409" s="43" t="s">
        <v>845</v>
      </c>
      <c r="C409" s="43" t="s">
        <v>882</v>
      </c>
      <c r="D409" s="43" t="s">
        <v>883</v>
      </c>
      <c r="E409" s="43" t="s">
        <v>108</v>
      </c>
      <c r="F409" s="43" t="s">
        <v>884</v>
      </c>
      <c r="G409" s="47" t="s">
        <v>34</v>
      </c>
      <c r="H409" s="47"/>
      <c r="I409" s="47"/>
      <c r="J409" s="47"/>
      <c r="K409" s="47" t="s">
        <v>167</v>
      </c>
      <c r="L409" s="47"/>
      <c r="M409" s="47"/>
      <c r="N409" s="47"/>
      <c r="O409" s="47"/>
      <c r="P409" s="47" t="s">
        <v>23</v>
      </c>
      <c r="Q409" s="47" t="e">
        <f>A409&amp;"¦"&amp;B409&amp;"¦"&amp;C409&amp;"¦"&amp;D409&amp;"¦"&amp;E409&amp;"¦"&amp;F409&amp;"¦"&amp;G409&amp;"¦"&amp;K409&amp;"¦"&amp;L409&amp;"¦"&amp;M409&amp;"¦"&amp;N409&amp;"¦"&amp;O409&amp;"¦"&amp;#REF!</f>
        <v>#REF!</v>
      </c>
      <c r="R409" s="133">
        <v>46266</v>
      </c>
      <c r="S409" s="125"/>
    </row>
    <row r="410" spans="1:19" s="127" customFormat="1">
      <c r="A410" s="97" t="s">
        <v>852</v>
      </c>
      <c r="B410" s="43" t="s">
        <v>845</v>
      </c>
      <c r="C410" s="43" t="s">
        <v>885</v>
      </c>
      <c r="D410" s="43" t="s">
        <v>886</v>
      </c>
      <c r="E410" s="43" t="s">
        <v>108</v>
      </c>
      <c r="F410" s="43" t="s">
        <v>887</v>
      </c>
      <c r="G410" s="47" t="s">
        <v>34</v>
      </c>
      <c r="H410" s="47"/>
      <c r="I410" s="47"/>
      <c r="J410" s="47"/>
      <c r="K410" s="47" t="s">
        <v>167</v>
      </c>
      <c r="L410" s="47"/>
      <c r="M410" s="47"/>
      <c r="N410" s="47"/>
      <c r="O410" s="47"/>
      <c r="P410" s="47" t="s">
        <v>23</v>
      </c>
      <c r="Q410" s="47" t="e">
        <f>A410&amp;"¦"&amp;B410&amp;"¦"&amp;C410&amp;"¦"&amp;D410&amp;"¦"&amp;E410&amp;"¦"&amp;F410&amp;"¦"&amp;G410&amp;"¦"&amp;K410&amp;"¦"&amp;L410&amp;"¦"&amp;M410&amp;"¦"&amp;N410&amp;"¦"&amp;O410&amp;"¦"&amp;#REF!</f>
        <v>#REF!</v>
      </c>
      <c r="R410" s="133">
        <v>46266</v>
      </c>
      <c r="S410" s="124"/>
    </row>
    <row r="411" spans="1:19" s="127" customFormat="1">
      <c r="A411" s="131" t="s">
        <v>852</v>
      </c>
      <c r="B411" s="45" t="s">
        <v>845</v>
      </c>
      <c r="C411" s="45" t="s">
        <v>888</v>
      </c>
      <c r="D411" s="45" t="s">
        <v>889</v>
      </c>
      <c r="E411" s="44" t="s">
        <v>108</v>
      </c>
      <c r="F411" s="43" t="s">
        <v>890</v>
      </c>
      <c r="G411" s="44" t="s">
        <v>34</v>
      </c>
      <c r="H411" s="46"/>
      <c r="I411" s="46"/>
      <c r="J411" s="46"/>
      <c r="K411" s="6" t="s">
        <v>167</v>
      </c>
      <c r="L411" s="46"/>
      <c r="M411" s="46"/>
      <c r="N411" s="46"/>
      <c r="O411" s="46"/>
      <c r="P411" s="25" t="s">
        <v>23</v>
      </c>
      <c r="Q411" s="46" t="e">
        <f>A411&amp;"¦"&amp;B411&amp;"¦"&amp;C411&amp;"¦"&amp;D411&amp;"¦"&amp;E411&amp;"¦"&amp;F411&amp;"¦"&amp;G411&amp;"¦"&amp;K411&amp;"¦"&amp;L411&amp;"¦"&amp;M411&amp;"¦"&amp;N411&amp;"¦"&amp;O411&amp;"¦"&amp;#REF!</f>
        <v>#REF!</v>
      </c>
      <c r="R411" s="134">
        <v>46266</v>
      </c>
      <c r="S411" s="125"/>
    </row>
    <row r="412" spans="1:19" s="127" customFormat="1">
      <c r="A412" s="131" t="s">
        <v>852</v>
      </c>
      <c r="B412" s="45" t="s">
        <v>845</v>
      </c>
      <c r="C412" s="45" t="s">
        <v>891</v>
      </c>
      <c r="D412" s="45" t="s">
        <v>892</v>
      </c>
      <c r="E412" s="44" t="s">
        <v>108</v>
      </c>
      <c r="F412" s="43" t="s">
        <v>893</v>
      </c>
      <c r="G412" s="44" t="s">
        <v>34</v>
      </c>
      <c r="H412" s="46"/>
      <c r="I412" s="46"/>
      <c r="J412" s="46"/>
      <c r="K412" s="6" t="s">
        <v>167</v>
      </c>
      <c r="L412" s="46"/>
      <c r="M412" s="46"/>
      <c r="N412" s="46"/>
      <c r="O412" s="46"/>
      <c r="P412" s="25" t="s">
        <v>23</v>
      </c>
      <c r="Q412" s="46" t="e">
        <f>A412&amp;"¦"&amp;B412&amp;"¦"&amp;C412&amp;"¦"&amp;D412&amp;"¦"&amp;E412&amp;"¦"&amp;F412&amp;"¦"&amp;G412&amp;"¦"&amp;K412&amp;"¦"&amp;L412&amp;"¦"&amp;M412&amp;"¦"&amp;N412&amp;"¦"&amp;O412&amp;"¦"&amp;#REF!</f>
        <v>#REF!</v>
      </c>
      <c r="R412" s="134">
        <v>46266</v>
      </c>
      <c r="S412" s="124"/>
    </row>
    <row r="413" spans="1:19" s="127" customFormat="1">
      <c r="A413" s="97" t="s">
        <v>852</v>
      </c>
      <c r="B413" s="43" t="s">
        <v>845</v>
      </c>
      <c r="C413" s="43" t="s">
        <v>894</v>
      </c>
      <c r="D413" s="43" t="s">
        <v>895</v>
      </c>
      <c r="E413" s="43" t="s">
        <v>108</v>
      </c>
      <c r="F413" s="43" t="s">
        <v>896</v>
      </c>
      <c r="G413" s="47" t="s">
        <v>34</v>
      </c>
      <c r="H413" s="47"/>
      <c r="I413" s="47"/>
      <c r="J413" s="47"/>
      <c r="K413" s="47" t="s">
        <v>167</v>
      </c>
      <c r="L413" s="47"/>
      <c r="M413" s="47"/>
      <c r="N413" s="47"/>
      <c r="O413" s="47"/>
      <c r="P413" s="47" t="s">
        <v>23</v>
      </c>
      <c r="Q413" s="47" t="e">
        <f>A413&amp;"¦"&amp;B413&amp;"¦"&amp;C413&amp;"¦"&amp;D413&amp;"¦"&amp;E413&amp;"¦"&amp;F413&amp;"¦"&amp;G413&amp;"¦"&amp;K413&amp;"¦"&amp;L413&amp;"¦"&amp;M413&amp;"¦"&amp;N413&amp;"¦"&amp;O413&amp;"¦"&amp;#REF!</f>
        <v>#REF!</v>
      </c>
      <c r="R413" s="133">
        <v>46266</v>
      </c>
      <c r="S413" s="125"/>
    </row>
    <row r="414" spans="1:19" s="127" customFormat="1">
      <c r="A414" s="131" t="s">
        <v>852</v>
      </c>
      <c r="B414" s="45" t="s">
        <v>845</v>
      </c>
      <c r="C414" s="45" t="s">
        <v>897</v>
      </c>
      <c r="D414" s="45" t="s">
        <v>898</v>
      </c>
      <c r="E414" s="44" t="s">
        <v>108</v>
      </c>
      <c r="F414" s="43" t="s">
        <v>899</v>
      </c>
      <c r="G414" s="44" t="s">
        <v>34</v>
      </c>
      <c r="H414" s="46"/>
      <c r="I414" s="46"/>
      <c r="J414" s="46"/>
      <c r="K414" s="6" t="s">
        <v>167</v>
      </c>
      <c r="L414" s="46"/>
      <c r="M414" s="46"/>
      <c r="N414" s="46"/>
      <c r="O414" s="46"/>
      <c r="P414" s="25" t="s">
        <v>23</v>
      </c>
      <c r="Q414" s="46" t="e">
        <f>A414&amp;"¦"&amp;B414&amp;"¦"&amp;C414&amp;"¦"&amp;D414&amp;"¦"&amp;E414&amp;"¦"&amp;F414&amp;"¦"&amp;G414&amp;"¦"&amp;K414&amp;"¦"&amp;L414&amp;"¦"&amp;M414&amp;"¦"&amp;N414&amp;"¦"&amp;O414&amp;"¦"&amp;#REF!</f>
        <v>#REF!</v>
      </c>
      <c r="R414" s="134">
        <v>46266</v>
      </c>
      <c r="S414" s="124"/>
    </row>
    <row r="415" spans="1:19" s="127" customFormat="1">
      <c r="A415" s="131" t="s">
        <v>852</v>
      </c>
      <c r="B415" s="45" t="s">
        <v>845</v>
      </c>
      <c r="C415" s="45" t="s">
        <v>900</v>
      </c>
      <c r="D415" s="45" t="s">
        <v>901</v>
      </c>
      <c r="E415" s="44" t="s">
        <v>108</v>
      </c>
      <c r="F415" s="43" t="s">
        <v>902</v>
      </c>
      <c r="G415" s="44" t="s">
        <v>34</v>
      </c>
      <c r="H415" s="46"/>
      <c r="I415" s="46"/>
      <c r="J415" s="46"/>
      <c r="K415" s="6" t="s">
        <v>167</v>
      </c>
      <c r="L415" s="46"/>
      <c r="M415" s="46"/>
      <c r="N415" s="46"/>
      <c r="O415" s="46"/>
      <c r="P415" s="25" t="s">
        <v>23</v>
      </c>
      <c r="Q415" s="46" t="e">
        <f>A415&amp;"¦"&amp;B415&amp;"¦"&amp;C415&amp;"¦"&amp;D415&amp;"¦"&amp;E415&amp;"¦"&amp;F415&amp;"¦"&amp;G415&amp;"¦"&amp;K415&amp;"¦"&amp;L415&amp;"¦"&amp;M415&amp;"¦"&amp;N415&amp;"¦"&amp;O415&amp;"¦"&amp;#REF!</f>
        <v>#REF!</v>
      </c>
      <c r="R415" s="134">
        <v>46266</v>
      </c>
      <c r="S415" s="125"/>
    </row>
    <row r="416" spans="1:19" s="127" customFormat="1">
      <c r="A416" s="131" t="s">
        <v>852</v>
      </c>
      <c r="B416" s="45" t="s">
        <v>845</v>
      </c>
      <c r="C416" s="45" t="s">
        <v>903</v>
      </c>
      <c r="D416" s="45" t="s">
        <v>904</v>
      </c>
      <c r="E416" s="44" t="s">
        <v>108</v>
      </c>
      <c r="F416" s="43" t="s">
        <v>905</v>
      </c>
      <c r="G416" s="44" t="s">
        <v>34</v>
      </c>
      <c r="H416" s="46"/>
      <c r="I416" s="46"/>
      <c r="J416" s="46"/>
      <c r="K416" s="6" t="s">
        <v>167</v>
      </c>
      <c r="L416" s="46"/>
      <c r="M416" s="46"/>
      <c r="N416" s="46"/>
      <c r="O416" s="46"/>
      <c r="P416" s="25" t="s">
        <v>23</v>
      </c>
      <c r="Q416" s="46" t="e">
        <f>A416&amp;"¦"&amp;B416&amp;"¦"&amp;C416&amp;"¦"&amp;D416&amp;"¦"&amp;E416&amp;"¦"&amp;F416&amp;"¦"&amp;G416&amp;"¦"&amp;K416&amp;"¦"&amp;L416&amp;"¦"&amp;M416&amp;"¦"&amp;N416&amp;"¦"&amp;O416&amp;"¦"&amp;#REF!</f>
        <v>#REF!</v>
      </c>
      <c r="R416" s="134">
        <v>46266</v>
      </c>
      <c r="S416" s="124"/>
    </row>
    <row r="417" spans="1:19" s="127" customFormat="1">
      <c r="A417" s="97" t="s">
        <v>852</v>
      </c>
      <c r="B417" s="43" t="s">
        <v>845</v>
      </c>
      <c r="C417" s="43" t="s">
        <v>906</v>
      </c>
      <c r="D417" s="43" t="s">
        <v>907</v>
      </c>
      <c r="E417" s="43" t="s">
        <v>108</v>
      </c>
      <c r="F417" s="43" t="s">
        <v>908</v>
      </c>
      <c r="G417" s="47" t="s">
        <v>34</v>
      </c>
      <c r="H417" s="47"/>
      <c r="I417" s="47"/>
      <c r="J417" s="47"/>
      <c r="K417" s="47" t="s">
        <v>167</v>
      </c>
      <c r="L417" s="47"/>
      <c r="M417" s="47"/>
      <c r="N417" s="47"/>
      <c r="O417" s="47"/>
      <c r="P417" s="47" t="s">
        <v>23</v>
      </c>
      <c r="Q417" s="47" t="e">
        <f>A417&amp;"¦"&amp;B417&amp;"¦"&amp;C417&amp;"¦"&amp;D417&amp;"¦"&amp;E417&amp;"¦"&amp;F417&amp;"¦"&amp;G417&amp;"¦"&amp;K417&amp;"¦"&amp;L417&amp;"¦"&amp;M417&amp;"¦"&amp;N417&amp;"¦"&amp;O417&amp;"¦"&amp;#REF!</f>
        <v>#REF!</v>
      </c>
      <c r="R417" s="133">
        <v>46266</v>
      </c>
      <c r="S417" s="125"/>
    </row>
    <row r="418" spans="1:19" s="127" customFormat="1">
      <c r="A418" s="131" t="s">
        <v>852</v>
      </c>
      <c r="B418" s="45" t="s">
        <v>845</v>
      </c>
      <c r="C418" s="45" t="s">
        <v>909</v>
      </c>
      <c r="D418" s="45" t="s">
        <v>910</v>
      </c>
      <c r="E418" s="44" t="s">
        <v>108</v>
      </c>
      <c r="F418" s="43" t="s">
        <v>911</v>
      </c>
      <c r="G418" s="44" t="s">
        <v>34</v>
      </c>
      <c r="H418" s="46"/>
      <c r="I418" s="46"/>
      <c r="J418" s="46"/>
      <c r="K418" s="6" t="s">
        <v>167</v>
      </c>
      <c r="L418" s="46"/>
      <c r="M418" s="46"/>
      <c r="N418" s="46"/>
      <c r="O418" s="46"/>
      <c r="P418" s="25" t="s">
        <v>23</v>
      </c>
      <c r="Q418" s="46" t="e">
        <f>A418&amp;"¦"&amp;B418&amp;"¦"&amp;C418&amp;"¦"&amp;D418&amp;"¦"&amp;E418&amp;"¦"&amp;F418&amp;"¦"&amp;G418&amp;"¦"&amp;K418&amp;"¦"&amp;L418&amp;"¦"&amp;M418&amp;"¦"&amp;N418&amp;"¦"&amp;O418&amp;"¦"&amp;#REF!</f>
        <v>#REF!</v>
      </c>
      <c r="R418" s="134">
        <v>46266</v>
      </c>
      <c r="S418" s="124"/>
    </row>
    <row r="419" spans="1:19" s="127" customFormat="1">
      <c r="A419" s="131" t="s">
        <v>844</v>
      </c>
      <c r="B419" s="45" t="s">
        <v>845</v>
      </c>
      <c r="C419" s="45" t="s">
        <v>912</v>
      </c>
      <c r="D419" s="45" t="s">
        <v>913</v>
      </c>
      <c r="E419" s="44" t="s">
        <v>113</v>
      </c>
      <c r="F419" s="43" t="s">
        <v>914</v>
      </c>
      <c r="G419" s="44" t="s">
        <v>34</v>
      </c>
      <c r="H419" s="46"/>
      <c r="I419" s="46"/>
      <c r="J419" s="46"/>
      <c r="K419" s="6" t="s">
        <v>167</v>
      </c>
      <c r="L419" s="46"/>
      <c r="M419" s="46"/>
      <c r="N419" s="46"/>
      <c r="O419" s="46"/>
      <c r="P419" s="25" t="s">
        <v>23</v>
      </c>
      <c r="Q419" s="46" t="e">
        <f>A419&amp;"¦"&amp;B419&amp;"¦"&amp;C419&amp;"¦"&amp;D419&amp;"¦"&amp;E419&amp;"¦"&amp;F419&amp;"¦"&amp;G419&amp;"¦"&amp;K419&amp;"¦"&amp;L419&amp;"¦"&amp;M419&amp;"¦"&amp;N419&amp;"¦"&amp;O419&amp;"¦"&amp;#REF!</f>
        <v>#REF!</v>
      </c>
      <c r="R419" s="134">
        <v>46266</v>
      </c>
      <c r="S419" s="125"/>
    </row>
    <row r="420" spans="1:19" s="128" customFormat="1">
      <c r="A420" s="97" t="s">
        <v>844</v>
      </c>
      <c r="B420" s="43" t="s">
        <v>845</v>
      </c>
      <c r="C420" s="43" t="s">
        <v>915</v>
      </c>
      <c r="D420" s="43" t="s">
        <v>916</v>
      </c>
      <c r="E420" s="43" t="s">
        <v>113</v>
      </c>
      <c r="F420" s="43" t="s">
        <v>917</v>
      </c>
      <c r="G420" s="47" t="s">
        <v>34</v>
      </c>
      <c r="H420" s="47"/>
      <c r="I420" s="47"/>
      <c r="J420" s="47"/>
      <c r="K420" s="47" t="s">
        <v>167</v>
      </c>
      <c r="L420" s="47"/>
      <c r="M420" s="47"/>
      <c r="N420" s="47"/>
      <c r="O420" s="47"/>
      <c r="P420" s="47" t="s">
        <v>23</v>
      </c>
      <c r="Q420" s="47" t="e">
        <f>A420&amp;"¦"&amp;B420&amp;"¦"&amp;C420&amp;"¦"&amp;D420&amp;"¦"&amp;E420&amp;"¦"&amp;F420&amp;"¦"&amp;G420&amp;"¦"&amp;K420&amp;"¦"&amp;L420&amp;"¦"&amp;M420&amp;"¦"&amp;N420&amp;"¦"&amp;O420&amp;"¦"&amp;#REF!</f>
        <v>#REF!</v>
      </c>
      <c r="R420" s="133">
        <v>46266</v>
      </c>
      <c r="S420" s="124"/>
    </row>
    <row r="421" spans="1:19" s="49" customFormat="1" ht="16.5" customHeight="1">
      <c r="A421" s="97" t="s">
        <v>844</v>
      </c>
      <c r="B421" s="43" t="s">
        <v>845</v>
      </c>
      <c r="C421" s="43" t="s">
        <v>918</v>
      </c>
      <c r="D421" s="43" t="s">
        <v>919</v>
      </c>
      <c r="E421" s="43" t="s">
        <v>113</v>
      </c>
      <c r="F421" s="43" t="s">
        <v>920</v>
      </c>
      <c r="G421" s="47" t="s">
        <v>34</v>
      </c>
      <c r="H421" s="47"/>
      <c r="I421" s="47"/>
      <c r="J421" s="47"/>
      <c r="K421" s="47" t="s">
        <v>167</v>
      </c>
      <c r="L421" s="47"/>
      <c r="M421" s="47"/>
      <c r="N421" s="47"/>
      <c r="O421" s="47"/>
      <c r="P421" s="47" t="s">
        <v>23</v>
      </c>
      <c r="Q421" s="47" t="e">
        <f>A421&amp;"¦"&amp;B421&amp;"¦"&amp;C421&amp;"¦"&amp;D421&amp;"¦"&amp;E421&amp;"¦"&amp;F421&amp;"¦"&amp;G421&amp;"¦"&amp;K421&amp;"¦"&amp;L421&amp;"¦"&amp;M421&amp;"¦"&amp;N421&amp;"¦"&amp;O421&amp;"¦"&amp;#REF!</f>
        <v>#REF!</v>
      </c>
      <c r="R421" s="133">
        <v>46266</v>
      </c>
      <c r="S421" s="125"/>
    </row>
    <row r="422" spans="1:19" s="127" customFormat="1">
      <c r="A422" s="97" t="s">
        <v>844</v>
      </c>
      <c r="B422" s="43" t="s">
        <v>921</v>
      </c>
      <c r="C422" s="43" t="s">
        <v>922</v>
      </c>
      <c r="D422" s="43" t="s">
        <v>923</v>
      </c>
      <c r="E422" s="43" t="s">
        <v>131</v>
      </c>
      <c r="F422" s="43" t="s">
        <v>266</v>
      </c>
      <c r="G422" s="47" t="s">
        <v>34</v>
      </c>
      <c r="H422" s="47"/>
      <c r="I422" s="47"/>
      <c r="J422" s="47"/>
      <c r="K422" s="47" t="s">
        <v>169</v>
      </c>
      <c r="L422" s="47"/>
      <c r="M422" s="47"/>
      <c r="N422" s="47"/>
      <c r="O422" s="47"/>
      <c r="P422" s="47" t="s">
        <v>23</v>
      </c>
      <c r="Q422" s="47" t="e">
        <f>A422&amp;"¦"&amp;B422&amp;"¦"&amp;C422&amp;"¦"&amp;D422&amp;"¦"&amp;E422&amp;"¦"&amp;F422&amp;"¦"&amp;G422&amp;"¦"&amp;#REF!&amp;"¦"&amp;L422&amp;"¦"&amp;M422&amp;"¦"&amp;N422&amp;"¦"&amp;O422&amp;"¦"&amp;#REF!</f>
        <v>#REF!</v>
      </c>
      <c r="R422" s="133">
        <v>46266</v>
      </c>
      <c r="S422" s="124"/>
    </row>
    <row r="423" spans="1:19" s="49" customFormat="1">
      <c r="A423" s="131" t="s">
        <v>844</v>
      </c>
      <c r="B423" s="45" t="s">
        <v>921</v>
      </c>
      <c r="C423" s="45" t="s">
        <v>924</v>
      </c>
      <c r="D423" s="45" t="s">
        <v>925</v>
      </c>
      <c r="E423" s="44" t="s">
        <v>131</v>
      </c>
      <c r="F423" s="43" t="s">
        <v>266</v>
      </c>
      <c r="G423" s="44" t="s">
        <v>34</v>
      </c>
      <c r="H423" s="46"/>
      <c r="I423" s="46"/>
      <c r="J423" s="46"/>
      <c r="K423" s="6" t="s">
        <v>169</v>
      </c>
      <c r="L423" s="46"/>
      <c r="M423" s="46"/>
      <c r="N423" s="46"/>
      <c r="O423" s="46"/>
      <c r="P423" s="25" t="s">
        <v>23</v>
      </c>
      <c r="Q423" s="46" t="e">
        <f>A423&amp;"¦"&amp;B423&amp;"¦"&amp;C423&amp;"¦"&amp;D423&amp;"¦"&amp;E423&amp;"¦"&amp;F423&amp;"¦"&amp;G423&amp;"¦"&amp;#REF!&amp;"¦"&amp;L423&amp;"¦"&amp;M423&amp;"¦"&amp;N423&amp;"¦"&amp;O423&amp;"¦"&amp;#REF!</f>
        <v>#REF!</v>
      </c>
      <c r="R423" s="134">
        <v>46266</v>
      </c>
      <c r="S423" s="125"/>
    </row>
    <row r="424" spans="1:19" s="127" customFormat="1">
      <c r="A424" s="97" t="s">
        <v>926</v>
      </c>
      <c r="B424" s="43"/>
      <c r="C424" s="43"/>
      <c r="D424" s="43">
        <v>3867</v>
      </c>
      <c r="E424" s="43" t="s">
        <v>79</v>
      </c>
      <c r="F424" s="43" t="s">
        <v>133</v>
      </c>
      <c r="G424" s="47" t="s">
        <v>34</v>
      </c>
      <c r="H424" s="47"/>
      <c r="I424" s="47"/>
      <c r="J424" s="47"/>
      <c r="K424" s="47" t="s">
        <v>169</v>
      </c>
      <c r="L424" s="47"/>
      <c r="M424" s="47"/>
      <c r="N424" s="47"/>
      <c r="O424" s="47"/>
      <c r="P424" s="47" t="s">
        <v>23</v>
      </c>
      <c r="Q424" s="47" t="e">
        <f>A424&amp;"¦"&amp;B424&amp;"¦"&amp;C424&amp;"¦"&amp;D424&amp;"¦"&amp;E424&amp;"¦"&amp;F424&amp;"¦"&amp;G424&amp;"¦"&amp;K424&amp;"¦"&amp;L424&amp;"¦"&amp;M424&amp;"¦"&amp;N424&amp;"¦"&amp;O424&amp;"¦"&amp;#REF!</f>
        <v>#REF!</v>
      </c>
      <c r="R424" s="133">
        <v>46266</v>
      </c>
      <c r="S424" s="124"/>
    </row>
    <row r="425" spans="1:19" s="49" customFormat="1">
      <c r="A425" s="131" t="s">
        <v>926</v>
      </c>
      <c r="B425" s="45"/>
      <c r="C425" s="45"/>
      <c r="D425" s="45" t="s">
        <v>927</v>
      </c>
      <c r="E425" s="44" t="s">
        <v>79</v>
      </c>
      <c r="F425" s="43" t="s">
        <v>133</v>
      </c>
      <c r="G425" s="44" t="s">
        <v>34</v>
      </c>
      <c r="H425" s="46"/>
      <c r="I425" s="46"/>
      <c r="J425" s="46"/>
      <c r="K425" s="6" t="s">
        <v>206</v>
      </c>
      <c r="L425" s="46"/>
      <c r="M425" s="46"/>
      <c r="N425" s="46"/>
      <c r="O425" s="46"/>
      <c r="P425" s="25" t="s">
        <v>23</v>
      </c>
      <c r="Q425" s="46" t="e">
        <f>A425&amp;"¦"&amp;B425&amp;"¦"&amp;C425&amp;"¦"&amp;D425&amp;"¦"&amp;E425&amp;"¦"&amp;F425&amp;"¦"&amp;G425&amp;"¦"&amp;#REF!&amp;"¦"&amp;L425&amp;"¦"&amp;M425&amp;"¦"&amp;N425&amp;"¦"&amp;O425&amp;"¦"&amp;#REF!</f>
        <v>#REF!</v>
      </c>
      <c r="R425" s="134">
        <v>46266</v>
      </c>
      <c r="S425" s="125"/>
    </row>
    <row r="426" spans="1:19">
      <c r="A426" s="97" t="s">
        <v>926</v>
      </c>
      <c r="B426" s="43"/>
      <c r="C426" s="43"/>
      <c r="D426" s="43" t="s">
        <v>928</v>
      </c>
      <c r="E426" s="43" t="s">
        <v>79</v>
      </c>
      <c r="F426" s="43" t="s">
        <v>133</v>
      </c>
      <c r="G426" s="47" t="s">
        <v>34</v>
      </c>
      <c r="H426" s="47"/>
      <c r="I426" s="47"/>
      <c r="J426" s="47"/>
      <c r="K426" s="47" t="s">
        <v>206</v>
      </c>
      <c r="L426" s="47"/>
      <c r="M426" s="47"/>
      <c r="N426" s="47"/>
      <c r="O426" s="47"/>
      <c r="P426" s="47" t="s">
        <v>23</v>
      </c>
      <c r="Q426" s="47" t="e">
        <f>A426&amp;"¦"&amp;B426&amp;"¦"&amp;C426&amp;"¦"&amp;D426&amp;"¦"&amp;E426&amp;"¦"&amp;F426&amp;"¦"&amp;G426&amp;"¦"&amp;#REF!&amp;"¦"&amp;L426&amp;"¦"&amp;M426&amp;"¦"&amp;N426&amp;"¦"&amp;O426&amp;"¦"&amp;#REF!</f>
        <v>#REF!</v>
      </c>
      <c r="R426" s="133">
        <v>46266</v>
      </c>
      <c r="S426" s="124"/>
    </row>
    <row r="427" spans="1:19">
      <c r="A427" s="97" t="s">
        <v>926</v>
      </c>
      <c r="B427" s="43"/>
      <c r="C427" s="43"/>
      <c r="D427" s="43" t="s">
        <v>929</v>
      </c>
      <c r="E427" s="43" t="s">
        <v>79</v>
      </c>
      <c r="F427" s="43" t="s">
        <v>133</v>
      </c>
      <c r="G427" s="47" t="s">
        <v>34</v>
      </c>
      <c r="H427" s="47"/>
      <c r="I427" s="47"/>
      <c r="J427" s="47"/>
      <c r="K427" s="47" t="s">
        <v>206</v>
      </c>
      <c r="L427" s="47"/>
      <c r="M427" s="47"/>
      <c r="N427" s="47"/>
      <c r="O427" s="47"/>
      <c r="P427" s="47" t="s">
        <v>23</v>
      </c>
      <c r="Q427" s="47" t="e">
        <f>A427&amp;"¦"&amp;B427&amp;"¦"&amp;C427&amp;"¦"&amp;D427&amp;"¦"&amp;E427&amp;"¦"&amp;F427&amp;"¦"&amp;G427&amp;"¦"&amp;#REF!&amp;"¦"&amp;L427&amp;"¦"&amp;M427&amp;"¦"&amp;N427&amp;"¦"&amp;O427&amp;"¦"&amp;#REF!</f>
        <v>#REF!</v>
      </c>
      <c r="R427" s="133">
        <v>46266</v>
      </c>
      <c r="S427" s="125"/>
    </row>
    <row r="428" spans="1:19">
      <c r="A428" s="131" t="s">
        <v>926</v>
      </c>
      <c r="B428" s="45"/>
      <c r="C428" s="45"/>
      <c r="D428" s="45"/>
      <c r="E428" s="44" t="s">
        <v>79</v>
      </c>
      <c r="F428" s="43" t="s">
        <v>133</v>
      </c>
      <c r="G428" s="44" t="s">
        <v>34</v>
      </c>
      <c r="H428" s="46"/>
      <c r="I428" s="46"/>
      <c r="J428" s="46"/>
      <c r="K428" s="6" t="s">
        <v>206</v>
      </c>
      <c r="L428" s="46"/>
      <c r="M428" s="46"/>
      <c r="N428" s="46"/>
      <c r="O428" s="46"/>
      <c r="P428" s="25" t="s">
        <v>23</v>
      </c>
      <c r="Q428" s="46" t="e">
        <f>A428&amp;"¦"&amp;B428&amp;"¦"&amp;C428&amp;"¦"&amp;D428&amp;"¦"&amp;E428&amp;"¦"&amp;F428&amp;"¦"&amp;G428&amp;"¦"&amp;#REF!&amp;"¦"&amp;L428&amp;"¦"&amp;M428&amp;"¦"&amp;N428&amp;"¦"&amp;O428&amp;"¦"&amp;#REF!</f>
        <v>#REF!</v>
      </c>
      <c r="R428" s="134">
        <v>46266</v>
      </c>
      <c r="S428" s="124"/>
    </row>
    <row r="429" spans="1:19">
      <c r="A429" s="97" t="s">
        <v>926</v>
      </c>
      <c r="B429" s="43"/>
      <c r="C429" s="43"/>
      <c r="D429" s="43"/>
      <c r="E429" s="43" t="s">
        <v>79</v>
      </c>
      <c r="F429" s="43" t="s">
        <v>133</v>
      </c>
      <c r="G429" s="47" t="s">
        <v>34</v>
      </c>
      <c r="H429" s="47"/>
      <c r="I429" s="47"/>
      <c r="J429" s="47"/>
      <c r="K429" s="47" t="s">
        <v>206</v>
      </c>
      <c r="L429" s="47"/>
      <c r="M429" s="47"/>
      <c r="N429" s="47"/>
      <c r="O429" s="47"/>
      <c r="P429" s="47" t="s">
        <v>23</v>
      </c>
      <c r="Q429" s="47" t="e">
        <f>A429&amp;"¦"&amp;B429&amp;"¦"&amp;C429&amp;"¦"&amp;D429&amp;"¦"&amp;E429&amp;"¦"&amp;F429&amp;"¦"&amp;G429&amp;"¦"&amp;#REF!&amp;"¦"&amp;L429&amp;"¦"&amp;M429&amp;"¦"&amp;N429&amp;"¦"&amp;O429&amp;"¦"&amp;#REF!</f>
        <v>#REF!</v>
      </c>
      <c r="R429" s="133">
        <v>46266</v>
      </c>
      <c r="S429" s="125"/>
    </row>
    <row r="430" spans="1:19">
      <c r="A430" s="131" t="s">
        <v>926</v>
      </c>
      <c r="B430" s="45"/>
      <c r="C430" s="45"/>
      <c r="D430" s="45"/>
      <c r="E430" s="44" t="s">
        <v>79</v>
      </c>
      <c r="F430" s="43" t="s">
        <v>133</v>
      </c>
      <c r="G430" s="44" t="s">
        <v>34</v>
      </c>
      <c r="H430" s="46"/>
      <c r="I430" s="46"/>
      <c r="J430" s="46"/>
      <c r="K430" s="6" t="s">
        <v>206</v>
      </c>
      <c r="L430" s="46"/>
      <c r="M430" s="46"/>
      <c r="N430" s="46"/>
      <c r="O430" s="46"/>
      <c r="P430" s="25" t="s">
        <v>23</v>
      </c>
      <c r="Q430" s="46" t="e">
        <f>A430&amp;"¦"&amp;B430&amp;"¦"&amp;C430&amp;"¦"&amp;D430&amp;"¦"&amp;E430&amp;"¦"&amp;F430&amp;"¦"&amp;G430&amp;"¦"&amp;#REF!&amp;"¦"&amp;L430&amp;"¦"&amp;M430&amp;"¦"&amp;N430&amp;"¦"&amp;O430&amp;"¦"&amp;#REF!</f>
        <v>#REF!</v>
      </c>
      <c r="R430" s="134">
        <v>46266</v>
      </c>
      <c r="S430" s="124"/>
    </row>
    <row r="431" spans="1:19">
      <c r="A431" s="97" t="s">
        <v>926</v>
      </c>
      <c r="B431" s="43"/>
      <c r="C431" s="43"/>
      <c r="D431" s="43"/>
      <c r="E431" s="43" t="s">
        <v>79</v>
      </c>
      <c r="F431" s="43" t="s">
        <v>133</v>
      </c>
      <c r="G431" s="47" t="s">
        <v>34</v>
      </c>
      <c r="H431" s="47"/>
      <c r="I431" s="47"/>
      <c r="J431" s="47"/>
      <c r="K431" s="47" t="s">
        <v>206</v>
      </c>
      <c r="L431" s="47"/>
      <c r="M431" s="47"/>
      <c r="N431" s="47"/>
      <c r="O431" s="47"/>
      <c r="P431" s="47" t="s">
        <v>23</v>
      </c>
      <c r="Q431" s="47" t="e">
        <f>A431&amp;"¦"&amp;B431&amp;"¦"&amp;C431&amp;"¦"&amp;D431&amp;"¦"&amp;E431&amp;"¦"&amp;F431&amp;"¦"&amp;G431&amp;"¦"&amp;#REF!&amp;"¦"&amp;L431&amp;"¦"&amp;M431&amp;"¦"&amp;N431&amp;"¦"&amp;O431&amp;"¦"&amp;#REF!</f>
        <v>#REF!</v>
      </c>
      <c r="R431" s="133">
        <v>46266</v>
      </c>
      <c r="S431" s="125"/>
    </row>
    <row r="432" spans="1:19">
      <c r="A432" s="131" t="s">
        <v>926</v>
      </c>
      <c r="B432" s="45"/>
      <c r="C432" s="45"/>
      <c r="D432" s="45"/>
      <c r="E432" s="44" t="s">
        <v>79</v>
      </c>
      <c r="F432" s="43" t="s">
        <v>133</v>
      </c>
      <c r="G432" s="44" t="s">
        <v>34</v>
      </c>
      <c r="H432" s="46"/>
      <c r="I432" s="46"/>
      <c r="J432" s="46"/>
      <c r="K432" s="6" t="s">
        <v>206</v>
      </c>
      <c r="L432" s="46"/>
      <c r="M432" s="46"/>
      <c r="N432" s="46"/>
      <c r="O432" s="46"/>
      <c r="P432" s="25" t="s">
        <v>23</v>
      </c>
      <c r="Q432" s="46" t="e">
        <f>A432&amp;"¦"&amp;B432&amp;"¦"&amp;C432&amp;"¦"&amp;D432&amp;"¦"&amp;E432&amp;"¦"&amp;F432&amp;"¦"&amp;G432&amp;"¦"&amp;#REF!&amp;"¦"&amp;L432&amp;"¦"&amp;M432&amp;"¦"&amp;N432&amp;"¦"&amp;O432&amp;"¦"&amp;#REF!</f>
        <v>#REF!</v>
      </c>
      <c r="R432" s="134">
        <v>46266</v>
      </c>
      <c r="S432" s="124"/>
    </row>
    <row r="433" spans="1:19">
      <c r="A433" s="97" t="s">
        <v>926</v>
      </c>
      <c r="B433" s="43"/>
      <c r="C433" s="43"/>
      <c r="D433" s="43"/>
      <c r="E433" s="43" t="s">
        <v>79</v>
      </c>
      <c r="F433" s="43" t="s">
        <v>133</v>
      </c>
      <c r="G433" s="47" t="s">
        <v>34</v>
      </c>
      <c r="H433" s="47"/>
      <c r="I433" s="47"/>
      <c r="J433" s="47"/>
      <c r="K433" s="47" t="s">
        <v>169</v>
      </c>
      <c r="L433" s="47"/>
      <c r="M433" s="47"/>
      <c r="N433" s="47"/>
      <c r="O433" s="47"/>
      <c r="P433" s="47" t="s">
        <v>23</v>
      </c>
      <c r="Q433" s="47" t="e">
        <f>A433&amp;"¦"&amp;B433&amp;"¦"&amp;C433&amp;"¦"&amp;D433&amp;"¦"&amp;E433&amp;"¦"&amp;F433&amp;"¦"&amp;G433&amp;"¦"&amp;#REF!&amp;"¦"&amp;L433&amp;"¦"&amp;M433&amp;"¦"&amp;N433&amp;"¦"&amp;O433&amp;"¦"&amp;#REF!</f>
        <v>#REF!</v>
      </c>
      <c r="R433" s="133">
        <v>46266</v>
      </c>
      <c r="S433" s="125"/>
    </row>
    <row r="434" spans="1:19">
      <c r="A434" s="131" t="s">
        <v>926</v>
      </c>
      <c r="B434" s="45"/>
      <c r="C434" s="45"/>
      <c r="D434" s="45"/>
      <c r="E434" s="44" t="s">
        <v>79</v>
      </c>
      <c r="F434" s="43" t="s">
        <v>133</v>
      </c>
      <c r="G434" s="44" t="s">
        <v>34</v>
      </c>
      <c r="H434" s="46"/>
      <c r="I434" s="46"/>
      <c r="J434" s="46"/>
      <c r="K434" s="6" t="s">
        <v>169</v>
      </c>
      <c r="L434" s="46"/>
      <c r="M434" s="46"/>
      <c r="N434" s="46"/>
      <c r="O434" s="46"/>
      <c r="P434" s="25" t="s">
        <v>23</v>
      </c>
      <c r="Q434" s="46" t="e">
        <f>A434&amp;"¦"&amp;B434&amp;"¦"&amp;C434&amp;"¦"&amp;D434&amp;"¦"&amp;E434&amp;"¦"&amp;F434&amp;"¦"&amp;G434&amp;"¦"&amp;#REF!&amp;"¦"&amp;L434&amp;"¦"&amp;M434&amp;"¦"&amp;N434&amp;"¦"&amp;O434&amp;"¦"&amp;#REF!</f>
        <v>#REF!</v>
      </c>
      <c r="R434" s="134">
        <v>46266</v>
      </c>
      <c r="S434" s="124"/>
    </row>
    <row r="435" spans="1:19">
      <c r="A435" s="97" t="s">
        <v>926</v>
      </c>
      <c r="B435" s="43"/>
      <c r="C435" s="43"/>
      <c r="D435" s="43" t="s">
        <v>930</v>
      </c>
      <c r="E435" s="43" t="s">
        <v>100</v>
      </c>
      <c r="F435" s="43" t="s">
        <v>126</v>
      </c>
      <c r="G435" s="47" t="s">
        <v>34</v>
      </c>
      <c r="H435" s="47"/>
      <c r="I435" s="47"/>
      <c r="J435" s="47"/>
      <c r="K435" s="47" t="s">
        <v>169</v>
      </c>
      <c r="L435" s="47"/>
      <c r="M435" s="47"/>
      <c r="N435" s="47"/>
      <c r="O435" s="47"/>
      <c r="P435" s="47" t="s">
        <v>23</v>
      </c>
      <c r="Q435" s="47" t="e">
        <f>A435&amp;"¦"&amp;B435&amp;"¦"&amp;C435&amp;"¦"&amp;D435&amp;"¦"&amp;E435&amp;"¦"&amp;F435&amp;"¦"&amp;G435&amp;"¦"&amp;K435&amp;"¦"&amp;L435&amp;"¦"&amp;M435&amp;"¦"&amp;N435&amp;"¦"&amp;O435&amp;"¦"&amp;#REF!</f>
        <v>#REF!</v>
      </c>
      <c r="R435" s="133">
        <v>46266</v>
      </c>
      <c r="S435" s="125"/>
    </row>
    <row r="436" spans="1:19">
      <c r="A436" s="97" t="s">
        <v>926</v>
      </c>
      <c r="B436" s="43"/>
      <c r="C436" s="43"/>
      <c r="D436" s="43" t="s">
        <v>931</v>
      </c>
      <c r="E436" s="43" t="s">
        <v>129</v>
      </c>
      <c r="F436" s="43" t="s">
        <v>552</v>
      </c>
      <c r="G436" s="47" t="s">
        <v>34</v>
      </c>
      <c r="H436" s="47"/>
      <c r="I436" s="47"/>
      <c r="J436" s="47"/>
      <c r="K436" s="47" t="s">
        <v>169</v>
      </c>
      <c r="L436" s="47"/>
      <c r="M436" s="47"/>
      <c r="N436" s="47"/>
      <c r="O436" s="47"/>
      <c r="P436" s="47" t="s">
        <v>23</v>
      </c>
      <c r="Q436" s="47" t="e">
        <f>A436&amp;"¦"&amp;B436&amp;"¦"&amp;C436&amp;"¦"&amp;D436&amp;"¦"&amp;E436&amp;"¦"&amp;F436&amp;"¦"&amp;G436&amp;"¦"&amp;K436&amp;"¦"&amp;L436&amp;"¦"&amp;M436&amp;"¦"&amp;N436&amp;"¦"&amp;O436&amp;"¦"&amp;#REF!</f>
        <v>#REF!</v>
      </c>
      <c r="R436" s="133">
        <v>46266</v>
      </c>
      <c r="S436" s="124"/>
    </row>
    <row r="437" spans="1:19">
      <c r="A437" s="131" t="s">
        <v>932</v>
      </c>
      <c r="B437" s="45"/>
      <c r="C437" s="45" t="s">
        <v>933</v>
      </c>
      <c r="D437" s="45"/>
      <c r="E437" s="44" t="s">
        <v>79</v>
      </c>
      <c r="F437" s="43" t="s">
        <v>133</v>
      </c>
      <c r="G437" s="44" t="s">
        <v>34</v>
      </c>
      <c r="H437" s="46"/>
      <c r="I437" s="46"/>
      <c r="J437" s="46"/>
      <c r="K437" s="6" t="s">
        <v>206</v>
      </c>
      <c r="L437" s="46"/>
      <c r="M437" s="46"/>
      <c r="N437" s="46"/>
      <c r="O437" s="46"/>
      <c r="P437" s="25" t="s">
        <v>23</v>
      </c>
      <c r="Q437" s="46" t="e">
        <f>A437&amp;"¦"&amp;B437&amp;"¦"&amp;C437&amp;"¦"&amp;D437&amp;"¦"&amp;E437&amp;"¦"&amp;F437&amp;"¦"&amp;G437&amp;"¦"&amp;#REF!&amp;"¦"&amp;L437&amp;"¦"&amp;M437&amp;"¦"&amp;N437&amp;"¦"&amp;O437&amp;"¦"&amp;#REF!</f>
        <v>#REF!</v>
      </c>
      <c r="R437" s="134">
        <v>46266</v>
      </c>
      <c r="S437" s="125"/>
    </row>
    <row r="438" spans="1:19">
      <c r="A438" s="97" t="s">
        <v>934</v>
      </c>
      <c r="B438" s="43"/>
      <c r="C438" s="43"/>
      <c r="D438" s="43" t="s">
        <v>935</v>
      </c>
      <c r="E438" s="43" t="s">
        <v>79</v>
      </c>
      <c r="F438" s="43" t="s">
        <v>133</v>
      </c>
      <c r="G438" s="47" t="s">
        <v>34</v>
      </c>
      <c r="H438" s="47"/>
      <c r="I438" s="47"/>
      <c r="J438" s="47"/>
      <c r="K438" s="47" t="s">
        <v>206</v>
      </c>
      <c r="L438" s="47"/>
      <c r="M438" s="47"/>
      <c r="N438" s="47"/>
      <c r="O438" s="47"/>
      <c r="P438" s="47" t="s">
        <v>23</v>
      </c>
      <c r="Q438" s="47" t="e">
        <f>A438&amp;"¦"&amp;B438&amp;"¦"&amp;C438&amp;"¦"&amp;D438&amp;"¦"&amp;E438&amp;"¦"&amp;F438&amp;"¦"&amp;G438&amp;"¦"&amp;#REF!&amp;"¦"&amp;L438&amp;"¦"&amp;M438&amp;"¦"&amp;N438&amp;"¦"&amp;O438&amp;"¦"&amp;#REF!</f>
        <v>#REF!</v>
      </c>
      <c r="R438" s="133">
        <v>46266</v>
      </c>
      <c r="S438" s="124"/>
    </row>
    <row r="439" spans="1:19">
      <c r="A439" s="131" t="s">
        <v>936</v>
      </c>
      <c r="B439" s="151"/>
      <c r="C439" s="151" t="s">
        <v>937</v>
      </c>
      <c r="D439" s="151" t="s">
        <v>938</v>
      </c>
      <c r="E439" s="122" t="s">
        <v>79</v>
      </c>
      <c r="F439" s="112" t="s">
        <v>133</v>
      </c>
      <c r="G439" s="122" t="s">
        <v>34</v>
      </c>
      <c r="H439" s="152"/>
      <c r="I439" s="152"/>
      <c r="J439" s="152"/>
      <c r="K439" s="153" t="s">
        <v>206</v>
      </c>
      <c r="L439" s="152"/>
      <c r="M439" s="152"/>
      <c r="N439" s="152"/>
      <c r="O439" s="152"/>
      <c r="P439" s="25" t="s">
        <v>23</v>
      </c>
      <c r="Q439" s="46" t="e">
        <f>A439&amp;"¦"&amp;B439&amp;"¦"&amp;C439&amp;"¦"&amp;D439&amp;"¦"&amp;E439&amp;"¦"&amp;F439&amp;"¦"&amp;G439&amp;"¦"&amp;#REF!&amp;"¦"&amp;L439&amp;"¦"&amp;M439&amp;"¦"&amp;N439&amp;"¦"&amp;O439&amp;"¦"&amp;#REF!</f>
        <v>#REF!</v>
      </c>
      <c r="R439" s="134">
        <v>46266</v>
      </c>
      <c r="S439" s="125"/>
    </row>
    <row r="440" spans="1:19" s="49" customFormat="1">
      <c r="A440" s="149" t="s">
        <v>53</v>
      </c>
      <c r="B440" s="45" t="s">
        <v>939</v>
      </c>
      <c r="C440" s="45" t="s">
        <v>940</v>
      </c>
      <c r="D440" s="45"/>
      <c r="E440" s="44" t="s">
        <v>52</v>
      </c>
      <c r="F440" s="43" t="s">
        <v>941</v>
      </c>
      <c r="G440" s="44" t="s">
        <v>34</v>
      </c>
      <c r="H440" s="46"/>
      <c r="I440" s="46"/>
      <c r="J440" s="46"/>
      <c r="K440" s="6" t="s">
        <v>167</v>
      </c>
      <c r="L440" s="47" t="s">
        <v>942</v>
      </c>
      <c r="M440" s="148" t="s">
        <v>943</v>
      </c>
      <c r="N440" s="47" t="s">
        <v>944</v>
      </c>
      <c r="O440" s="157" t="s">
        <v>945</v>
      </c>
      <c r="P440" s="135" t="s">
        <v>23</v>
      </c>
      <c r="Q440" s="46" t="e">
        <f>A440&amp;"¦"&amp;B440&amp;"¦"&amp;C440&amp;"¦"&amp;D440&amp;"¦"&amp;E440&amp;"¦"&amp;F440&amp;"¦"&amp;G440&amp;"¦"&amp;K440&amp;"¦"&amp;L440&amp;"¦"&amp;M440&amp;"¦"&amp;N440&amp;"¦"&amp;O440&amp;"¦"&amp;#REF!</f>
        <v>#REF!</v>
      </c>
      <c r="R440" s="134">
        <v>46266</v>
      </c>
      <c r="S440" s="125"/>
    </row>
    <row r="441" spans="1:19">
      <c r="A441" s="158" t="s">
        <v>53</v>
      </c>
      <c r="B441" s="43" t="s">
        <v>939</v>
      </c>
      <c r="C441" s="43" t="s">
        <v>946</v>
      </c>
      <c r="D441" s="43"/>
      <c r="E441" s="43" t="s">
        <v>52</v>
      </c>
      <c r="F441" s="43" t="s">
        <v>947</v>
      </c>
      <c r="G441" s="47" t="s">
        <v>34</v>
      </c>
      <c r="H441" s="47"/>
      <c r="I441" s="47"/>
      <c r="J441" s="47"/>
      <c r="K441" s="47" t="s">
        <v>167</v>
      </c>
      <c r="L441" s="47" t="s">
        <v>942</v>
      </c>
      <c r="M441" s="148" t="s">
        <v>943</v>
      </c>
      <c r="N441" s="47" t="s">
        <v>944</v>
      </c>
      <c r="O441" s="157" t="s">
        <v>945</v>
      </c>
      <c r="P441" s="97" t="s">
        <v>23</v>
      </c>
      <c r="Q441" s="47" t="e">
        <f>A441&amp;"¦"&amp;B441&amp;"¦"&amp;C441&amp;"¦"&amp;D441&amp;"¦"&amp;E441&amp;"¦"&amp;F441&amp;"¦"&amp;G441&amp;"¦"&amp;K441&amp;"¦"&amp;L441&amp;"¦"&amp;M441&amp;"¦"&amp;N441&amp;"¦"&amp;O441&amp;"¦"&amp;#REF!</f>
        <v>#REF!</v>
      </c>
      <c r="R441" s="133">
        <v>46266</v>
      </c>
      <c r="S441" s="124"/>
    </row>
    <row r="442" spans="1:19">
      <c r="A442" s="158" t="s">
        <v>53</v>
      </c>
      <c r="B442" s="43" t="s">
        <v>939</v>
      </c>
      <c r="C442" s="43" t="s">
        <v>948</v>
      </c>
      <c r="D442" s="43"/>
      <c r="E442" s="43" t="s">
        <v>52</v>
      </c>
      <c r="F442" s="43" t="s">
        <v>949</v>
      </c>
      <c r="G442" s="47" t="s">
        <v>34</v>
      </c>
      <c r="H442" s="47"/>
      <c r="I442" s="47"/>
      <c r="J442" s="47"/>
      <c r="K442" s="47" t="s">
        <v>167</v>
      </c>
      <c r="L442" s="47" t="s">
        <v>942</v>
      </c>
      <c r="M442" s="148" t="s">
        <v>943</v>
      </c>
      <c r="N442" s="47" t="s">
        <v>944</v>
      </c>
      <c r="O442" s="157" t="s">
        <v>945</v>
      </c>
      <c r="P442" s="97" t="s">
        <v>23</v>
      </c>
      <c r="Q442" s="47" t="e">
        <f>A442&amp;"¦"&amp;B442&amp;"¦"&amp;C442&amp;"¦"&amp;D442&amp;"¦"&amp;E442&amp;"¦"&amp;F442&amp;"¦"&amp;G442&amp;"¦"&amp;K442&amp;"¦"&amp;L442&amp;"¦"&amp;M442&amp;"¦"&amp;N442&amp;"¦"&amp;O442&amp;"¦"&amp;#REF!</f>
        <v>#REF!</v>
      </c>
      <c r="R442" s="133">
        <v>46266</v>
      </c>
      <c r="S442" s="125"/>
    </row>
    <row r="443" spans="1:19">
      <c r="A443" s="149" t="s">
        <v>53</v>
      </c>
      <c r="B443" s="45" t="s">
        <v>939</v>
      </c>
      <c r="C443" s="45" t="s">
        <v>950</v>
      </c>
      <c r="D443" s="45"/>
      <c r="E443" s="44" t="s">
        <v>52</v>
      </c>
      <c r="F443" s="43" t="s">
        <v>951</v>
      </c>
      <c r="G443" s="44" t="s">
        <v>34</v>
      </c>
      <c r="H443" s="46"/>
      <c r="I443" s="46"/>
      <c r="J443" s="46"/>
      <c r="K443" s="6" t="s">
        <v>167</v>
      </c>
      <c r="L443" s="47" t="s">
        <v>942</v>
      </c>
      <c r="M443" s="148" t="s">
        <v>943</v>
      </c>
      <c r="N443" s="47" t="s">
        <v>944</v>
      </c>
      <c r="O443" s="157" t="s">
        <v>945</v>
      </c>
      <c r="P443" s="135" t="s">
        <v>23</v>
      </c>
      <c r="Q443" s="46" t="e">
        <f>A443&amp;"¦"&amp;B443&amp;"¦"&amp;C443&amp;"¦"&amp;D443&amp;"¦"&amp;E443&amp;"¦"&amp;F443&amp;"¦"&amp;G443&amp;"¦"&amp;K443&amp;"¦"&amp;L443&amp;"¦"&amp;M443&amp;"¦"&amp;N443&amp;"¦"&amp;O443&amp;"¦"&amp;#REF!</f>
        <v>#REF!</v>
      </c>
      <c r="R443" s="134">
        <v>46266</v>
      </c>
      <c r="S443" s="124"/>
    </row>
    <row r="444" spans="1:19">
      <c r="A444" s="158" t="s">
        <v>53</v>
      </c>
      <c r="B444" s="43" t="s">
        <v>939</v>
      </c>
      <c r="C444" s="43" t="s">
        <v>952</v>
      </c>
      <c r="D444" s="43" t="s">
        <v>953</v>
      </c>
      <c r="E444" s="43" t="s">
        <v>79</v>
      </c>
      <c r="F444" s="43" t="s">
        <v>133</v>
      </c>
      <c r="G444" s="47" t="s">
        <v>34</v>
      </c>
      <c r="H444" s="47"/>
      <c r="I444" s="47"/>
      <c r="J444" s="47"/>
      <c r="K444" s="47" t="s">
        <v>169</v>
      </c>
      <c r="L444" s="47" t="s">
        <v>942</v>
      </c>
      <c r="M444" s="148" t="s">
        <v>943</v>
      </c>
      <c r="N444" s="47" t="s">
        <v>944</v>
      </c>
      <c r="O444" s="157" t="s">
        <v>945</v>
      </c>
      <c r="P444" s="97" t="s">
        <v>23</v>
      </c>
      <c r="Q444" s="47" t="e">
        <f>A444&amp;"¦"&amp;B444&amp;"¦"&amp;C444&amp;"¦"&amp;D444&amp;"¦"&amp;E444&amp;"¦"&amp;F444&amp;"¦"&amp;G444&amp;"¦"&amp;K444&amp;"¦"&amp;L444&amp;"¦"&amp;M444&amp;"¦"&amp;N444&amp;"¦"&amp;O444&amp;"¦"&amp;#REF!</f>
        <v>#REF!</v>
      </c>
      <c r="R444" s="134">
        <v>46266</v>
      </c>
      <c r="S444" s="125"/>
    </row>
    <row r="445" spans="1:19">
      <c r="A445" s="149" t="s">
        <v>53</v>
      </c>
      <c r="B445" s="45" t="s">
        <v>939</v>
      </c>
      <c r="C445" s="45" t="s">
        <v>954</v>
      </c>
      <c r="D445" s="45" t="s">
        <v>955</v>
      </c>
      <c r="E445" s="44" t="s">
        <v>79</v>
      </c>
      <c r="F445" s="43" t="s">
        <v>133</v>
      </c>
      <c r="G445" s="44" t="s">
        <v>34</v>
      </c>
      <c r="H445" s="46"/>
      <c r="I445" s="46"/>
      <c r="J445" s="46"/>
      <c r="K445" s="6" t="s">
        <v>956</v>
      </c>
      <c r="L445" s="47" t="s">
        <v>942</v>
      </c>
      <c r="M445" s="148" t="s">
        <v>943</v>
      </c>
      <c r="N445" s="46" t="s">
        <v>944</v>
      </c>
      <c r="O445" s="157" t="s">
        <v>945</v>
      </c>
      <c r="P445" s="135" t="s">
        <v>23</v>
      </c>
      <c r="Q445" s="46" t="e">
        <f>A445&amp;"¦"&amp;B445&amp;"¦"&amp;C445&amp;"¦"&amp;D445&amp;"¦"&amp;E445&amp;"¦"&amp;F445&amp;"¦"&amp;G445&amp;"¦"&amp;K445&amp;"¦"&amp;L445&amp;"¦"&amp;M445&amp;"¦"&amp;N445&amp;"¦"&amp;O445&amp;"¦"&amp;#REF!</f>
        <v>#REF!</v>
      </c>
      <c r="R445" s="134">
        <v>46266</v>
      </c>
      <c r="S445" s="124"/>
    </row>
    <row r="446" spans="1:19">
      <c r="A446" s="158" t="s">
        <v>53</v>
      </c>
      <c r="B446" s="43" t="s">
        <v>957</v>
      </c>
      <c r="C446" s="43" t="s">
        <v>958</v>
      </c>
      <c r="D446" s="43"/>
      <c r="E446" s="43" t="s">
        <v>79</v>
      </c>
      <c r="F446" s="43" t="s">
        <v>133</v>
      </c>
      <c r="G446" s="47" t="s">
        <v>34</v>
      </c>
      <c r="H446" s="47"/>
      <c r="I446" s="47"/>
      <c r="J446" s="47"/>
      <c r="K446" s="47" t="s">
        <v>169</v>
      </c>
      <c r="L446" s="47" t="s">
        <v>942</v>
      </c>
      <c r="M446" s="148" t="s">
        <v>943</v>
      </c>
      <c r="N446" s="47" t="s">
        <v>944</v>
      </c>
      <c r="O446" s="157"/>
      <c r="P446" s="97" t="s">
        <v>23</v>
      </c>
      <c r="Q446" s="47" t="e">
        <f>A446&amp;"¦"&amp;B446&amp;"¦"&amp;C446&amp;"¦"&amp;D446&amp;"¦"&amp;E446&amp;"¦"&amp;F446&amp;"¦"&amp;G446&amp;"¦"&amp;K446&amp;"¦"&amp;L446&amp;"¦"&amp;M446&amp;"¦"&amp;N446&amp;"¦"&amp;O446&amp;"¦"&amp;#REF!</f>
        <v>#REF!</v>
      </c>
      <c r="R446" s="133">
        <v>46266</v>
      </c>
      <c r="S446" s="125"/>
    </row>
    <row r="447" spans="1:19">
      <c r="A447" s="149" t="s">
        <v>53</v>
      </c>
      <c r="B447" s="45" t="s">
        <v>959</v>
      </c>
      <c r="C447" s="45" t="s">
        <v>960</v>
      </c>
      <c r="D447" s="45"/>
      <c r="E447" s="44" t="s">
        <v>79</v>
      </c>
      <c r="F447" s="43" t="s">
        <v>133</v>
      </c>
      <c r="G447" s="44" t="s">
        <v>34</v>
      </c>
      <c r="H447" s="46"/>
      <c r="I447" s="46"/>
      <c r="J447" s="46"/>
      <c r="K447" s="6" t="s">
        <v>956</v>
      </c>
      <c r="L447" s="47" t="s">
        <v>942</v>
      </c>
      <c r="M447" s="148" t="s">
        <v>943</v>
      </c>
      <c r="N447" s="46" t="s">
        <v>961</v>
      </c>
      <c r="O447" s="157" t="s">
        <v>945</v>
      </c>
      <c r="P447" s="135" t="s">
        <v>23</v>
      </c>
      <c r="Q447" s="46" t="e">
        <f>A447&amp;"¦"&amp;B447&amp;"¦"&amp;C447&amp;"¦"&amp;D447&amp;"¦"&amp;E447&amp;"¦"&amp;F447&amp;"¦"&amp;G447&amp;"¦"&amp;K447&amp;"¦"&amp;L447&amp;"¦"&amp;M447&amp;"¦"&amp;N447&amp;"¦"&amp;O447&amp;"¦"&amp;#REF!</f>
        <v>#REF!</v>
      </c>
      <c r="R447" s="134">
        <v>46266</v>
      </c>
      <c r="S447" s="124"/>
    </row>
    <row r="448" spans="1:19">
      <c r="A448" s="158" t="s">
        <v>53</v>
      </c>
      <c r="B448" s="43" t="s">
        <v>959</v>
      </c>
      <c r="C448" s="43" t="s">
        <v>962</v>
      </c>
      <c r="D448" s="43"/>
      <c r="E448" s="43" t="s">
        <v>79</v>
      </c>
      <c r="F448" s="43" t="s">
        <v>133</v>
      </c>
      <c r="G448" s="47" t="s">
        <v>34</v>
      </c>
      <c r="H448" s="47"/>
      <c r="I448" s="47"/>
      <c r="J448" s="47"/>
      <c r="K448" s="47" t="s">
        <v>169</v>
      </c>
      <c r="L448" s="47" t="s">
        <v>942</v>
      </c>
      <c r="M448" s="148" t="s">
        <v>943</v>
      </c>
      <c r="N448" s="47" t="s">
        <v>944</v>
      </c>
      <c r="O448" s="157" t="s">
        <v>945</v>
      </c>
      <c r="P448" s="97" t="s">
        <v>23</v>
      </c>
      <c r="Q448" s="47" t="e">
        <f>A448&amp;"¦"&amp;B448&amp;"¦"&amp;C448&amp;"¦"&amp;D448&amp;"¦"&amp;E448&amp;"¦"&amp;F448&amp;"¦"&amp;G448&amp;"¦"&amp;K448&amp;"¦"&amp;L448&amp;"¦"&amp;M448&amp;"¦"&amp;N448&amp;"¦"&amp;O448&amp;"¦"&amp;#REF!</f>
        <v>#REF!</v>
      </c>
      <c r="R448" s="133">
        <v>46266</v>
      </c>
      <c r="S448" s="125"/>
    </row>
    <row r="449" spans="1:19">
      <c r="A449" s="149" t="s">
        <v>53</v>
      </c>
      <c r="B449" s="45" t="s">
        <v>959</v>
      </c>
      <c r="C449" s="45" t="s">
        <v>963</v>
      </c>
      <c r="D449" s="45"/>
      <c r="E449" s="44" t="s">
        <v>79</v>
      </c>
      <c r="F449" s="43" t="s">
        <v>133</v>
      </c>
      <c r="G449" s="44" t="s">
        <v>34</v>
      </c>
      <c r="H449" s="46"/>
      <c r="I449" s="46"/>
      <c r="J449" s="46"/>
      <c r="K449" s="6" t="s">
        <v>956</v>
      </c>
      <c r="L449" s="47" t="s">
        <v>942</v>
      </c>
      <c r="M449" s="148" t="s">
        <v>943</v>
      </c>
      <c r="N449" s="46" t="s">
        <v>964</v>
      </c>
      <c r="O449" s="157" t="s">
        <v>945</v>
      </c>
      <c r="P449" s="135" t="s">
        <v>23</v>
      </c>
      <c r="Q449" s="46" t="e">
        <f>A449&amp;"¦"&amp;B449&amp;"¦"&amp;C449&amp;"¦"&amp;D449&amp;"¦"&amp;E449&amp;"¦"&amp;F449&amp;"¦"&amp;G449&amp;"¦"&amp;K449&amp;"¦"&amp;L449&amp;"¦"&amp;M449&amp;"¦"&amp;N449&amp;"¦"&amp;O449&amp;"¦"&amp;#REF!</f>
        <v>#REF!</v>
      </c>
      <c r="R449" s="134">
        <v>46266</v>
      </c>
      <c r="S449" s="124"/>
    </row>
    <row r="450" spans="1:19">
      <c r="A450" s="158" t="s">
        <v>53</v>
      </c>
      <c r="B450" s="43" t="s">
        <v>959</v>
      </c>
      <c r="C450" s="43" t="s">
        <v>965</v>
      </c>
      <c r="D450" s="43"/>
      <c r="E450" s="43" t="s">
        <v>79</v>
      </c>
      <c r="F450" s="43" t="s">
        <v>133</v>
      </c>
      <c r="G450" s="47" t="s">
        <v>34</v>
      </c>
      <c r="H450" s="47"/>
      <c r="I450" s="47"/>
      <c r="J450" s="47"/>
      <c r="K450" s="47" t="s">
        <v>966</v>
      </c>
      <c r="L450" s="47" t="s">
        <v>942</v>
      </c>
      <c r="M450" s="148" t="s">
        <v>943</v>
      </c>
      <c r="N450" s="46" t="s">
        <v>964</v>
      </c>
      <c r="O450" s="157" t="s">
        <v>945</v>
      </c>
      <c r="P450" s="97" t="s">
        <v>23</v>
      </c>
      <c r="Q450" s="47" t="e">
        <f>A450&amp;"¦"&amp;B450&amp;"¦"&amp;C450&amp;"¦"&amp;D450&amp;"¦"&amp;E450&amp;"¦"&amp;F450&amp;"¦"&amp;G450&amp;"¦"&amp;K450&amp;"¦"&amp;L450&amp;"¦"&amp;M450&amp;"¦"&amp;N450&amp;"¦"&amp;O450&amp;"¦"&amp;#REF!</f>
        <v>#REF!</v>
      </c>
      <c r="R450" s="133">
        <v>46266</v>
      </c>
      <c r="S450" s="125"/>
    </row>
    <row r="451" spans="1:19">
      <c r="A451" s="149" t="s">
        <v>53</v>
      </c>
      <c r="B451" s="45" t="s">
        <v>959</v>
      </c>
      <c r="C451" s="45" t="s">
        <v>967</v>
      </c>
      <c r="D451" s="45"/>
      <c r="E451" s="44" t="s">
        <v>79</v>
      </c>
      <c r="F451" s="43" t="s">
        <v>133</v>
      </c>
      <c r="G451" s="44" t="s">
        <v>34</v>
      </c>
      <c r="H451" s="46"/>
      <c r="I451" s="46"/>
      <c r="J451" s="46"/>
      <c r="K451" s="6" t="s">
        <v>956</v>
      </c>
      <c r="L451" s="47" t="s">
        <v>942</v>
      </c>
      <c r="M451" s="148" t="s">
        <v>943</v>
      </c>
      <c r="N451" s="46" t="s">
        <v>944</v>
      </c>
      <c r="O451" s="157" t="s">
        <v>945</v>
      </c>
      <c r="P451" s="135" t="s">
        <v>23</v>
      </c>
      <c r="Q451" s="46" t="e">
        <f>A451&amp;"¦"&amp;B451&amp;"¦"&amp;C451&amp;"¦"&amp;D451&amp;"¦"&amp;E451&amp;"¦"&amp;F451&amp;"¦"&amp;G451&amp;"¦"&amp;K451&amp;"¦"&amp;L451&amp;"¦"&amp;M451&amp;"¦"&amp;N451&amp;"¦"&amp;O451&amp;"¦"&amp;#REF!</f>
        <v>#REF!</v>
      </c>
      <c r="R451" s="134">
        <v>46266</v>
      </c>
      <c r="S451" s="124"/>
    </row>
    <row r="452" spans="1:19">
      <c r="A452" s="158" t="s">
        <v>53</v>
      </c>
      <c r="B452" s="43" t="s">
        <v>959</v>
      </c>
      <c r="C452" s="43" t="s">
        <v>968</v>
      </c>
      <c r="D452" s="43"/>
      <c r="E452" s="43" t="s">
        <v>79</v>
      </c>
      <c r="F452" s="43" t="s">
        <v>133</v>
      </c>
      <c r="G452" s="47" t="s">
        <v>34</v>
      </c>
      <c r="H452" s="47"/>
      <c r="I452" s="47"/>
      <c r="J452" s="47"/>
      <c r="K452" s="47" t="s">
        <v>956</v>
      </c>
      <c r="L452" s="47" t="s">
        <v>942</v>
      </c>
      <c r="M452" s="148" t="s">
        <v>943</v>
      </c>
      <c r="N452" s="47" t="s">
        <v>944</v>
      </c>
      <c r="O452" s="157" t="s">
        <v>945</v>
      </c>
      <c r="P452" s="97" t="s">
        <v>23</v>
      </c>
      <c r="Q452" s="47" t="e">
        <f>A452&amp;"¦"&amp;B452&amp;"¦"&amp;C452&amp;"¦"&amp;D452&amp;"¦"&amp;E452&amp;"¦"&amp;F452&amp;"¦"&amp;G452&amp;"¦"&amp;K452&amp;"¦"&amp;L452&amp;"¦"&amp;M452&amp;"¦"&amp;N452&amp;"¦"&amp;O452&amp;"¦"&amp;#REF!</f>
        <v>#REF!</v>
      </c>
      <c r="R452" s="133">
        <v>46266</v>
      </c>
      <c r="S452" s="125"/>
    </row>
    <row r="453" spans="1:19">
      <c r="A453" s="149" t="s">
        <v>53</v>
      </c>
      <c r="B453" s="45" t="s">
        <v>969</v>
      </c>
      <c r="C453" s="45"/>
      <c r="D453" s="45"/>
      <c r="E453" s="44" t="s">
        <v>79</v>
      </c>
      <c r="F453" s="43" t="s">
        <v>133</v>
      </c>
      <c r="G453" s="44" t="s">
        <v>10</v>
      </c>
      <c r="H453" s="46"/>
      <c r="I453" s="46"/>
      <c r="J453" s="46"/>
      <c r="K453" s="6" t="s">
        <v>169</v>
      </c>
      <c r="L453" s="47" t="s">
        <v>942</v>
      </c>
      <c r="M453" s="148" t="s">
        <v>943</v>
      </c>
      <c r="N453" s="46" t="s">
        <v>964</v>
      </c>
      <c r="O453" s="157" t="s">
        <v>945</v>
      </c>
      <c r="P453" s="135" t="s">
        <v>23</v>
      </c>
      <c r="Q453" s="46" t="e">
        <f>A453&amp;"¦"&amp;B453&amp;"¦"&amp;C453&amp;"¦"&amp;D453&amp;"¦"&amp;E453&amp;"¦"&amp;F453&amp;"¦"&amp;G453&amp;"¦"&amp;#REF!&amp;"¦"&amp;L453&amp;"¦"&amp;M453&amp;"¦"&amp;N453&amp;"¦"&amp;O453&amp;"¦"&amp;#REF!</f>
        <v>#REF!</v>
      </c>
      <c r="R453" s="134">
        <v>46266</v>
      </c>
      <c r="S453" s="124"/>
    </row>
    <row r="454" spans="1:19">
      <c r="A454" s="158" t="s">
        <v>53</v>
      </c>
      <c r="B454" s="43" t="s">
        <v>969</v>
      </c>
      <c r="C454" s="43"/>
      <c r="D454" s="43"/>
      <c r="E454" s="43" t="s">
        <v>79</v>
      </c>
      <c r="F454" s="43" t="s">
        <v>133</v>
      </c>
      <c r="G454" s="47" t="s">
        <v>10</v>
      </c>
      <c r="H454" s="47"/>
      <c r="I454" s="47"/>
      <c r="J454" s="47"/>
      <c r="K454" s="47" t="s">
        <v>169</v>
      </c>
      <c r="L454" s="47" t="s">
        <v>942</v>
      </c>
      <c r="M454" s="148" t="s">
        <v>943</v>
      </c>
      <c r="N454" s="46" t="s">
        <v>964</v>
      </c>
      <c r="O454" s="157" t="s">
        <v>945</v>
      </c>
      <c r="P454" s="97" t="s">
        <v>23</v>
      </c>
      <c r="Q454" s="47" t="e">
        <f>A454&amp;"¦"&amp;B454&amp;"¦"&amp;C454&amp;"¦"&amp;D454&amp;"¦"&amp;E454&amp;"¦"&amp;F454&amp;"¦"&amp;G454&amp;"¦"&amp;#REF!&amp;"¦"&amp;L454&amp;"¦"&amp;M454&amp;"¦"&amp;N454&amp;"¦"&amp;O454&amp;"¦"&amp;#REF!</f>
        <v>#REF!</v>
      </c>
      <c r="R454" s="133">
        <v>46266</v>
      </c>
      <c r="S454" s="125"/>
    </row>
    <row r="455" spans="1:19">
      <c r="A455" s="149" t="s">
        <v>53</v>
      </c>
      <c r="B455" s="45" t="s">
        <v>969</v>
      </c>
      <c r="C455" s="45"/>
      <c r="D455" s="45"/>
      <c r="E455" s="44" t="s">
        <v>79</v>
      </c>
      <c r="F455" s="43" t="s">
        <v>133</v>
      </c>
      <c r="G455" s="44" t="s">
        <v>10</v>
      </c>
      <c r="H455" s="46"/>
      <c r="I455" s="46"/>
      <c r="J455" s="46"/>
      <c r="K455" s="6" t="s">
        <v>169</v>
      </c>
      <c r="L455" s="47" t="s">
        <v>942</v>
      </c>
      <c r="M455" s="148" t="s">
        <v>943</v>
      </c>
      <c r="N455" s="46" t="s">
        <v>964</v>
      </c>
      <c r="O455" s="157" t="s">
        <v>945</v>
      </c>
      <c r="P455" s="135" t="s">
        <v>23</v>
      </c>
      <c r="Q455" s="46" t="e">
        <f>A455&amp;"¦"&amp;B455&amp;"¦"&amp;C455&amp;"¦"&amp;D455&amp;"¦"&amp;E455&amp;"¦"&amp;F455&amp;"¦"&amp;G455&amp;"¦"&amp;#REF!&amp;"¦"&amp;L455&amp;"¦"&amp;M455&amp;"¦"&amp;N455&amp;"¦"&amp;O455&amp;"¦"&amp;#REF!</f>
        <v>#REF!</v>
      </c>
      <c r="R455" s="134">
        <v>46266</v>
      </c>
      <c r="S455" s="124"/>
    </row>
    <row r="456" spans="1:19">
      <c r="A456" s="149" t="s">
        <v>53</v>
      </c>
      <c r="B456" s="45" t="s">
        <v>959</v>
      </c>
      <c r="C456" s="45" t="s">
        <v>970</v>
      </c>
      <c r="D456" s="45"/>
      <c r="E456" s="44" t="s">
        <v>108</v>
      </c>
      <c r="F456" s="43" t="s">
        <v>360</v>
      </c>
      <c r="G456" s="44" t="s">
        <v>34</v>
      </c>
      <c r="H456" s="46"/>
      <c r="I456" s="46"/>
      <c r="J456" s="46"/>
      <c r="K456" s="6" t="s">
        <v>167</v>
      </c>
      <c r="L456" s="47" t="s">
        <v>942</v>
      </c>
      <c r="M456" s="148" t="s">
        <v>943</v>
      </c>
      <c r="N456" s="47" t="s">
        <v>944</v>
      </c>
      <c r="O456" s="157" t="s">
        <v>945</v>
      </c>
      <c r="P456" s="135" t="s">
        <v>23</v>
      </c>
      <c r="Q456" s="46" t="e">
        <f>A456&amp;"¦"&amp;B456&amp;"¦"&amp;C456&amp;"¦"&amp;D456&amp;"¦"&amp;E456&amp;"¦"&amp;F456&amp;"¦"&amp;G456&amp;"¦"&amp;K456&amp;"¦"&amp;L456&amp;"¦"&amp;M456&amp;"¦"&amp;N456&amp;"¦"&amp;O456&amp;"¦"&amp;#REF!</f>
        <v>#REF!</v>
      </c>
      <c r="R456" s="134">
        <v>46266</v>
      </c>
      <c r="S456" s="125"/>
    </row>
    <row r="457" spans="1:19">
      <c r="A457" s="158" t="s">
        <v>53</v>
      </c>
      <c r="B457" s="43" t="s">
        <v>939</v>
      </c>
      <c r="C457" s="43" t="s">
        <v>971</v>
      </c>
      <c r="D457" s="43"/>
      <c r="E457" s="43" t="s">
        <v>109</v>
      </c>
      <c r="F457" s="43" t="s">
        <v>972</v>
      </c>
      <c r="G457" s="47" t="s">
        <v>34</v>
      </c>
      <c r="H457" s="47"/>
      <c r="I457" s="47"/>
      <c r="J457" s="47"/>
      <c r="K457" s="47" t="s">
        <v>167</v>
      </c>
      <c r="L457" s="47" t="s">
        <v>942</v>
      </c>
      <c r="M457" s="148" t="s">
        <v>943</v>
      </c>
      <c r="N457" s="46" t="s">
        <v>964</v>
      </c>
      <c r="O457" s="157" t="s">
        <v>945</v>
      </c>
      <c r="P457" s="97" t="s">
        <v>23</v>
      </c>
      <c r="Q457" s="47" t="e">
        <f>A457&amp;"¦"&amp;B457&amp;"¦"&amp;C457&amp;"¦"&amp;D457&amp;"¦"&amp;E457&amp;"¦"&amp;F457&amp;"¦"&amp;G457&amp;"¦"&amp;K457&amp;"¦"&amp;L457&amp;"¦"&amp;M457&amp;"¦"&amp;N457&amp;"¦"&amp;O457&amp;"¦"&amp;#REF!</f>
        <v>#REF!</v>
      </c>
      <c r="R457" s="134">
        <v>46266</v>
      </c>
      <c r="S457" s="124"/>
    </row>
    <row r="458" spans="1:19">
      <c r="A458" s="149" t="s">
        <v>53</v>
      </c>
      <c r="B458" s="45" t="s">
        <v>959</v>
      </c>
      <c r="C458" s="45" t="s">
        <v>973</v>
      </c>
      <c r="D458" s="45"/>
      <c r="E458" s="44" t="s">
        <v>135</v>
      </c>
      <c r="F458" s="43" t="s">
        <v>974</v>
      </c>
      <c r="G458" s="44" t="s">
        <v>34</v>
      </c>
      <c r="H458" s="46"/>
      <c r="I458" s="46"/>
      <c r="J458" s="46"/>
      <c r="K458" s="6" t="s">
        <v>167</v>
      </c>
      <c r="L458" s="47" t="s">
        <v>942</v>
      </c>
      <c r="M458" s="148" t="s">
        <v>943</v>
      </c>
      <c r="N458" s="46" t="s">
        <v>964</v>
      </c>
      <c r="O458" s="157" t="s">
        <v>945</v>
      </c>
      <c r="P458" s="135" t="s">
        <v>23</v>
      </c>
      <c r="Q458" s="46" t="e">
        <f>A458&amp;"¦"&amp;B458&amp;"¦"&amp;C458&amp;"¦"&amp;D458&amp;"¦"&amp;E458&amp;"¦"&amp;F458&amp;"¦"&amp;G458&amp;"¦"&amp;K458&amp;"¦"&amp;L458&amp;"¦"&amp;M458&amp;"¦"&amp;N458&amp;"¦"&amp;O458&amp;"¦"&amp;#REF!</f>
        <v>#REF!</v>
      </c>
      <c r="R458" s="134">
        <v>46266</v>
      </c>
      <c r="S458" s="125"/>
    </row>
    <row r="459" spans="1:19">
      <c r="A459" s="159" t="s">
        <v>53</v>
      </c>
      <c r="B459" s="140" t="s">
        <v>959</v>
      </c>
      <c r="C459" s="136" t="s">
        <v>975</v>
      </c>
      <c r="D459" s="140"/>
      <c r="E459" s="136"/>
      <c r="F459" s="136"/>
      <c r="G459" s="136" t="s">
        <v>34</v>
      </c>
      <c r="H459" s="47"/>
      <c r="I459" s="47"/>
      <c r="J459" s="47"/>
      <c r="K459" s="141" t="s">
        <v>976</v>
      </c>
      <c r="L459" s="47" t="s">
        <v>942</v>
      </c>
      <c r="M459" s="148" t="s">
        <v>943</v>
      </c>
      <c r="N459" s="47" t="s">
        <v>944</v>
      </c>
      <c r="O459" s="157" t="s">
        <v>945</v>
      </c>
      <c r="P459" s="160" t="s">
        <v>23</v>
      </c>
      <c r="Q459" s="47" t="e">
        <f>A459&amp;"¦"&amp;B459&amp;"¦"&amp;C459&amp;"¦"&amp;D459&amp;"¦"&amp;E459&amp;"¦"&amp;F459&amp;"¦"&amp;G459&amp;"¦"&amp;#REF!&amp;"¦"&amp;L459&amp;"¦"&amp;M459&amp;"¦"&amp;N459&amp;"¦"&amp;O459&amp;"¦"&amp;#REF!</f>
        <v>#REF!</v>
      </c>
      <c r="R459" s="134">
        <v>46266</v>
      </c>
      <c r="S459" s="124"/>
    </row>
    <row r="460" spans="1:19">
      <c r="A460" s="149" t="s">
        <v>53</v>
      </c>
      <c r="B460" s="145" t="s">
        <v>977</v>
      </c>
      <c r="C460" s="146" t="s">
        <v>978</v>
      </c>
      <c r="D460" s="161">
        <v>3904</v>
      </c>
      <c r="E460" s="136"/>
      <c r="F460" s="43"/>
      <c r="G460" s="44" t="s">
        <v>34</v>
      </c>
      <c r="H460" s="6"/>
      <c r="I460" s="6"/>
      <c r="J460" s="6"/>
      <c r="K460" s="136" t="s">
        <v>976</v>
      </c>
      <c r="L460" s="146" t="s">
        <v>942</v>
      </c>
      <c r="M460" s="146" t="s">
        <v>979</v>
      </c>
      <c r="N460" s="46" t="s">
        <v>964</v>
      </c>
      <c r="O460" s="146" t="s">
        <v>980</v>
      </c>
      <c r="P460" s="135" t="s">
        <v>23</v>
      </c>
      <c r="Q460" s="150" t="e">
        <f>A460&amp;"¦"&amp;B460&amp;"¦"&amp;C460&amp;"¦"&amp;D460&amp;"¦"&amp;E460&amp;"¦"&amp;F460&amp;"¦"&amp;G460&amp;"¦"&amp;#REF!&amp;"¦"&amp;L460&amp;"¦"&amp;M460&amp;"¦"&amp;N460&amp;"¦"&amp;O460&amp;"¦"&amp;#REF!</f>
        <v>#REF!</v>
      </c>
      <c r="R460" s="134">
        <v>46266</v>
      </c>
      <c r="S460" s="124"/>
    </row>
    <row r="461" spans="1:19">
      <c r="A461" s="149" t="s">
        <v>53</v>
      </c>
      <c r="B461" s="147" t="s">
        <v>977</v>
      </c>
      <c r="C461" s="148" t="s">
        <v>981</v>
      </c>
      <c r="D461" s="162">
        <v>3882</v>
      </c>
      <c r="E461" s="136"/>
      <c r="F461" s="43"/>
      <c r="G461" s="44" t="s">
        <v>34</v>
      </c>
      <c r="H461" s="6"/>
      <c r="I461" s="6"/>
      <c r="J461" s="6"/>
      <c r="K461" s="136" t="s">
        <v>976</v>
      </c>
      <c r="L461" s="148" t="s">
        <v>982</v>
      </c>
      <c r="M461" s="148" t="s">
        <v>983</v>
      </c>
      <c r="N461" s="46" t="s">
        <v>964</v>
      </c>
      <c r="O461" s="148" t="s">
        <v>984</v>
      </c>
      <c r="P461" s="135" t="s">
        <v>23</v>
      </c>
      <c r="Q461" s="150" t="e">
        <f>A461&amp;"¦"&amp;B461&amp;"¦"&amp;C461&amp;"¦"&amp;D461&amp;"¦"&amp;E461&amp;"¦"&amp;F461&amp;"¦"&amp;G461&amp;"¦"&amp;#REF!&amp;"¦"&amp;L461&amp;"¦"&amp;M461&amp;"¦"&amp;N461&amp;"¦"&amp;O461&amp;"¦"&amp;#REF!</f>
        <v>#REF!</v>
      </c>
      <c r="R461" s="134">
        <v>46266</v>
      </c>
      <c r="S461" s="124"/>
    </row>
    <row r="462" spans="1:19">
      <c r="A462" s="131" t="s">
        <v>985</v>
      </c>
      <c r="B462" s="154" t="s">
        <v>986</v>
      </c>
      <c r="C462" s="154"/>
      <c r="D462" s="154"/>
      <c r="E462" s="137" t="s">
        <v>17</v>
      </c>
      <c r="F462" s="104" t="s">
        <v>300</v>
      </c>
      <c r="G462" s="137" t="s">
        <v>54</v>
      </c>
      <c r="H462" s="155"/>
      <c r="I462" s="155">
        <v>3058</v>
      </c>
      <c r="J462" s="155"/>
      <c r="K462" s="156" t="s">
        <v>167</v>
      </c>
      <c r="L462" s="155"/>
      <c r="M462" s="155"/>
      <c r="N462" s="155"/>
      <c r="O462" s="155"/>
      <c r="P462" s="108" t="s">
        <v>23</v>
      </c>
      <c r="Q462" s="46" t="e">
        <f>A462&amp;"¦"&amp;B462&amp;"¦"&amp;C462&amp;"¦"&amp;D462&amp;"¦"&amp;E462&amp;"¦"&amp;F462&amp;"¦"&amp;G462&amp;"¦"&amp;K462&amp;"¦"&amp;L462&amp;"¦"&amp;M462&amp;"¦"&amp;N462&amp;"¦"&amp;O462&amp;"¦"&amp;#REF!</f>
        <v>#REF!</v>
      </c>
      <c r="R462" s="134">
        <v>46266</v>
      </c>
      <c r="S462" s="125"/>
    </row>
    <row r="463" spans="1:19">
      <c r="A463" s="97" t="s">
        <v>985</v>
      </c>
      <c r="B463" s="43" t="s">
        <v>987</v>
      </c>
      <c r="C463" s="43"/>
      <c r="D463" s="43"/>
      <c r="E463" s="43" t="s">
        <v>17</v>
      </c>
      <c r="F463" s="43" t="s">
        <v>305</v>
      </c>
      <c r="G463" s="47" t="s">
        <v>54</v>
      </c>
      <c r="H463" s="47"/>
      <c r="I463" s="47">
        <v>3053</v>
      </c>
      <c r="J463" s="47"/>
      <c r="K463" s="47" t="s">
        <v>167</v>
      </c>
      <c r="L463" s="47"/>
      <c r="M463" s="47"/>
      <c r="N463" s="47"/>
      <c r="O463" s="47"/>
      <c r="P463" s="47" t="s">
        <v>23</v>
      </c>
      <c r="Q463" s="47" t="e">
        <f>A463&amp;"¦"&amp;B463&amp;"¦"&amp;C463&amp;"¦"&amp;D463&amp;"¦"&amp;E463&amp;"¦"&amp;F463&amp;"¦"&amp;G463&amp;"¦"&amp;K463&amp;"¦"&amp;L463&amp;"¦"&amp;M463&amp;"¦"&amp;N463&amp;"¦"&amp;O463&amp;"¦"&amp;#REF!</f>
        <v>#REF!</v>
      </c>
      <c r="R463" s="133">
        <v>46266</v>
      </c>
      <c r="S463" s="124"/>
    </row>
    <row r="464" spans="1:19">
      <c r="A464" s="131" t="s">
        <v>985</v>
      </c>
      <c r="B464" s="45" t="s">
        <v>986</v>
      </c>
      <c r="C464" s="45"/>
      <c r="D464" s="45"/>
      <c r="E464" s="44" t="s">
        <v>17</v>
      </c>
      <c r="F464" s="43" t="s">
        <v>308</v>
      </c>
      <c r="G464" s="44" t="s">
        <v>54</v>
      </c>
      <c r="H464" s="46"/>
      <c r="I464" s="46">
        <v>3080</v>
      </c>
      <c r="J464" s="46"/>
      <c r="K464" s="6" t="s">
        <v>167</v>
      </c>
      <c r="L464" s="46"/>
      <c r="M464" s="46"/>
      <c r="N464" s="46"/>
      <c r="O464" s="46"/>
      <c r="P464" s="25" t="s">
        <v>23</v>
      </c>
      <c r="Q464" s="46" t="e">
        <f>A464&amp;"¦"&amp;B464&amp;"¦"&amp;C464&amp;"¦"&amp;D464&amp;"¦"&amp;E464&amp;"¦"&amp;F464&amp;"¦"&amp;G464&amp;"¦"&amp;K464&amp;"¦"&amp;L464&amp;"¦"&amp;M464&amp;"¦"&amp;N464&amp;"¦"&amp;O464&amp;"¦"&amp;#REF!</f>
        <v>#REF!</v>
      </c>
      <c r="R464" s="134">
        <v>46266</v>
      </c>
      <c r="S464" s="125"/>
    </row>
    <row r="465" spans="1:19">
      <c r="A465" s="97" t="s">
        <v>985</v>
      </c>
      <c r="B465" s="43" t="s">
        <v>988</v>
      </c>
      <c r="C465" s="43"/>
      <c r="D465" s="43"/>
      <c r="E465" s="43" t="s">
        <v>22</v>
      </c>
      <c r="F465" s="43" t="s">
        <v>989</v>
      </c>
      <c r="G465" s="47" t="s">
        <v>54</v>
      </c>
      <c r="H465" s="47"/>
      <c r="I465" s="47">
        <v>3927</v>
      </c>
      <c r="J465" s="47"/>
      <c r="K465" s="47" t="s">
        <v>167</v>
      </c>
      <c r="L465" s="47"/>
      <c r="M465" s="47"/>
      <c r="N465" s="47"/>
      <c r="O465" s="47"/>
      <c r="P465" s="47" t="s">
        <v>23</v>
      </c>
      <c r="Q465" s="47" t="e">
        <f>A465&amp;"¦"&amp;B465&amp;"¦"&amp;C465&amp;"¦"&amp;D465&amp;"¦"&amp;E465&amp;"¦"&amp;F465&amp;"¦"&amp;G465&amp;"¦"&amp;K465&amp;"¦"&amp;L465&amp;"¦"&amp;M465&amp;"¦"&amp;N465&amp;"¦"&amp;O465&amp;"¦"&amp;#REF!</f>
        <v>#REF!</v>
      </c>
      <c r="R465" s="133">
        <v>46266</v>
      </c>
      <c r="S465" s="124"/>
    </row>
    <row r="466" spans="1:19">
      <c r="A466" s="131" t="s">
        <v>985</v>
      </c>
      <c r="B466" s="45" t="s">
        <v>990</v>
      </c>
      <c r="C466" s="45"/>
      <c r="D466" s="45"/>
      <c r="E466" s="44" t="s">
        <v>35</v>
      </c>
      <c r="F466" s="43" t="s">
        <v>35</v>
      </c>
      <c r="G466" s="44" t="s">
        <v>54</v>
      </c>
      <c r="H466" s="46"/>
      <c r="I466" s="46">
        <v>3112</v>
      </c>
      <c r="J466" s="46"/>
      <c r="K466" s="6" t="s">
        <v>167</v>
      </c>
      <c r="L466" s="46"/>
      <c r="M466" s="46"/>
      <c r="N466" s="46"/>
      <c r="O466" s="46"/>
      <c r="P466" s="25" t="s">
        <v>23</v>
      </c>
      <c r="Q466" s="46" t="e">
        <f>A466&amp;"¦"&amp;B466&amp;"¦"&amp;C466&amp;"¦"&amp;D466&amp;"¦"&amp;E466&amp;"¦"&amp;F466&amp;"¦"&amp;G466&amp;"¦"&amp;K466&amp;"¦"&amp;L466&amp;"¦"&amp;M466&amp;"¦"&amp;N466&amp;"¦"&amp;O466&amp;"¦"&amp;#REF!</f>
        <v>#REF!</v>
      </c>
      <c r="R466" s="134">
        <v>46266</v>
      </c>
      <c r="S466" s="125"/>
    </row>
    <row r="467" spans="1:19">
      <c r="A467" s="131" t="s">
        <v>985</v>
      </c>
      <c r="B467" s="45" t="s">
        <v>987</v>
      </c>
      <c r="C467" s="45"/>
      <c r="D467" s="45"/>
      <c r="E467" s="44" t="s">
        <v>46</v>
      </c>
      <c r="F467" s="43" t="s">
        <v>318</v>
      </c>
      <c r="G467" s="44" t="s">
        <v>54</v>
      </c>
      <c r="H467" s="46"/>
      <c r="I467" s="46">
        <v>3115</v>
      </c>
      <c r="J467" s="46"/>
      <c r="K467" s="6" t="s">
        <v>167</v>
      </c>
      <c r="L467" s="46"/>
      <c r="M467" s="46"/>
      <c r="N467" s="46"/>
      <c r="O467" s="46"/>
      <c r="P467" s="25" t="s">
        <v>23</v>
      </c>
      <c r="Q467" s="46" t="e">
        <f>A467&amp;"¦"&amp;B467&amp;"¦"&amp;C467&amp;"¦"&amp;D467&amp;"¦"&amp;E467&amp;"¦"&amp;F467&amp;"¦"&amp;G467&amp;"¦"&amp;K467&amp;"¦"&amp;L467&amp;"¦"&amp;M467&amp;"¦"&amp;N467&amp;"¦"&amp;O467&amp;"¦"&amp;#REF!</f>
        <v>#REF!</v>
      </c>
      <c r="R467" s="134">
        <v>46266</v>
      </c>
      <c r="S467" s="124"/>
    </row>
    <row r="468" spans="1:19">
      <c r="A468" s="131" t="s">
        <v>985</v>
      </c>
      <c r="B468" s="45" t="s">
        <v>988</v>
      </c>
      <c r="C468" s="45"/>
      <c r="D468" s="45"/>
      <c r="E468" s="44" t="s">
        <v>52</v>
      </c>
      <c r="F468" s="43" t="s">
        <v>326</v>
      </c>
      <c r="G468" s="44" t="s">
        <v>54</v>
      </c>
      <c r="H468" s="46"/>
      <c r="I468" s="46">
        <v>3062</v>
      </c>
      <c r="J468" s="46"/>
      <c r="K468" s="6" t="s">
        <v>167</v>
      </c>
      <c r="L468" s="46"/>
      <c r="M468" s="46"/>
      <c r="N468" s="46"/>
      <c r="O468" s="46"/>
      <c r="P468" s="25" t="s">
        <v>23</v>
      </c>
      <c r="Q468" s="46" t="e">
        <f>A468&amp;"¦"&amp;B468&amp;"¦"&amp;C468&amp;"¦"&amp;D468&amp;"¦"&amp;E468&amp;"¦"&amp;F468&amp;"¦"&amp;G468&amp;"¦"&amp;K468&amp;"¦"&amp;L468&amp;"¦"&amp;M468&amp;"¦"&amp;N468&amp;"¦"&amp;O468&amp;"¦"&amp;#REF!</f>
        <v>#REF!</v>
      </c>
      <c r="R468" s="134">
        <v>46266</v>
      </c>
      <c r="S468" s="125"/>
    </row>
    <row r="469" spans="1:19">
      <c r="A469" s="97" t="s">
        <v>985</v>
      </c>
      <c r="B469" s="43" t="s">
        <v>988</v>
      </c>
      <c r="C469" s="43"/>
      <c r="D469" s="43"/>
      <c r="E469" s="43" t="s">
        <v>52</v>
      </c>
      <c r="F469" s="43" t="s">
        <v>324</v>
      </c>
      <c r="G469" s="47" t="s">
        <v>54</v>
      </c>
      <c r="H469" s="47"/>
      <c r="I469" s="47">
        <v>3064</v>
      </c>
      <c r="J469" s="47"/>
      <c r="K469" s="47" t="s">
        <v>167</v>
      </c>
      <c r="L469" s="47"/>
      <c r="M469" s="47"/>
      <c r="N469" s="47"/>
      <c r="O469" s="47"/>
      <c r="P469" s="47" t="s">
        <v>23</v>
      </c>
      <c r="Q469" s="47" t="e">
        <f>A469&amp;"¦"&amp;B469&amp;"¦"&amp;C469&amp;"¦"&amp;D469&amp;"¦"&amp;E469&amp;"¦"&amp;F469&amp;"¦"&amp;G469&amp;"¦"&amp;K469&amp;"¦"&amp;L469&amp;"¦"&amp;M469&amp;"¦"&amp;N469&amp;"¦"&amp;O469&amp;"¦"&amp;#REF!</f>
        <v>#REF!</v>
      </c>
      <c r="R469" s="133">
        <v>46266</v>
      </c>
      <c r="S469" s="124"/>
    </row>
    <row r="470" spans="1:19">
      <c r="A470" s="131" t="s">
        <v>985</v>
      </c>
      <c r="B470" s="45" t="s">
        <v>987</v>
      </c>
      <c r="C470" s="45"/>
      <c r="D470" s="45"/>
      <c r="E470" s="44" t="s">
        <v>991</v>
      </c>
      <c r="F470" s="43" t="s">
        <v>330</v>
      </c>
      <c r="G470" s="44" t="s">
        <v>54</v>
      </c>
      <c r="H470" s="46"/>
      <c r="I470" s="46">
        <v>3164</v>
      </c>
      <c r="J470" s="46"/>
      <c r="K470" s="6" t="s">
        <v>167</v>
      </c>
      <c r="L470" s="46"/>
      <c r="M470" s="46"/>
      <c r="N470" s="46"/>
      <c r="O470" s="46"/>
      <c r="P470" s="25" t="s">
        <v>23</v>
      </c>
      <c r="Q470" s="46" t="e">
        <f>A470&amp;"¦"&amp;B470&amp;"¦"&amp;C470&amp;"¦"&amp;D470&amp;"¦"&amp;E470&amp;"¦"&amp;F470&amp;"¦"&amp;G470&amp;"¦"&amp;K470&amp;"¦"&amp;L470&amp;"¦"&amp;M470&amp;"¦"&amp;N470&amp;"¦"&amp;O470&amp;"¦"&amp;#REF!</f>
        <v>#REF!</v>
      </c>
      <c r="R470" s="134">
        <v>46266</v>
      </c>
      <c r="S470" s="125"/>
    </row>
    <row r="471" spans="1:19">
      <c r="A471" s="97" t="s">
        <v>985</v>
      </c>
      <c r="B471" s="43" t="s">
        <v>987</v>
      </c>
      <c r="C471" s="43"/>
      <c r="D471" s="43"/>
      <c r="E471" s="43" t="s">
        <v>991</v>
      </c>
      <c r="F471" s="43" t="s">
        <v>328</v>
      </c>
      <c r="G471" s="47" t="s">
        <v>54</v>
      </c>
      <c r="H471" s="47"/>
      <c r="I471" s="47">
        <v>3180</v>
      </c>
      <c r="J471" s="47"/>
      <c r="K471" s="47" t="s">
        <v>167</v>
      </c>
      <c r="L471" s="47"/>
      <c r="M471" s="47"/>
      <c r="N471" s="47"/>
      <c r="O471" s="47"/>
      <c r="P471" s="47" t="s">
        <v>23</v>
      </c>
      <c r="Q471" s="47" t="e">
        <f>A471&amp;"¦"&amp;B471&amp;"¦"&amp;C471&amp;"¦"&amp;D471&amp;"¦"&amp;E471&amp;"¦"&amp;F471&amp;"¦"&amp;G471&amp;"¦"&amp;K471&amp;"¦"&amp;L471&amp;"¦"&amp;M471&amp;"¦"&amp;N471&amp;"¦"&amp;O471&amp;"¦"&amp;#REF!</f>
        <v>#REF!</v>
      </c>
      <c r="R471" s="133">
        <v>46266</v>
      </c>
      <c r="S471" s="124"/>
    </row>
    <row r="472" spans="1:19">
      <c r="A472" s="131" t="s">
        <v>985</v>
      </c>
      <c r="B472" s="45" t="s">
        <v>987</v>
      </c>
      <c r="C472" s="45"/>
      <c r="D472" s="45"/>
      <c r="E472" s="44" t="s">
        <v>992</v>
      </c>
      <c r="F472" s="43" t="s">
        <v>332</v>
      </c>
      <c r="G472" s="44" t="s">
        <v>54</v>
      </c>
      <c r="H472" s="46"/>
      <c r="I472" s="46">
        <v>3150</v>
      </c>
      <c r="J472" s="46"/>
      <c r="K472" s="6" t="s">
        <v>167</v>
      </c>
      <c r="L472" s="46"/>
      <c r="M472" s="46"/>
      <c r="N472" s="46"/>
      <c r="O472" s="46"/>
      <c r="P472" s="25" t="s">
        <v>23</v>
      </c>
      <c r="Q472" s="46" t="e">
        <f>A472&amp;"¦"&amp;B472&amp;"¦"&amp;C472&amp;"¦"&amp;D472&amp;"¦"&amp;E472&amp;"¦"&amp;F472&amp;"¦"&amp;G472&amp;"¦"&amp;K472&amp;"¦"&amp;L472&amp;"¦"&amp;M472&amp;"¦"&amp;N472&amp;"¦"&amp;O472&amp;"¦"&amp;#REF!</f>
        <v>#REF!</v>
      </c>
      <c r="R472" s="134">
        <v>46266</v>
      </c>
      <c r="S472" s="125"/>
    </row>
    <row r="473" spans="1:19">
      <c r="A473" s="131" t="s">
        <v>985</v>
      </c>
      <c r="B473" s="45" t="s">
        <v>988</v>
      </c>
      <c r="C473" s="45"/>
      <c r="D473" s="45"/>
      <c r="E473" s="44" t="s">
        <v>73</v>
      </c>
      <c r="F473" s="43" t="s">
        <v>993</v>
      </c>
      <c r="G473" s="44" t="s">
        <v>54</v>
      </c>
      <c r="H473" s="46"/>
      <c r="I473" s="46">
        <v>3072</v>
      </c>
      <c r="J473" s="46"/>
      <c r="K473" s="6" t="s">
        <v>167</v>
      </c>
      <c r="L473" s="46"/>
      <c r="M473" s="46"/>
      <c r="N473" s="46"/>
      <c r="O473" s="46"/>
      <c r="P473" s="25" t="s">
        <v>23</v>
      </c>
      <c r="Q473" s="46" t="e">
        <f>A473&amp;"¦"&amp;B473&amp;"¦"&amp;C473&amp;"¦"&amp;D473&amp;"¦"&amp;E473&amp;"¦"&amp;F473&amp;"¦"&amp;G473&amp;"¦"&amp;K473&amp;"¦"&amp;L473&amp;"¦"&amp;M473&amp;"¦"&amp;N473&amp;"¦"&amp;O473&amp;"¦"&amp;#REF!</f>
        <v>#REF!</v>
      </c>
      <c r="R473" s="134">
        <v>46266</v>
      </c>
      <c r="S473" s="124"/>
    </row>
    <row r="474" spans="1:19">
      <c r="A474" s="97" t="s">
        <v>985</v>
      </c>
      <c r="B474" s="43" t="s">
        <v>986</v>
      </c>
      <c r="C474" s="43"/>
      <c r="D474" s="43"/>
      <c r="E474" s="43" t="s">
        <v>75</v>
      </c>
      <c r="F474" s="43" t="s">
        <v>334</v>
      </c>
      <c r="G474" s="47" t="s">
        <v>54</v>
      </c>
      <c r="H474" s="47"/>
      <c r="I474" s="47">
        <v>3066</v>
      </c>
      <c r="J474" s="47"/>
      <c r="K474" s="47" t="s">
        <v>167</v>
      </c>
      <c r="L474" s="47"/>
      <c r="M474" s="47"/>
      <c r="N474" s="47"/>
      <c r="O474" s="47"/>
      <c r="P474" s="47" t="s">
        <v>23</v>
      </c>
      <c r="Q474" s="47" t="e">
        <f>A474&amp;"¦"&amp;B474&amp;"¦"&amp;C474&amp;"¦"&amp;D474&amp;"¦"&amp;E474&amp;"¦"&amp;F474&amp;"¦"&amp;G474&amp;"¦"&amp;K474&amp;"¦"&amp;L474&amp;"¦"&amp;M474&amp;"¦"&amp;N474&amp;"¦"&amp;O474&amp;"¦"&amp;#REF!</f>
        <v>#REF!</v>
      </c>
      <c r="R474" s="133">
        <v>46266</v>
      </c>
      <c r="S474" s="125"/>
    </row>
    <row r="475" spans="1:19">
      <c r="A475" s="97" t="s">
        <v>985</v>
      </c>
      <c r="B475" s="43">
        <v>1430</v>
      </c>
      <c r="C475" s="43"/>
      <c r="D475" s="43"/>
      <c r="E475" s="43" t="s">
        <v>79</v>
      </c>
      <c r="F475" s="43" t="s">
        <v>136</v>
      </c>
      <c r="G475" s="47" t="s">
        <v>54</v>
      </c>
      <c r="H475" s="47"/>
      <c r="I475" s="47"/>
      <c r="J475" s="47"/>
      <c r="K475" s="47" t="s">
        <v>167</v>
      </c>
      <c r="L475" s="47"/>
      <c r="M475" s="47"/>
      <c r="N475" s="47"/>
      <c r="O475" s="47"/>
      <c r="P475" s="47" t="s">
        <v>23</v>
      </c>
      <c r="Q475" s="47" t="e">
        <f>A475&amp;"¦"&amp;B475&amp;"¦"&amp;C475&amp;"¦"&amp;D475&amp;"¦"&amp;E477&amp;"¦"&amp;F475&amp;"¦"&amp;G475&amp;"¦"&amp;K475&amp;"¦"&amp;L475&amp;"¦"&amp;M475&amp;"¦"&amp;N475&amp;"¦"&amp;O475&amp;"¦"&amp;#REF!</f>
        <v>#REF!</v>
      </c>
      <c r="R475" s="133">
        <v>46266</v>
      </c>
      <c r="S475" s="124"/>
    </row>
    <row r="476" spans="1:19">
      <c r="A476" s="131" t="s">
        <v>985</v>
      </c>
      <c r="B476" s="45">
        <v>1430</v>
      </c>
      <c r="C476" s="45"/>
      <c r="D476" s="45"/>
      <c r="E476" s="44" t="s">
        <v>79</v>
      </c>
      <c r="F476" s="43" t="s">
        <v>136</v>
      </c>
      <c r="G476" s="44" t="s">
        <v>54</v>
      </c>
      <c r="H476" s="46"/>
      <c r="I476" s="46"/>
      <c r="J476" s="46"/>
      <c r="K476" s="6" t="s">
        <v>167</v>
      </c>
      <c r="L476" s="46"/>
      <c r="M476" s="46"/>
      <c r="N476" s="46"/>
      <c r="O476" s="46"/>
      <c r="P476" s="25" t="s">
        <v>23</v>
      </c>
      <c r="Q476" s="46" t="e">
        <f>A476&amp;"¦"&amp;B476&amp;"¦"&amp;C476&amp;"¦"&amp;D476&amp;"¦"&amp;E476&amp;"¦"&amp;F476&amp;"¦"&amp;G476&amp;"¦"&amp;K476&amp;"¦"&amp;L476&amp;"¦"&amp;M476&amp;"¦"&amp;N476&amp;"¦"&amp;O476&amp;"¦"&amp;#REF!</f>
        <v>#REF!</v>
      </c>
      <c r="R476" s="134">
        <v>46266</v>
      </c>
      <c r="S476" s="125"/>
    </row>
    <row r="477" spans="1:19">
      <c r="A477" s="97" t="s">
        <v>985</v>
      </c>
      <c r="B477" s="43" t="s">
        <v>994</v>
      </c>
      <c r="C477" s="43"/>
      <c r="D477" s="43"/>
      <c r="E477" s="43" t="s">
        <v>79</v>
      </c>
      <c r="F477" s="43" t="s">
        <v>136</v>
      </c>
      <c r="G477" s="47" t="s">
        <v>54</v>
      </c>
      <c r="H477" s="47"/>
      <c r="I477" s="47"/>
      <c r="J477" s="47"/>
      <c r="K477" s="47" t="s">
        <v>167</v>
      </c>
      <c r="L477" s="47"/>
      <c r="M477" s="47"/>
      <c r="N477" s="47"/>
      <c r="O477" s="47"/>
      <c r="P477" s="47" t="s">
        <v>23</v>
      </c>
      <c r="Q477" s="47" t="e">
        <f>A477&amp;"¦"&amp;B477&amp;"¦"&amp;C477&amp;"¦"&amp;D477&amp;"¦"&amp;#REF!&amp;"¦"&amp;F477&amp;"¦"&amp;G477&amp;"¦"&amp;K477&amp;"¦"&amp;L477&amp;"¦"&amp;M477&amp;"¦"&amp;N477&amp;"¦"&amp;O477&amp;"¦"&amp;#REF!</f>
        <v>#REF!</v>
      </c>
      <c r="R477" s="133">
        <v>46266</v>
      </c>
      <c r="S477" s="124"/>
    </row>
    <row r="478" spans="1:19">
      <c r="A478" s="131" t="s">
        <v>985</v>
      </c>
      <c r="B478" s="45" t="s">
        <v>987</v>
      </c>
      <c r="C478" s="45"/>
      <c r="D478" s="45"/>
      <c r="E478" s="44" t="s">
        <v>79</v>
      </c>
      <c r="F478" s="43" t="s">
        <v>136</v>
      </c>
      <c r="G478" s="44" t="s">
        <v>54</v>
      </c>
      <c r="H478" s="46"/>
      <c r="I478" s="46"/>
      <c r="J478" s="46"/>
      <c r="K478" s="6" t="s">
        <v>995</v>
      </c>
      <c r="L478" s="46"/>
      <c r="M478" s="46"/>
      <c r="N478" s="46"/>
      <c r="O478" s="46"/>
      <c r="P478" s="25" t="s">
        <v>23</v>
      </c>
      <c r="Q478" s="46" t="e">
        <f>A478&amp;"¦"&amp;B478&amp;"¦"&amp;C478&amp;"¦"&amp;D478&amp;"¦"&amp;E478&amp;"¦"&amp;F478&amp;"¦"&amp;G478&amp;"¦"&amp;K478&amp;"¦"&amp;L478&amp;"¦"&amp;M478&amp;"¦"&amp;N478&amp;"¦"&amp;O478&amp;"¦"&amp;#REF!</f>
        <v>#REF!</v>
      </c>
      <c r="R478" s="134">
        <v>46266</v>
      </c>
      <c r="S478" s="125"/>
    </row>
    <row r="479" spans="1:19">
      <c r="A479" s="97" t="s">
        <v>985</v>
      </c>
      <c r="B479" s="43" t="s">
        <v>988</v>
      </c>
      <c r="C479" s="43"/>
      <c r="D479" s="43"/>
      <c r="E479" s="43" t="s">
        <v>79</v>
      </c>
      <c r="F479" s="43" t="s">
        <v>136</v>
      </c>
      <c r="G479" s="47" t="s">
        <v>54</v>
      </c>
      <c r="H479" s="47"/>
      <c r="I479" s="47"/>
      <c r="J479" s="47"/>
      <c r="K479" s="47" t="s">
        <v>995</v>
      </c>
      <c r="L479" s="47"/>
      <c r="M479" s="47"/>
      <c r="N479" s="47"/>
      <c r="O479" s="47"/>
      <c r="P479" s="47" t="s">
        <v>23</v>
      </c>
      <c r="Q479" s="47" t="e">
        <f>A479&amp;"¦"&amp;B479&amp;"¦"&amp;C479&amp;"¦"&amp;D479&amp;"¦"&amp;E479&amp;"¦"&amp;F479&amp;"¦"&amp;G479&amp;"¦"&amp;K479&amp;"¦"&amp;L479&amp;"¦"&amp;M479&amp;"¦"&amp;N479&amp;"¦"&amp;O479&amp;"¦"&amp;#REF!</f>
        <v>#REF!</v>
      </c>
      <c r="R479" s="133">
        <v>46266</v>
      </c>
      <c r="S479" s="124"/>
    </row>
    <row r="480" spans="1:19" s="128" customFormat="1">
      <c r="A480" s="131" t="s">
        <v>985</v>
      </c>
      <c r="B480" s="45" t="s">
        <v>987</v>
      </c>
      <c r="C480" s="45"/>
      <c r="D480" s="45"/>
      <c r="E480" s="44" t="s">
        <v>79</v>
      </c>
      <c r="F480" s="43" t="s">
        <v>136</v>
      </c>
      <c r="G480" s="44" t="s">
        <v>54</v>
      </c>
      <c r="H480" s="46"/>
      <c r="I480" s="46"/>
      <c r="J480" s="46"/>
      <c r="K480" s="6" t="s">
        <v>996</v>
      </c>
      <c r="L480" s="46"/>
      <c r="M480" s="46"/>
      <c r="N480" s="46"/>
      <c r="O480" s="46"/>
      <c r="P480" s="25" t="s">
        <v>23</v>
      </c>
      <c r="Q480" s="46" t="e">
        <f>A480&amp;"¦"&amp;B480&amp;"¦"&amp;C480&amp;"¦"&amp;D480&amp;"¦"&amp;E480&amp;"¦"&amp;F480&amp;"¦"&amp;G480&amp;"¦"&amp;K480&amp;"¦"&amp;L480&amp;"¦"&amp;M480&amp;"¦"&amp;N480&amp;"¦"&amp;O480&amp;"¦"&amp;#REF!</f>
        <v>#REF!</v>
      </c>
      <c r="R480" s="134">
        <v>46266</v>
      </c>
      <c r="S480" s="125"/>
    </row>
    <row r="481" spans="1:19" s="49" customFormat="1">
      <c r="A481" s="131" t="s">
        <v>985</v>
      </c>
      <c r="B481" s="45" t="s">
        <v>997</v>
      </c>
      <c r="C481" s="45"/>
      <c r="D481" s="45"/>
      <c r="E481" s="44" t="s">
        <v>81</v>
      </c>
      <c r="F481" s="43" t="s">
        <v>276</v>
      </c>
      <c r="G481" s="44" t="s">
        <v>54</v>
      </c>
      <c r="H481" s="46"/>
      <c r="I481" s="46">
        <v>3222</v>
      </c>
      <c r="J481" s="46"/>
      <c r="K481" s="6" t="s">
        <v>167</v>
      </c>
      <c r="L481" s="46"/>
      <c r="M481" s="46"/>
      <c r="N481" s="46"/>
      <c r="O481" s="46"/>
      <c r="P481" s="25" t="s">
        <v>23</v>
      </c>
      <c r="Q481" s="46" t="e">
        <f>A481&amp;"¦"&amp;B481&amp;"¦"&amp;C481&amp;"¦"&amp;D481&amp;"¦"&amp;E481&amp;"¦"&amp;F481&amp;"¦"&amp;G481&amp;"¦"&amp;#REF!&amp;"¦"&amp;L481&amp;"¦"&amp;M481&amp;"¦"&amp;N481&amp;"¦"&amp;O481&amp;"¦"&amp;#REF!</f>
        <v>#REF!</v>
      </c>
      <c r="R481" s="134">
        <v>46266</v>
      </c>
      <c r="S481" s="124"/>
    </row>
    <row r="482" spans="1:19" s="128" customFormat="1">
      <c r="A482" s="131" t="s">
        <v>985</v>
      </c>
      <c r="B482" s="45" t="s">
        <v>994</v>
      </c>
      <c r="C482" s="45"/>
      <c r="D482" s="45"/>
      <c r="E482" s="44" t="s">
        <v>998</v>
      </c>
      <c r="F482" s="43" t="s">
        <v>972</v>
      </c>
      <c r="G482" s="44" t="s">
        <v>54</v>
      </c>
      <c r="H482" s="46"/>
      <c r="I482" s="46">
        <v>3195</v>
      </c>
      <c r="J482" s="46"/>
      <c r="K482" s="6" t="s">
        <v>167</v>
      </c>
      <c r="L482" s="46"/>
      <c r="M482" s="46"/>
      <c r="N482" s="46"/>
      <c r="O482" s="46"/>
      <c r="P482" s="25" t="s">
        <v>23</v>
      </c>
      <c r="Q482" s="46" t="e">
        <f>A482&amp;"¦"&amp;B482&amp;"¦"&amp;C482&amp;"¦"&amp;D482&amp;"¦"&amp;#REF!&amp;"¦"&amp;F482&amp;"¦"&amp;G482&amp;"¦"&amp;K482&amp;"¦"&amp;L482&amp;"¦"&amp;M482&amp;"¦"&amp;N482&amp;"¦"&amp;O482&amp;"¦"&amp;#REF!</f>
        <v>#REF!</v>
      </c>
      <c r="R482" s="134">
        <v>46266</v>
      </c>
      <c r="S482" s="125"/>
    </row>
    <row r="483" spans="1:19">
      <c r="A483" s="131" t="s">
        <v>985</v>
      </c>
      <c r="B483" s="45" t="s">
        <v>999</v>
      </c>
      <c r="C483" s="45"/>
      <c r="D483" s="45"/>
      <c r="E483" s="44" t="s">
        <v>87</v>
      </c>
      <c r="F483" s="43" t="s">
        <v>251</v>
      </c>
      <c r="G483" s="44" t="s">
        <v>54</v>
      </c>
      <c r="H483" s="46"/>
      <c r="I483" s="46">
        <v>3082</v>
      </c>
      <c r="J483" s="46"/>
      <c r="K483" s="6" t="s">
        <v>167</v>
      </c>
      <c r="L483" s="46"/>
      <c r="M483" s="46"/>
      <c r="N483" s="46"/>
      <c r="O483" s="46"/>
      <c r="P483" s="25" t="s">
        <v>23</v>
      </c>
      <c r="Q483" s="46" t="e">
        <f>A483&amp;"¦"&amp;B483&amp;"¦"&amp;C483&amp;"¦"&amp;D483&amp;"¦"&amp;E483&amp;"¦"&amp;F483&amp;"¦"&amp;G483&amp;"¦"&amp;#REF!&amp;"¦"&amp;L483&amp;"¦"&amp;M483&amp;"¦"&amp;N483&amp;"¦"&amp;O483&amp;"¦"&amp;#REF!</f>
        <v>#REF!</v>
      </c>
      <c r="R483" s="134">
        <v>46266</v>
      </c>
      <c r="S483" s="124"/>
    </row>
    <row r="484" spans="1:19">
      <c r="A484" s="97" t="s">
        <v>985</v>
      </c>
      <c r="B484" s="43" t="s">
        <v>987</v>
      </c>
      <c r="C484" s="43"/>
      <c r="D484" s="43"/>
      <c r="E484" s="43" t="s">
        <v>93</v>
      </c>
      <c r="F484" s="43" t="s">
        <v>348</v>
      </c>
      <c r="G484" s="47" t="s">
        <v>54</v>
      </c>
      <c r="H484" s="47"/>
      <c r="I484" s="47">
        <v>3211</v>
      </c>
      <c r="J484" s="47"/>
      <c r="K484" s="47" t="s">
        <v>167</v>
      </c>
      <c r="L484" s="47"/>
      <c r="M484" s="47"/>
      <c r="N484" s="47"/>
      <c r="O484" s="47"/>
      <c r="P484" s="47" t="s">
        <v>23</v>
      </c>
      <c r="Q484" s="47" t="e">
        <f>A484&amp;"¦"&amp;B484&amp;"¦"&amp;C484&amp;"¦"&amp;D484&amp;"¦"&amp;E484&amp;"¦"&amp;F484&amp;"¦"&amp;G484&amp;"¦"&amp;K484&amp;"¦"&amp;L484&amp;"¦"&amp;M484&amp;"¦"&amp;N484&amp;"¦"&amp;O484&amp;"¦"&amp;#REF!</f>
        <v>#REF!</v>
      </c>
      <c r="R484" s="133">
        <v>46266</v>
      </c>
      <c r="S484" s="125"/>
    </row>
    <row r="485" spans="1:19">
      <c r="A485" s="97" t="s">
        <v>985</v>
      </c>
      <c r="B485" s="43" t="s">
        <v>986</v>
      </c>
      <c r="C485" s="43"/>
      <c r="D485" s="43"/>
      <c r="E485" s="43" t="s">
        <v>93</v>
      </c>
      <c r="F485" s="43" t="s">
        <v>346</v>
      </c>
      <c r="G485" s="47" t="s">
        <v>54</v>
      </c>
      <c r="H485" s="47"/>
      <c r="I485" s="47">
        <v>3060</v>
      </c>
      <c r="J485" s="47"/>
      <c r="K485" s="47" t="s">
        <v>167</v>
      </c>
      <c r="L485" s="47"/>
      <c r="M485" s="47"/>
      <c r="N485" s="47"/>
      <c r="O485" s="47"/>
      <c r="P485" s="47" t="s">
        <v>23</v>
      </c>
      <c r="Q485" s="47" t="e">
        <f>A485&amp;"¦"&amp;B485&amp;"¦"&amp;C485&amp;"¦"&amp;D485&amp;"¦"&amp;E485&amp;"¦"&amp;F485&amp;"¦"&amp;G485&amp;"¦"&amp;K485&amp;"¦"&amp;L485&amp;"¦"&amp;M485&amp;"¦"&amp;N485&amp;"¦"&amp;O485&amp;"¦"&amp;#REF!</f>
        <v>#REF!</v>
      </c>
      <c r="R485" s="133">
        <v>46266</v>
      </c>
      <c r="S485" s="124"/>
    </row>
    <row r="486" spans="1:19">
      <c r="A486" s="97" t="s">
        <v>985</v>
      </c>
      <c r="B486" s="43" t="s">
        <v>987</v>
      </c>
      <c r="C486" s="43"/>
      <c r="D486" s="43"/>
      <c r="E486" s="43" t="s">
        <v>95</v>
      </c>
      <c r="F486" s="43" t="s">
        <v>354</v>
      </c>
      <c r="G486" s="47" t="s">
        <v>54</v>
      </c>
      <c r="H486" s="47"/>
      <c r="I486" s="47">
        <v>3194</v>
      </c>
      <c r="J486" s="47"/>
      <c r="K486" s="47" t="s">
        <v>167</v>
      </c>
      <c r="L486" s="47"/>
      <c r="M486" s="47"/>
      <c r="N486" s="47"/>
      <c r="O486" s="47"/>
      <c r="P486" s="47" t="s">
        <v>23</v>
      </c>
      <c r="Q486" s="47" t="e">
        <f>A486&amp;"¦"&amp;B486&amp;"¦"&amp;C486&amp;"¦"&amp;D486&amp;"¦"&amp;E486&amp;"¦"&amp;F486&amp;"¦"&amp;G486&amp;"¦"&amp;K486&amp;"¦"&amp;L486&amp;"¦"&amp;M486&amp;"¦"&amp;N486&amp;"¦"&amp;O486&amp;"¦"&amp;#REF!</f>
        <v>#REF!</v>
      </c>
      <c r="R486" s="133">
        <v>46266</v>
      </c>
      <c r="S486" s="125"/>
    </row>
    <row r="487" spans="1:19">
      <c r="A487" s="97" t="s">
        <v>985</v>
      </c>
      <c r="B487" s="43" t="s">
        <v>986</v>
      </c>
      <c r="C487" s="43"/>
      <c r="D487" s="43"/>
      <c r="E487" s="43" t="s">
        <v>95</v>
      </c>
      <c r="F487" s="43" t="s">
        <v>350</v>
      </c>
      <c r="G487" s="47" t="s">
        <v>54</v>
      </c>
      <c r="H487" s="47"/>
      <c r="I487" s="47">
        <v>3192</v>
      </c>
      <c r="J487" s="47"/>
      <c r="K487" s="47" t="s">
        <v>167</v>
      </c>
      <c r="L487" s="47"/>
      <c r="M487" s="47"/>
      <c r="N487" s="47"/>
      <c r="O487" s="47"/>
      <c r="P487" s="47" t="s">
        <v>23</v>
      </c>
      <c r="Q487" s="47" t="e">
        <f>A487&amp;"¦"&amp;B487&amp;"¦"&amp;C487&amp;"¦"&amp;D487&amp;"¦"&amp;E487&amp;"¦"&amp;F487&amp;"¦"&amp;G487&amp;"¦"&amp;K487&amp;"¦"&amp;L487&amp;"¦"&amp;M487&amp;"¦"&amp;N487&amp;"¦"&amp;O487&amp;"¦"&amp;#REF!</f>
        <v>#REF!</v>
      </c>
      <c r="R487" s="133">
        <v>46266</v>
      </c>
      <c r="S487" s="124"/>
    </row>
    <row r="488" spans="1:19">
      <c r="A488" s="131" t="s">
        <v>985</v>
      </c>
      <c r="B488" s="45" t="s">
        <v>987</v>
      </c>
      <c r="C488" s="45"/>
      <c r="D488" s="45"/>
      <c r="E488" s="44" t="s">
        <v>101</v>
      </c>
      <c r="F488" s="43" t="s">
        <v>1000</v>
      </c>
      <c r="G488" s="44" t="s">
        <v>54</v>
      </c>
      <c r="H488" s="46"/>
      <c r="I488" s="46">
        <v>3928</v>
      </c>
      <c r="J488" s="46"/>
      <c r="K488" s="6" t="s">
        <v>167</v>
      </c>
      <c r="L488" s="46"/>
      <c r="M488" s="46"/>
      <c r="N488" s="46"/>
      <c r="O488" s="46"/>
      <c r="P488" s="25" t="s">
        <v>23</v>
      </c>
      <c r="Q488" s="46" t="e">
        <f>A488&amp;"¦"&amp;B488&amp;"¦"&amp;C488&amp;"¦"&amp;D488&amp;"¦"&amp;E488&amp;"¦"&amp;F488&amp;"¦"&amp;G488&amp;"¦"&amp;K488&amp;"¦"&amp;L488&amp;"¦"&amp;M488&amp;"¦"&amp;N488&amp;"¦"&amp;O488&amp;"¦"&amp;#REF!</f>
        <v>#REF!</v>
      </c>
      <c r="R488" s="134">
        <v>46266</v>
      </c>
      <c r="S488" s="125"/>
    </row>
    <row r="489" spans="1:19">
      <c r="A489" s="131" t="s">
        <v>985</v>
      </c>
      <c r="B489" s="45" t="s">
        <v>986</v>
      </c>
      <c r="C489" s="45"/>
      <c r="D489" s="45"/>
      <c r="E489" s="44" t="s">
        <v>103</v>
      </c>
      <c r="F489" s="43" t="s">
        <v>486</v>
      </c>
      <c r="G489" s="44" t="s">
        <v>54</v>
      </c>
      <c r="H489" s="46"/>
      <c r="I489" s="46">
        <v>3104</v>
      </c>
      <c r="J489" s="46"/>
      <c r="K489" s="6" t="s">
        <v>167</v>
      </c>
      <c r="L489" s="46"/>
      <c r="M489" s="46"/>
      <c r="N489" s="46"/>
      <c r="O489" s="46"/>
      <c r="P489" s="25" t="s">
        <v>23</v>
      </c>
      <c r="Q489" s="46" t="e">
        <f>A489&amp;"¦"&amp;B489&amp;"¦"&amp;C489&amp;"¦"&amp;D489&amp;"¦"&amp;E489&amp;"¦"&amp;F489&amp;"¦"&amp;G489&amp;"¦"&amp;K489&amp;"¦"&amp;L489&amp;"¦"&amp;M489&amp;"¦"&amp;N489&amp;"¦"&amp;O489&amp;"¦"&amp;#REF!</f>
        <v>#REF!</v>
      </c>
      <c r="R489" s="134">
        <v>46266</v>
      </c>
      <c r="S489" s="124"/>
    </row>
    <row r="490" spans="1:19">
      <c r="A490" s="97" t="s">
        <v>985</v>
      </c>
      <c r="B490" s="43" t="s">
        <v>987</v>
      </c>
      <c r="C490" s="43"/>
      <c r="D490" s="43"/>
      <c r="E490" s="43" t="s">
        <v>108</v>
      </c>
      <c r="F490" s="43" t="s">
        <v>398</v>
      </c>
      <c r="G490" s="47" t="s">
        <v>54</v>
      </c>
      <c r="H490" s="47"/>
      <c r="I490" s="47">
        <v>3229</v>
      </c>
      <c r="J490" s="47"/>
      <c r="K490" s="47" t="s">
        <v>167</v>
      </c>
      <c r="L490" s="47"/>
      <c r="M490" s="47"/>
      <c r="N490" s="47"/>
      <c r="O490" s="47"/>
      <c r="P490" s="47" t="s">
        <v>23</v>
      </c>
      <c r="Q490" s="47" t="e">
        <f>A490&amp;"¦"&amp;B490&amp;"¦"&amp;C490&amp;"¦"&amp;D490&amp;"¦"&amp;E490&amp;"¦"&amp;F490&amp;"¦"&amp;G490&amp;"¦"&amp;#REF!&amp;"¦"&amp;L490&amp;"¦"&amp;M490&amp;"¦"&amp;N490&amp;"¦"&amp;O490&amp;"¦"&amp;#REF!</f>
        <v>#REF!</v>
      </c>
      <c r="R490" s="133">
        <v>46266</v>
      </c>
      <c r="S490" s="125"/>
    </row>
    <row r="491" spans="1:19">
      <c r="A491" s="131" t="s">
        <v>985</v>
      </c>
      <c r="B491" s="45" t="s">
        <v>987</v>
      </c>
      <c r="C491" s="45"/>
      <c r="D491" s="45"/>
      <c r="E491" s="44" t="s">
        <v>108</v>
      </c>
      <c r="F491" s="43" t="s">
        <v>402</v>
      </c>
      <c r="G491" s="44" t="s">
        <v>54</v>
      </c>
      <c r="H491" s="46"/>
      <c r="I491" s="46">
        <v>3213</v>
      </c>
      <c r="J491" s="46"/>
      <c r="K491" s="6" t="s">
        <v>167</v>
      </c>
      <c r="L491" s="46"/>
      <c r="M491" s="46"/>
      <c r="N491" s="46"/>
      <c r="O491" s="46"/>
      <c r="P491" s="25" t="s">
        <v>23</v>
      </c>
      <c r="Q491" s="46" t="e">
        <f>A491&amp;"¦"&amp;B491&amp;"¦"&amp;C491&amp;"¦"&amp;D491&amp;"¦"&amp;E491&amp;"¦"&amp;F491&amp;"¦"&amp;G491&amp;"¦"&amp;#REF!&amp;"¦"&amp;L491&amp;"¦"&amp;M491&amp;"¦"&amp;N491&amp;"¦"&amp;O491&amp;"¦"&amp;#REF!</f>
        <v>#REF!</v>
      </c>
      <c r="R491" s="134">
        <v>46266</v>
      </c>
      <c r="S491" s="124"/>
    </row>
    <row r="492" spans="1:19">
      <c r="A492" s="97" t="s">
        <v>985</v>
      </c>
      <c r="B492" s="43" t="s">
        <v>988</v>
      </c>
      <c r="C492" s="43"/>
      <c r="D492" s="43"/>
      <c r="E492" s="43" t="s">
        <v>108</v>
      </c>
      <c r="F492" s="43" t="s">
        <v>378</v>
      </c>
      <c r="G492" s="47" t="s">
        <v>54</v>
      </c>
      <c r="H492" s="47"/>
      <c r="I492" s="47">
        <v>3210</v>
      </c>
      <c r="J492" s="47"/>
      <c r="K492" s="47" t="s">
        <v>167</v>
      </c>
      <c r="L492" s="47"/>
      <c r="M492" s="47"/>
      <c r="N492" s="47"/>
      <c r="O492" s="47"/>
      <c r="P492" s="47" t="s">
        <v>23</v>
      </c>
      <c r="Q492" s="47" t="e">
        <f>A492&amp;"¦"&amp;B492&amp;"¦"&amp;C492&amp;"¦"&amp;D492&amp;"¦"&amp;E492&amp;"¦"&amp;F492&amp;"¦"&amp;G492&amp;"¦"&amp;K492&amp;"¦"&amp;L492&amp;"¦"&amp;M492&amp;"¦"&amp;N492&amp;"¦"&amp;O492&amp;"¦"&amp;#REF!</f>
        <v>#REF!</v>
      </c>
      <c r="R492" s="133">
        <v>46266</v>
      </c>
      <c r="S492" s="125"/>
    </row>
    <row r="493" spans="1:19">
      <c r="A493" s="131" t="s">
        <v>985</v>
      </c>
      <c r="B493" s="45" t="s">
        <v>988</v>
      </c>
      <c r="C493" s="45"/>
      <c r="D493" s="45"/>
      <c r="E493" s="44" t="s">
        <v>108</v>
      </c>
      <c r="F493" s="43" t="s">
        <v>368</v>
      </c>
      <c r="G493" s="44" t="s">
        <v>54</v>
      </c>
      <c r="H493" s="46"/>
      <c r="I493" s="46">
        <v>3202</v>
      </c>
      <c r="J493" s="46"/>
      <c r="K493" s="6" t="s">
        <v>167</v>
      </c>
      <c r="L493" s="46"/>
      <c r="M493" s="46"/>
      <c r="N493" s="46"/>
      <c r="O493" s="46"/>
      <c r="P493" s="25" t="s">
        <v>23</v>
      </c>
      <c r="Q493" s="46" t="e">
        <f>A493&amp;"¦"&amp;B493&amp;"¦"&amp;C493&amp;"¦"&amp;D493&amp;"¦"&amp;E493&amp;"¦"&amp;F493&amp;"¦"&amp;G493&amp;"¦"&amp;K493&amp;"¦"&amp;L493&amp;"¦"&amp;M493&amp;"¦"&amp;N493&amp;"¦"&amp;O493&amp;"¦"&amp;#REF!</f>
        <v>#REF!</v>
      </c>
      <c r="R493" s="134">
        <v>46266</v>
      </c>
      <c r="S493" s="124"/>
    </row>
    <row r="494" spans="1:19">
      <c r="A494" s="97" t="s">
        <v>985</v>
      </c>
      <c r="B494" s="43" t="s">
        <v>986</v>
      </c>
      <c r="C494" s="43"/>
      <c r="D494" s="43"/>
      <c r="E494" s="43" t="s">
        <v>108</v>
      </c>
      <c r="F494" s="43" t="s">
        <v>360</v>
      </c>
      <c r="G494" s="47" t="s">
        <v>54</v>
      </c>
      <c r="H494" s="47"/>
      <c r="I494" s="47">
        <v>3201</v>
      </c>
      <c r="J494" s="47"/>
      <c r="K494" s="47" t="s">
        <v>167</v>
      </c>
      <c r="L494" s="47"/>
      <c r="M494" s="47"/>
      <c r="N494" s="47"/>
      <c r="O494" s="47"/>
      <c r="P494" s="47" t="s">
        <v>23</v>
      </c>
      <c r="Q494" s="47" t="e">
        <f>A494&amp;"¦"&amp;B494&amp;"¦"&amp;C494&amp;"¦"&amp;D494&amp;"¦"&amp;E494&amp;"¦"&amp;F494&amp;"¦"&amp;G494&amp;"¦"&amp;K494&amp;"¦"&amp;L494&amp;"¦"&amp;M494&amp;"¦"&amp;N494&amp;"¦"&amp;O494&amp;"¦"&amp;#REF!</f>
        <v>#REF!</v>
      </c>
      <c r="R494" s="133">
        <v>46266</v>
      </c>
      <c r="S494" s="125"/>
    </row>
    <row r="495" spans="1:19">
      <c r="A495" s="131" t="s">
        <v>985</v>
      </c>
      <c r="B495" s="45" t="s">
        <v>988</v>
      </c>
      <c r="C495" s="45"/>
      <c r="D495" s="45"/>
      <c r="E495" s="44" t="s">
        <v>108</v>
      </c>
      <c r="F495" s="43" t="s">
        <v>1001</v>
      </c>
      <c r="G495" s="44" t="s">
        <v>54</v>
      </c>
      <c r="H495" s="46"/>
      <c r="I495" s="46">
        <v>3221</v>
      </c>
      <c r="J495" s="46"/>
      <c r="K495" s="6" t="s">
        <v>167</v>
      </c>
      <c r="L495" s="46"/>
      <c r="M495" s="46"/>
      <c r="N495" s="46"/>
      <c r="O495" s="46"/>
      <c r="P495" s="25" t="s">
        <v>23</v>
      </c>
      <c r="Q495" s="46" t="e">
        <f>A495&amp;"¦"&amp;B495&amp;"¦"&amp;C495&amp;"¦"&amp;D495&amp;"¦"&amp;E495&amp;"¦"&amp;F495&amp;"¦"&amp;G495&amp;"¦"&amp;K495&amp;"¦"&amp;L495&amp;"¦"&amp;M495&amp;"¦"&amp;N495&amp;"¦"&amp;O495&amp;"¦"&amp;#REF!</f>
        <v>#REF!</v>
      </c>
      <c r="R495" s="134">
        <v>46266</v>
      </c>
      <c r="S495" s="124"/>
    </row>
    <row r="496" spans="1:19">
      <c r="A496" s="131" t="s">
        <v>985</v>
      </c>
      <c r="B496" s="45" t="s">
        <v>987</v>
      </c>
      <c r="C496" s="45"/>
      <c r="D496" s="45"/>
      <c r="E496" s="44" t="s">
        <v>108</v>
      </c>
      <c r="F496" s="43" t="s">
        <v>382</v>
      </c>
      <c r="G496" s="44" t="s">
        <v>54</v>
      </c>
      <c r="H496" s="46"/>
      <c r="I496" s="46">
        <v>3223</v>
      </c>
      <c r="J496" s="46"/>
      <c r="K496" s="6" t="s">
        <v>167</v>
      </c>
      <c r="L496" s="46"/>
      <c r="M496" s="46"/>
      <c r="N496" s="46"/>
      <c r="O496" s="46"/>
      <c r="P496" s="25" t="s">
        <v>23</v>
      </c>
      <c r="Q496" s="46" t="e">
        <f>A496&amp;"¦"&amp;B496&amp;"¦"&amp;C496&amp;"¦"&amp;D496&amp;"¦"&amp;E496&amp;"¦"&amp;F496&amp;"¦"&amp;G496&amp;"¦"&amp;K496&amp;"¦"&amp;L496&amp;"¦"&amp;M496&amp;"¦"&amp;N496&amp;"¦"&amp;O496&amp;"¦"&amp;#REF!</f>
        <v>#REF!</v>
      </c>
      <c r="R496" s="134">
        <v>46266</v>
      </c>
      <c r="S496" s="125"/>
    </row>
    <row r="497" spans="1:19">
      <c r="A497" s="131" t="s">
        <v>985</v>
      </c>
      <c r="B497" s="45" t="s">
        <v>988</v>
      </c>
      <c r="C497" s="45"/>
      <c r="D497" s="45"/>
      <c r="E497" s="44" t="s">
        <v>109</v>
      </c>
      <c r="F497" s="43" t="s">
        <v>414</v>
      </c>
      <c r="G497" s="44" t="s">
        <v>54</v>
      </c>
      <c r="H497" s="46"/>
      <c r="I497" s="46">
        <v>3056</v>
      </c>
      <c r="J497" s="46"/>
      <c r="K497" s="6" t="s">
        <v>167</v>
      </c>
      <c r="L497" s="46"/>
      <c r="M497" s="46"/>
      <c r="N497" s="46"/>
      <c r="O497" s="46"/>
      <c r="P497" s="25" t="s">
        <v>23</v>
      </c>
      <c r="Q497" s="46" t="e">
        <f>A497&amp;"¦"&amp;B497&amp;"¦"&amp;C497&amp;"¦"&amp;D497&amp;"¦"&amp;E497&amp;"¦"&amp;F497&amp;"¦"&amp;G497&amp;"¦"&amp;K497&amp;"¦"&amp;L497&amp;"¦"&amp;M497&amp;"¦"&amp;N497&amp;"¦"&amp;O497&amp;"¦"&amp;#REF!</f>
        <v>#REF!</v>
      </c>
      <c r="R497" s="134">
        <v>46266</v>
      </c>
      <c r="S497" s="124"/>
    </row>
    <row r="498" spans="1:19">
      <c r="A498" s="97" t="s">
        <v>985</v>
      </c>
      <c r="B498" s="43" t="s">
        <v>988</v>
      </c>
      <c r="C498" s="43"/>
      <c r="D498" s="43"/>
      <c r="E498" s="43" t="s">
        <v>110</v>
      </c>
      <c r="F498" s="43" t="s">
        <v>1002</v>
      </c>
      <c r="G498" s="47" t="s">
        <v>54</v>
      </c>
      <c r="H498" s="47"/>
      <c r="I498" s="47">
        <v>3093</v>
      </c>
      <c r="J498" s="47"/>
      <c r="K498" s="47" t="s">
        <v>167</v>
      </c>
      <c r="L498" s="47"/>
      <c r="M498" s="47"/>
      <c r="N498" s="47"/>
      <c r="O498" s="47"/>
      <c r="P498" s="47" t="s">
        <v>23</v>
      </c>
      <c r="Q498" s="47" t="e">
        <f>A498&amp;"¦"&amp;B498&amp;"¦"&amp;C498&amp;"¦"&amp;D498&amp;"¦"&amp;E498&amp;"¦"&amp;F498&amp;"¦"&amp;G498&amp;"¦"&amp;K498&amp;"¦"&amp;L498&amp;"¦"&amp;M498&amp;"¦"&amp;N498&amp;"¦"&amp;O498&amp;"¦"&amp;#REF!</f>
        <v>#REF!</v>
      </c>
      <c r="R498" s="133">
        <v>46266</v>
      </c>
      <c r="S498" s="125"/>
    </row>
    <row r="499" spans="1:19">
      <c r="A499" s="97" t="s">
        <v>985</v>
      </c>
      <c r="B499" s="43" t="s">
        <v>988</v>
      </c>
      <c r="C499" s="43"/>
      <c r="D499" s="43"/>
      <c r="E499" s="43" t="s">
        <v>1003</v>
      </c>
      <c r="F499" s="43" t="s">
        <v>358</v>
      </c>
      <c r="G499" s="47" t="s">
        <v>54</v>
      </c>
      <c r="H499" s="47"/>
      <c r="I499" s="47">
        <v>3226</v>
      </c>
      <c r="J499" s="47"/>
      <c r="K499" s="47" t="s">
        <v>167</v>
      </c>
      <c r="L499" s="47"/>
      <c r="M499" s="47"/>
      <c r="N499" s="47"/>
      <c r="O499" s="47"/>
      <c r="P499" s="47" t="s">
        <v>23</v>
      </c>
      <c r="Q499" s="47" t="e">
        <f>A499&amp;"¦"&amp;B499&amp;"¦"&amp;C499&amp;"¦"&amp;D499&amp;"¦"&amp;E499&amp;"¦"&amp;F499&amp;"¦"&amp;G499&amp;"¦"&amp;K499&amp;"¦"&amp;L499&amp;"¦"&amp;M499&amp;"¦"&amp;N499&amp;"¦"&amp;O499&amp;"¦"&amp;#REF!</f>
        <v>#REF!</v>
      </c>
      <c r="R499" s="133">
        <v>46266</v>
      </c>
      <c r="S499" s="124"/>
    </row>
    <row r="500" spans="1:19">
      <c r="A500" s="131" t="s">
        <v>985</v>
      </c>
      <c r="B500" s="45" t="s">
        <v>988</v>
      </c>
      <c r="C500" s="45"/>
      <c r="D500" s="45"/>
      <c r="E500" s="44" t="s">
        <v>1003</v>
      </c>
      <c r="F500" s="43" t="s">
        <v>410</v>
      </c>
      <c r="G500" s="44" t="s">
        <v>54</v>
      </c>
      <c r="H500" s="46"/>
      <c r="I500" s="46">
        <v>3204</v>
      </c>
      <c r="J500" s="46"/>
      <c r="K500" s="6" t="s">
        <v>167</v>
      </c>
      <c r="L500" s="46"/>
      <c r="M500" s="46"/>
      <c r="N500" s="46"/>
      <c r="O500" s="46"/>
      <c r="P500" s="25" t="s">
        <v>23</v>
      </c>
      <c r="Q500" s="46" t="e">
        <f>A500&amp;"¦"&amp;B500&amp;"¦"&amp;C500&amp;"¦"&amp;D500&amp;"¦"&amp;E500&amp;"¦"&amp;F500&amp;"¦"&amp;G500&amp;"¦"&amp;K500&amp;"¦"&amp;L500&amp;"¦"&amp;M500&amp;"¦"&amp;N500&amp;"¦"&amp;O500&amp;"¦"&amp;#REF!</f>
        <v>#REF!</v>
      </c>
      <c r="R500" s="134">
        <v>46266</v>
      </c>
      <c r="S500" s="125"/>
    </row>
    <row r="501" spans="1:19">
      <c r="A501" s="131" t="s">
        <v>985</v>
      </c>
      <c r="B501" s="45" t="s">
        <v>988</v>
      </c>
      <c r="C501" s="45"/>
      <c r="D501" s="45"/>
      <c r="E501" s="44" t="s">
        <v>115</v>
      </c>
      <c r="F501" s="43" t="s">
        <v>429</v>
      </c>
      <c r="G501" s="44" t="s">
        <v>54</v>
      </c>
      <c r="H501" s="46"/>
      <c r="I501" s="46">
        <v>3051</v>
      </c>
      <c r="J501" s="46"/>
      <c r="K501" s="6" t="s">
        <v>167</v>
      </c>
      <c r="L501" s="46"/>
      <c r="M501" s="46"/>
      <c r="N501" s="46"/>
      <c r="O501" s="46"/>
      <c r="P501" s="25" t="s">
        <v>23</v>
      </c>
      <c r="Q501" s="46" t="e">
        <f>A501&amp;"¦"&amp;B501&amp;"¦"&amp;C501&amp;"¦"&amp;D501&amp;"¦"&amp;E501&amp;"¦"&amp;F501&amp;"¦"&amp;G501&amp;"¦"&amp;K501&amp;"¦"&amp;L501&amp;"¦"&amp;M501&amp;"¦"&amp;N501&amp;"¦"&amp;O501&amp;"¦"&amp;#REF!</f>
        <v>#REF!</v>
      </c>
      <c r="R501" s="134">
        <v>46266</v>
      </c>
      <c r="S501" s="124"/>
    </row>
    <row r="502" spans="1:19">
      <c r="A502" s="97" t="s">
        <v>985</v>
      </c>
      <c r="B502" s="43" t="s">
        <v>1004</v>
      </c>
      <c r="C502" s="43"/>
      <c r="D502" s="43"/>
      <c r="E502" s="43" t="s">
        <v>115</v>
      </c>
      <c r="F502" s="43" t="s">
        <v>431</v>
      </c>
      <c r="G502" s="47" t="s">
        <v>54</v>
      </c>
      <c r="H502" s="47"/>
      <c r="I502" s="47">
        <v>3090</v>
      </c>
      <c r="J502" s="47"/>
      <c r="K502" s="47" t="s">
        <v>167</v>
      </c>
      <c r="L502" s="47"/>
      <c r="M502" s="47"/>
      <c r="N502" s="47"/>
      <c r="O502" s="47"/>
      <c r="P502" s="47" t="s">
        <v>23</v>
      </c>
      <c r="Q502" s="47" t="e">
        <f>A502&amp;"¦"&amp;B502&amp;"¦"&amp;C502&amp;"¦"&amp;D502&amp;"¦"&amp;E502&amp;"¦"&amp;F502&amp;"¦"&amp;G502&amp;"¦"&amp;K502&amp;"¦"&amp;L502&amp;"¦"&amp;M502&amp;"¦"&amp;N502&amp;"¦"&amp;O502&amp;"¦"&amp;#REF!</f>
        <v>#REF!</v>
      </c>
      <c r="R502" s="133">
        <v>46266</v>
      </c>
      <c r="S502" s="125"/>
    </row>
    <row r="503" spans="1:19">
      <c r="A503" s="97" t="s">
        <v>985</v>
      </c>
      <c r="B503" s="43" t="s">
        <v>987</v>
      </c>
      <c r="C503" s="43"/>
      <c r="D503" s="43"/>
      <c r="E503" s="43" t="s">
        <v>117</v>
      </c>
      <c r="F503" s="43" t="s">
        <v>433</v>
      </c>
      <c r="G503" s="47" t="s">
        <v>54</v>
      </c>
      <c r="H503" s="47"/>
      <c r="I503" s="47">
        <v>3061</v>
      </c>
      <c r="J503" s="47"/>
      <c r="K503" s="47" t="s">
        <v>167</v>
      </c>
      <c r="L503" s="47"/>
      <c r="M503" s="47"/>
      <c r="N503" s="47"/>
      <c r="O503" s="47"/>
      <c r="P503" s="47" t="s">
        <v>23</v>
      </c>
      <c r="Q503" s="47" t="e">
        <f>A503&amp;"¦"&amp;B503&amp;"¦"&amp;C503&amp;"¦"&amp;D503&amp;"¦"&amp;E503&amp;"¦"&amp;F503&amp;"¦"&amp;G503&amp;"¦"&amp;K503&amp;"¦"&amp;L503&amp;"¦"&amp;M503&amp;"¦"&amp;N503&amp;"¦"&amp;O503&amp;"¦"&amp;#REF!</f>
        <v>#REF!</v>
      </c>
      <c r="R503" s="133">
        <v>46266</v>
      </c>
      <c r="S503" s="124"/>
    </row>
    <row r="504" spans="1:19">
      <c r="A504" s="97" t="s">
        <v>985</v>
      </c>
      <c r="B504" s="43" t="s">
        <v>986</v>
      </c>
      <c r="C504" s="43"/>
      <c r="D504" s="43"/>
      <c r="E504" s="43" t="s">
        <v>119</v>
      </c>
      <c r="F504" s="43" t="s">
        <v>439</v>
      </c>
      <c r="G504" s="47" t="s">
        <v>54</v>
      </c>
      <c r="H504" s="47"/>
      <c r="I504" s="47">
        <v>3059</v>
      </c>
      <c r="J504" s="47"/>
      <c r="K504" s="47" t="s">
        <v>167</v>
      </c>
      <c r="L504" s="47"/>
      <c r="M504" s="47"/>
      <c r="N504" s="47"/>
      <c r="O504" s="47"/>
      <c r="P504" s="47" t="s">
        <v>23</v>
      </c>
      <c r="Q504" s="47" t="e">
        <f>A504&amp;"¦"&amp;B504&amp;"¦"&amp;C504&amp;"¦"&amp;D504&amp;"¦"&amp;E504&amp;"¦"&amp;F504&amp;"¦"&amp;G504&amp;"¦"&amp;K504&amp;"¦"&amp;L504&amp;"¦"&amp;M504&amp;"¦"&amp;N504&amp;"¦"&amp;O504&amp;"¦"&amp;#REF!</f>
        <v>#REF!</v>
      </c>
      <c r="R504" s="133">
        <v>46266</v>
      </c>
      <c r="S504" s="125"/>
    </row>
    <row r="505" spans="1:19">
      <c r="A505" s="97" t="s">
        <v>985</v>
      </c>
      <c r="B505" s="43" t="s">
        <v>988</v>
      </c>
      <c r="C505" s="43"/>
      <c r="D505" s="43"/>
      <c r="E505" s="43" t="s">
        <v>119</v>
      </c>
      <c r="F505" s="43" t="s">
        <v>1005</v>
      </c>
      <c r="G505" s="47" t="s">
        <v>54</v>
      </c>
      <c r="H505" s="47"/>
      <c r="I505" s="47">
        <v>3065</v>
      </c>
      <c r="J505" s="47"/>
      <c r="K505" s="47" t="s">
        <v>167</v>
      </c>
      <c r="L505" s="47"/>
      <c r="M505" s="47"/>
      <c r="N505" s="47"/>
      <c r="O505" s="47"/>
      <c r="P505" s="47" t="s">
        <v>23</v>
      </c>
      <c r="Q505" s="47" t="e">
        <f>A505&amp;"¦"&amp;B505&amp;"¦"&amp;C505&amp;"¦"&amp;D505&amp;"¦"&amp;E505&amp;"¦"&amp;F505&amp;"¦"&amp;G505&amp;"¦"&amp;K505&amp;"¦"&amp;L505&amp;"¦"&amp;M505&amp;"¦"&amp;N505&amp;"¦"&amp;O505&amp;"¦"&amp;#REF!</f>
        <v>#REF!</v>
      </c>
      <c r="R505" s="133">
        <v>46266</v>
      </c>
      <c r="S505" s="124"/>
    </row>
    <row r="506" spans="1:19">
      <c r="A506" s="131" t="s">
        <v>985</v>
      </c>
      <c r="B506" s="45" t="s">
        <v>988</v>
      </c>
      <c r="C506" s="45"/>
      <c r="D506" s="45"/>
      <c r="E506" s="44" t="s">
        <v>121</v>
      </c>
      <c r="F506" s="43" t="s">
        <v>446</v>
      </c>
      <c r="G506" s="44" t="s">
        <v>54</v>
      </c>
      <c r="H506" s="46"/>
      <c r="I506" s="46">
        <v>3140</v>
      </c>
      <c r="J506" s="46"/>
      <c r="K506" s="6" t="s">
        <v>167</v>
      </c>
      <c r="L506" s="46"/>
      <c r="M506" s="46"/>
      <c r="N506" s="46"/>
      <c r="O506" s="46"/>
      <c r="P506" s="25" t="s">
        <v>23</v>
      </c>
      <c r="Q506" s="46" t="e">
        <f>A506&amp;"¦"&amp;B506&amp;"¦"&amp;C506&amp;"¦"&amp;D506&amp;"¦"&amp;E506&amp;"¦"&amp;F506&amp;"¦"&amp;G506&amp;"¦"&amp;K506&amp;"¦"&amp;L506&amp;"¦"&amp;M506&amp;"¦"&amp;N506&amp;"¦"&amp;O506&amp;"¦"&amp;#REF!</f>
        <v>#REF!</v>
      </c>
      <c r="R506" s="134">
        <v>46266</v>
      </c>
      <c r="S506" s="125"/>
    </row>
    <row r="507" spans="1:19">
      <c r="A507" s="97" t="s">
        <v>985</v>
      </c>
      <c r="B507" s="43"/>
      <c r="C507" s="43"/>
      <c r="D507" s="43"/>
      <c r="E507" s="43" t="s">
        <v>1006</v>
      </c>
      <c r="F507" s="43" t="s">
        <v>1007</v>
      </c>
      <c r="G507" s="47" t="s">
        <v>54</v>
      </c>
      <c r="H507" s="47"/>
      <c r="I507" s="47">
        <v>3113</v>
      </c>
      <c r="J507" s="47"/>
      <c r="K507" s="47" t="s">
        <v>169</v>
      </c>
      <c r="L507" s="47"/>
      <c r="M507" s="47"/>
      <c r="N507" s="47"/>
      <c r="O507" s="47"/>
      <c r="P507" s="47" t="s">
        <v>23</v>
      </c>
      <c r="Q507" s="47" t="e">
        <f>A507&amp;"¦"&amp;B507&amp;"¦"&amp;C507&amp;"¦"&amp;D507&amp;"¦"&amp;E507&amp;"¦"&amp;F507&amp;"¦"&amp;G507&amp;"¦"&amp;K507&amp;"¦"&amp;L507&amp;"¦"&amp;M507&amp;"¦"&amp;N507&amp;"¦"&amp;O507&amp;"¦"&amp;#REF!</f>
        <v>#REF!</v>
      </c>
      <c r="R507" s="133">
        <v>46266</v>
      </c>
      <c r="S507" s="124"/>
    </row>
    <row r="508" spans="1:19">
      <c r="A508" s="97" t="s">
        <v>985</v>
      </c>
      <c r="B508" s="43" t="s">
        <v>1008</v>
      </c>
      <c r="C508" s="43"/>
      <c r="D508" s="43"/>
      <c r="E508" s="43" t="s">
        <v>125</v>
      </c>
      <c r="F508" s="43" t="s">
        <v>457</v>
      </c>
      <c r="G508" s="47" t="s">
        <v>54</v>
      </c>
      <c r="H508" s="47"/>
      <c r="I508" s="47">
        <v>3085</v>
      </c>
      <c r="J508" s="47"/>
      <c r="K508" s="47" t="s">
        <v>167</v>
      </c>
      <c r="L508" s="47"/>
      <c r="M508" s="47"/>
      <c r="N508" s="47"/>
      <c r="O508" s="47"/>
      <c r="P508" s="47" t="s">
        <v>23</v>
      </c>
      <c r="Q508" s="47" t="e">
        <f>A508&amp;"¦"&amp;B508&amp;"¦"&amp;C508&amp;"¦"&amp;D508&amp;"¦"&amp;E508&amp;"¦"&amp;F508&amp;"¦"&amp;G508&amp;"¦"&amp;K508&amp;"¦"&amp;L508&amp;"¦"&amp;M508&amp;"¦"&amp;N508&amp;"¦"&amp;O508&amp;"¦"&amp;#REF!</f>
        <v>#REF!</v>
      </c>
      <c r="R508" s="133">
        <v>46266</v>
      </c>
      <c r="S508" s="125"/>
    </row>
    <row r="509" spans="1:19">
      <c r="A509" s="131" t="s">
        <v>985</v>
      </c>
      <c r="B509" s="45" t="s">
        <v>988</v>
      </c>
      <c r="C509" s="45"/>
      <c r="D509" s="45"/>
      <c r="E509" s="44" t="s">
        <v>1009</v>
      </c>
      <c r="F509" s="43" t="s">
        <v>459</v>
      </c>
      <c r="G509" s="44" t="s">
        <v>54</v>
      </c>
      <c r="H509" s="46"/>
      <c r="I509" s="46">
        <v>3091</v>
      </c>
      <c r="J509" s="46"/>
      <c r="K509" s="6" t="s">
        <v>167</v>
      </c>
      <c r="L509" s="46"/>
      <c r="M509" s="46"/>
      <c r="N509" s="46"/>
      <c r="O509" s="46"/>
      <c r="P509" s="25" t="s">
        <v>23</v>
      </c>
      <c r="Q509" s="46" t="e">
        <f>A509&amp;"¦"&amp;B509&amp;"¦"&amp;C509&amp;"¦"&amp;D509&amp;"¦"&amp;E509&amp;"¦"&amp;F509&amp;"¦"&amp;G509&amp;"¦"&amp;K509&amp;"¦"&amp;L509&amp;"¦"&amp;M509&amp;"¦"&amp;N509&amp;"¦"&amp;O509&amp;"¦"&amp;#REF!</f>
        <v>#REF!</v>
      </c>
      <c r="R509" s="134">
        <v>46266</v>
      </c>
      <c r="S509" s="124"/>
    </row>
    <row r="510" spans="1:19">
      <c r="A510" s="97" t="s">
        <v>985</v>
      </c>
      <c r="B510" s="43" t="s">
        <v>1010</v>
      </c>
      <c r="C510" s="43"/>
      <c r="D510" s="43"/>
      <c r="E510" s="43" t="s">
        <v>131</v>
      </c>
      <c r="F510" s="43" t="s">
        <v>266</v>
      </c>
      <c r="G510" s="47" t="s">
        <v>54</v>
      </c>
      <c r="H510" s="47"/>
      <c r="I510" s="47">
        <v>3110</v>
      </c>
      <c r="J510" s="47"/>
      <c r="K510" s="47" t="s">
        <v>169</v>
      </c>
      <c r="L510" s="47"/>
      <c r="M510" s="47"/>
      <c r="N510" s="47"/>
      <c r="O510" s="47"/>
      <c r="P510" s="47" t="s">
        <v>23</v>
      </c>
      <c r="Q510" s="47" t="e">
        <f>A510&amp;"¦"&amp;B510&amp;"¦"&amp;C510&amp;"¦"&amp;D510&amp;"¦"&amp;E510&amp;"¦"&amp;F510&amp;"¦"&amp;G510&amp;"¦"&amp;K510&amp;"¦"&amp;L510&amp;"¦"&amp;M510&amp;"¦"&amp;N510&amp;"¦"&amp;O510&amp;"¦"&amp;#REF!</f>
        <v>#REF!</v>
      </c>
      <c r="R510" s="133">
        <v>46266</v>
      </c>
      <c r="S510" s="125"/>
    </row>
    <row r="511" spans="1:19">
      <c r="A511" s="97" t="s">
        <v>985</v>
      </c>
      <c r="B511" s="43" t="s">
        <v>987</v>
      </c>
      <c r="C511" s="43"/>
      <c r="D511" s="43"/>
      <c r="E511" s="43" t="s">
        <v>134</v>
      </c>
      <c r="F511" s="43" t="s">
        <v>484</v>
      </c>
      <c r="G511" s="47" t="s">
        <v>54</v>
      </c>
      <c r="H511" s="47"/>
      <c r="I511" s="47">
        <v>3171</v>
      </c>
      <c r="J511" s="47"/>
      <c r="K511" s="47" t="s">
        <v>167</v>
      </c>
      <c r="L511" s="47"/>
      <c r="M511" s="47"/>
      <c r="N511" s="47"/>
      <c r="O511" s="47"/>
      <c r="P511" s="47" t="s">
        <v>23</v>
      </c>
      <c r="Q511" s="47" t="e">
        <f>A511&amp;"¦"&amp;B511&amp;"¦"&amp;C511&amp;"¦"&amp;D511&amp;"¦"&amp;E511&amp;"¦"&amp;F511&amp;"¦"&amp;G511&amp;"¦"&amp;K511&amp;"¦"&amp;L511&amp;"¦"&amp;M511&amp;"¦"&amp;N511&amp;"¦"&amp;O511&amp;"¦"&amp;#REF!</f>
        <v>#REF!</v>
      </c>
      <c r="R511" s="133">
        <v>46266</v>
      </c>
      <c r="S511" s="124"/>
    </row>
    <row r="512" spans="1:19">
      <c r="A512" s="131" t="s">
        <v>985</v>
      </c>
      <c r="B512" s="45" t="s">
        <v>987</v>
      </c>
      <c r="C512" s="45"/>
      <c r="D512" s="45"/>
      <c r="E512" s="44" t="s">
        <v>134</v>
      </c>
      <c r="F512" s="43" t="s">
        <v>490</v>
      </c>
      <c r="G512" s="44" t="s">
        <v>54</v>
      </c>
      <c r="H512" s="46"/>
      <c r="I512" s="46">
        <v>3145</v>
      </c>
      <c r="J512" s="46"/>
      <c r="K512" s="6" t="s">
        <v>167</v>
      </c>
      <c r="L512" s="46"/>
      <c r="M512" s="46"/>
      <c r="N512" s="46"/>
      <c r="O512" s="46"/>
      <c r="P512" s="25" t="s">
        <v>23</v>
      </c>
      <c r="Q512" s="46" t="e">
        <f>A512&amp;"¦"&amp;B512&amp;"¦"&amp;C512&amp;"¦"&amp;D512&amp;"¦"&amp;E512&amp;"¦"&amp;F512&amp;"¦"&amp;G512&amp;"¦"&amp;K512&amp;"¦"&amp;L512&amp;"¦"&amp;M512&amp;"¦"&amp;N512&amp;"¦"&amp;O512&amp;"¦"&amp;#REF!</f>
        <v>#REF!</v>
      </c>
      <c r="R512" s="134">
        <v>46266</v>
      </c>
      <c r="S512" s="125"/>
    </row>
    <row r="513" spans="1:19">
      <c r="A513" s="97" t="s">
        <v>985</v>
      </c>
      <c r="B513" s="43" t="s">
        <v>988</v>
      </c>
      <c r="C513" s="43"/>
      <c r="D513" s="43"/>
      <c r="E513" s="43" t="s">
        <v>136</v>
      </c>
      <c r="F513" s="43" t="s">
        <v>479</v>
      </c>
      <c r="G513" s="47" t="s">
        <v>54</v>
      </c>
      <c r="H513" s="47"/>
      <c r="I513" s="47">
        <v>3161</v>
      </c>
      <c r="J513" s="47"/>
      <c r="K513" s="47" t="s">
        <v>167</v>
      </c>
      <c r="L513" s="47"/>
      <c r="M513" s="47"/>
      <c r="N513" s="47"/>
      <c r="O513" s="47"/>
      <c r="P513" s="47" t="s">
        <v>23</v>
      </c>
      <c r="Q513" s="47" t="e">
        <f>A513&amp;"¦"&amp;B513&amp;"¦"&amp;C513&amp;"¦"&amp;D513&amp;"¦"&amp;E513&amp;"¦"&amp;F513&amp;"¦"&amp;G513&amp;"¦"&amp;K513&amp;"¦"&amp;L513&amp;"¦"&amp;M513&amp;"¦"&amp;N513&amp;"¦"&amp;O513&amp;"¦"&amp;#REF!</f>
        <v>#REF!</v>
      </c>
      <c r="R513" s="133">
        <v>46266</v>
      </c>
      <c r="S513" s="124"/>
    </row>
    <row r="514" spans="1:19">
      <c r="A514" s="139" t="s">
        <v>985</v>
      </c>
      <c r="B514" s="112" t="s">
        <v>986</v>
      </c>
      <c r="C514" s="112"/>
      <c r="D514" s="112"/>
      <c r="E514" s="112" t="s">
        <v>136</v>
      </c>
      <c r="F514" s="112" t="s">
        <v>476</v>
      </c>
      <c r="G514" s="109" t="s">
        <v>54</v>
      </c>
      <c r="H514" s="109"/>
      <c r="I514" s="109">
        <v>3160</v>
      </c>
      <c r="J514" s="109"/>
      <c r="K514" s="109" t="s">
        <v>167</v>
      </c>
      <c r="L514" s="109"/>
      <c r="M514" s="109"/>
      <c r="N514" s="109"/>
      <c r="O514" s="109"/>
      <c r="P514" s="109" t="s">
        <v>23</v>
      </c>
      <c r="Q514" s="109" t="e">
        <f>A514&amp;"¦"&amp;B514&amp;"¦"&amp;C514&amp;"¦"&amp;D514&amp;"¦"&amp;E514&amp;"¦"&amp;F514&amp;"¦"&amp;G514&amp;"¦"&amp;K514&amp;"¦"&amp;L514&amp;"¦"&amp;M514&amp;"¦"&amp;N514&amp;"¦"&amp;O514&amp;"¦"&amp;#REF!</f>
        <v>#REF!</v>
      </c>
      <c r="R514" s="142">
        <v>46266</v>
      </c>
      <c r="S514" s="125"/>
    </row>
    <row r="515" spans="1:19" s="49" customFormat="1">
      <c r="A515" s="111"/>
      <c r="B515" s="116"/>
      <c r="C515" s="116"/>
      <c r="D515" s="116"/>
      <c r="E515" s="111"/>
      <c r="F515" s="116"/>
      <c r="G515" s="111"/>
      <c r="H515" s="111"/>
      <c r="I515" s="111"/>
      <c r="J515" s="111"/>
      <c r="K515" s="111"/>
      <c r="L515" s="111"/>
      <c r="M515" s="111"/>
      <c r="N515" s="111"/>
      <c r="O515" s="111"/>
      <c r="P515" s="111" t="str">
        <f>IF(COUNTA(A515:O515)=0,"",IF(A515="","REVISAR: LINHA SOLTA",IF(COUNTIF($Q$2:$Q$529,Q515)&gt;1,"DUPLICADO EXATO",IF(OR(AND(C515&lt;&gt;"",COUNTIF($C$2:$C$529,C515)&gt;1),AND(D515&lt;&gt;"",COUNTIF($D$2:$D$529,D515)&gt;1)),"CHAVE DUPLICADA",IF(OR(B515="",G515=""),"INCOMPLETO","OK")))))</f>
        <v/>
      </c>
      <c r="Q515" s="111" t="e">
        <f>A515&amp;"¦"&amp;B515&amp;"¦"&amp;C515&amp;"¦"&amp;D515&amp;"¦"&amp;E515&amp;"¦"&amp;F515&amp;"¦"&amp;G515&amp;"¦"&amp;#REF!&amp;"¦"&amp;L515&amp;"¦"&amp;M515&amp;"¦"&amp;N515&amp;"¦"&amp;O515&amp;"¦"&amp;#REF!</f>
        <v>#REF!</v>
      </c>
      <c r="R515" s="119"/>
    </row>
    <row r="516" spans="1:19" s="49" customFormat="1">
      <c r="A516" s="111"/>
      <c r="B516" s="116"/>
      <c r="C516" s="116"/>
      <c r="D516" s="116"/>
      <c r="E516" s="111"/>
      <c r="F516" s="116"/>
      <c r="G516" s="111"/>
      <c r="H516" s="111"/>
      <c r="I516" s="111"/>
      <c r="J516" s="111"/>
      <c r="K516" s="111"/>
      <c r="L516" s="111"/>
      <c r="M516" s="111"/>
      <c r="N516" s="111"/>
      <c r="O516" s="111"/>
      <c r="P516" s="111" t="str">
        <f>IF(COUNTA(A516:O516)=0,"",IF(A516="","REVISAR: LINHA SOLTA",IF(COUNTIF($Q$2:$Q$529,Q516)&gt;1,"DUPLICADO EXATO",IF(OR(AND(C516&lt;&gt;"",COUNTIF($C$2:$C$529,C516)&gt;1),AND(D516&lt;&gt;"",COUNTIF($D$2:$D$529,D516)&gt;1)),"CHAVE DUPLICADA",IF(OR(B516="",G516=""),"INCOMPLETO","OK")))))</f>
        <v/>
      </c>
      <c r="Q516" s="111" t="e">
        <f>A516&amp;"¦"&amp;B516&amp;"¦"&amp;C516&amp;"¦"&amp;D516&amp;"¦"&amp;E516&amp;"¦"&amp;F516&amp;"¦"&amp;G516&amp;"¦"&amp;#REF!&amp;"¦"&amp;L516&amp;"¦"&amp;M516&amp;"¦"&amp;N516&amp;"¦"&amp;O516&amp;"¦"&amp;#REF!</f>
        <v>#REF!</v>
      </c>
      <c r="R516" s="119"/>
    </row>
    <row r="517" spans="1:19" s="49" customFormat="1">
      <c r="A517" s="111"/>
      <c r="B517" s="116"/>
      <c r="C517" s="116"/>
      <c r="D517" s="116"/>
      <c r="E517" s="111"/>
      <c r="F517" s="116"/>
      <c r="G517" s="111"/>
      <c r="H517" s="111"/>
      <c r="I517" s="111"/>
      <c r="J517" s="111"/>
      <c r="K517" s="111"/>
      <c r="L517" s="111"/>
      <c r="M517" s="111"/>
      <c r="N517" s="111"/>
      <c r="O517" s="111"/>
      <c r="P517" s="111" t="str">
        <f>IF(COUNTA(A517:O517)=0,"",IF(A517="","REVISAR: LINHA SOLTA",IF(COUNTIF($Q$2:$Q$529,Q517)&gt;1,"DUPLICADO EXATO",IF(OR(AND(C517&lt;&gt;"",COUNTIF($C$2:$C$529,C517)&gt;1),AND(D517&lt;&gt;"",COUNTIF($D$2:$D$529,D517)&gt;1)),"CHAVE DUPLICADA",IF(OR(B517="",G517=""),"INCOMPLETO","OK")))))</f>
        <v/>
      </c>
      <c r="Q517" s="111" t="e">
        <f>A517&amp;"¦"&amp;B517&amp;"¦"&amp;C517&amp;"¦"&amp;D517&amp;"¦"&amp;E517&amp;"¦"&amp;F517&amp;"¦"&amp;G517&amp;"¦"&amp;#REF!&amp;"¦"&amp;L517&amp;"¦"&amp;M517&amp;"¦"&amp;N517&amp;"¦"&amp;O517&amp;"¦"&amp;#REF!</f>
        <v>#REF!</v>
      </c>
      <c r="R517" s="119"/>
      <c r="S517" s="113"/>
    </row>
    <row r="518" spans="1:19" s="49" customFormat="1">
      <c r="A518" s="111"/>
      <c r="B518" s="116"/>
      <c r="C518" s="116"/>
      <c r="D518" s="116"/>
      <c r="E518" s="111"/>
      <c r="F518" s="116"/>
      <c r="G518" s="111"/>
      <c r="H518" s="111"/>
      <c r="I518" s="111"/>
      <c r="J518" s="111"/>
      <c r="K518" s="111"/>
      <c r="L518" s="111"/>
      <c r="M518" s="111"/>
      <c r="N518" s="111"/>
      <c r="O518" s="111"/>
      <c r="P518" s="111" t="str">
        <f>IF(COUNTA(A518:O518)=0,"",IF(A518="","REVISAR: LINHA SOLTA",IF(COUNTIF($Q$2:$Q$529,Q518)&gt;1,"DUPLICADO EXATO",IF(OR(AND(C518&lt;&gt;"",COUNTIF($C$2:$C$529,C518)&gt;1),AND(D518&lt;&gt;"",COUNTIF($D$2:$D$529,D518)&gt;1)),"CHAVE DUPLICADA",IF(OR(B518="",G518=""),"INCOMPLETO","OK")))))</f>
        <v/>
      </c>
      <c r="Q518" s="111" t="e">
        <f>A518&amp;"¦"&amp;B518&amp;"¦"&amp;C518&amp;"¦"&amp;D518&amp;"¦"&amp;E518&amp;"¦"&amp;F518&amp;"¦"&amp;G518&amp;"¦"&amp;#REF!&amp;"¦"&amp;L518&amp;"¦"&amp;M518&amp;"¦"&amp;N518&amp;"¦"&amp;O518&amp;"¦"&amp;#REF!</f>
        <v>#REF!</v>
      </c>
      <c r="R518" s="119"/>
      <c r="S518" s="113"/>
    </row>
    <row r="519" spans="1:19" s="49" customFormat="1">
      <c r="A519" s="111"/>
      <c r="B519" s="116"/>
      <c r="C519" s="116"/>
      <c r="D519" s="116"/>
      <c r="E519" s="111"/>
      <c r="F519" s="116"/>
      <c r="G519" s="111"/>
      <c r="H519" s="111"/>
      <c r="I519" s="111"/>
      <c r="J519" s="111"/>
      <c r="K519" s="111"/>
      <c r="L519" s="111"/>
      <c r="M519" s="111"/>
      <c r="N519" s="111"/>
      <c r="O519" s="111"/>
      <c r="P519" s="111" t="str">
        <f>IF(COUNTA(A519:O519)=0,"",IF(A519="","REVISAR: LINHA SOLTA",IF(COUNTIF($Q$2:$Q$529,Q519)&gt;1,"DUPLICADO EXATO",IF(OR(AND(C519&lt;&gt;"",COUNTIF($C$2:$C$529,C519)&gt;1),AND(D519&lt;&gt;"",COUNTIF($D$2:$D$529,D519)&gt;1)),"CHAVE DUPLICADA",IF(OR(B519="",G519=""),"INCOMPLETO","OK")))))</f>
        <v/>
      </c>
      <c r="Q519" s="111" t="e">
        <f>A519&amp;"¦"&amp;B519&amp;"¦"&amp;C519&amp;"¦"&amp;D519&amp;"¦"&amp;E519&amp;"¦"&amp;F519&amp;"¦"&amp;G519&amp;"¦"&amp;#REF!&amp;"¦"&amp;L519&amp;"¦"&amp;M519&amp;"¦"&amp;N519&amp;"¦"&amp;O519&amp;"¦"&amp;#REF!</f>
        <v>#REF!</v>
      </c>
      <c r="R519" s="119"/>
      <c r="S519" s="113"/>
    </row>
    <row r="520" spans="1:19" s="49" customFormat="1">
      <c r="A520" s="110"/>
      <c r="B520" s="110"/>
      <c r="C520" s="110"/>
      <c r="D520" s="110"/>
      <c r="E520" s="110"/>
      <c r="F520" s="110"/>
      <c r="G520" s="110"/>
      <c r="H520" s="110"/>
      <c r="I520" s="110"/>
      <c r="J520" s="110"/>
      <c r="K520" s="110"/>
      <c r="L520" s="110"/>
      <c r="M520" s="110"/>
      <c r="N520" s="110"/>
      <c r="O520" s="110"/>
      <c r="P520" s="110"/>
      <c r="Q520" s="110"/>
      <c r="R520" s="120"/>
      <c r="S520" s="113"/>
    </row>
    <row r="521" spans="1:19" s="49" customFormat="1">
      <c r="A521" s="110"/>
      <c r="B521" s="110"/>
      <c r="C521" s="110"/>
      <c r="D521" s="110"/>
      <c r="E521" s="110"/>
      <c r="F521" s="110"/>
      <c r="G521" s="110"/>
      <c r="H521" s="110"/>
      <c r="I521" s="110"/>
      <c r="J521" s="110"/>
      <c r="K521" s="110"/>
      <c r="L521" s="110"/>
      <c r="M521" s="110"/>
      <c r="N521" s="110"/>
      <c r="O521" s="110"/>
      <c r="P521" s="110"/>
      <c r="Q521" s="110"/>
      <c r="R521" s="120"/>
      <c r="S521" s="113"/>
    </row>
    <row r="522" spans="1:19" s="49" customFormat="1">
      <c r="A522" s="110"/>
      <c r="B522" s="114"/>
      <c r="C522" s="114"/>
      <c r="D522" s="114"/>
      <c r="E522" s="115"/>
      <c r="F522" s="115"/>
      <c r="G522" s="115"/>
      <c r="H522" s="115"/>
      <c r="I522" s="115"/>
      <c r="J522" s="115"/>
      <c r="K522" s="115"/>
      <c r="L522" s="115"/>
      <c r="M522" s="115"/>
      <c r="N522" s="115"/>
      <c r="O522" s="115"/>
      <c r="P522" s="115"/>
      <c r="Q522" s="115" t="e">
        <f>A522&amp;"¦"&amp;B522&amp;"¦"&amp;C522&amp;"¦"&amp;D522&amp;"¦"&amp;E522&amp;"¦"&amp;F522&amp;"¦"&amp;G522&amp;"¦"&amp;K522&amp;"¦"&amp;L522&amp;"¦"&amp;M522&amp;"¦"&amp;N522&amp;"¦"&amp;O522&amp;"¦"&amp;#REF!</f>
        <v>#REF!</v>
      </c>
      <c r="R522" s="115"/>
      <c r="S522" s="113"/>
    </row>
    <row r="523" spans="1:19" s="49" customFormat="1">
      <c r="A523" s="110"/>
      <c r="B523" s="114"/>
      <c r="C523" s="114"/>
      <c r="D523" s="114"/>
      <c r="E523" s="115"/>
      <c r="F523" s="115"/>
      <c r="G523" s="115"/>
      <c r="H523" s="115"/>
      <c r="I523" s="115"/>
      <c r="J523" s="115"/>
      <c r="K523" s="115"/>
      <c r="L523" s="115"/>
      <c r="M523" s="115"/>
      <c r="N523" s="115"/>
      <c r="O523" s="115"/>
      <c r="P523" s="121" t="str">
        <f>IF(COUNTA(A523:O523)=0,"",IF(A523="","REVISAR: LINHA SOLTA",IF(COUNTIF($Q$2:$Q$514,Q523)&gt;1,"DUPLICADO EXATO",IF(OR(AND(C523&lt;&gt;"",COUNTIF($C$2:$C$514,C523)&gt;1),AND(D523&lt;&gt;"",COUNTIF($D$2:$D$514,D523)&gt;1)),"CHAVE DUPLICADA",IF(OR(B523="",G523=""),"INCOMPLETO","OK")))))</f>
        <v/>
      </c>
      <c r="Q523" s="115" t="e">
        <f>A523&amp;"¦"&amp;B523&amp;"¦"&amp;C523&amp;"¦"&amp;D523&amp;"¦"&amp;E523&amp;"¦"&amp;F523&amp;"¦"&amp;G523&amp;"¦"&amp;#REF!&amp;"¦"&amp;L523&amp;"¦"&amp;M523&amp;"¦"&amp;N523&amp;"¦"&amp;O523&amp;"¦"&amp;#REF!</f>
        <v>#REF!</v>
      </c>
      <c r="R523" s="115"/>
      <c r="S523" s="113"/>
    </row>
    <row r="524" spans="1:19" s="49" customFormat="1">
      <c r="A524" s="110"/>
      <c r="B524" s="114"/>
      <c r="C524" s="114"/>
      <c r="D524" s="114"/>
      <c r="E524" s="115"/>
      <c r="F524" s="115"/>
      <c r="G524" s="115"/>
      <c r="H524" s="115"/>
      <c r="I524" s="115"/>
      <c r="J524" s="115"/>
      <c r="K524" s="115"/>
      <c r="L524" s="115"/>
      <c r="M524" s="115"/>
      <c r="N524" s="115"/>
      <c r="O524" s="115"/>
      <c r="P524" s="121" t="str">
        <f>IF(COUNTA(A524:O524)=0,"",IF(A524="","REVISAR: LINHA SOLTA",IF(COUNTIF($Q$2:$Q$514,Q524)&gt;1,"DUPLICADO EXATO",IF(OR(AND(C524&lt;&gt;"",COUNTIF($C$2:$C$514,C524)&gt;1),AND(D524&lt;&gt;"",COUNTIF($D$2:$D$514,D524)&gt;1)),"CHAVE DUPLICADA",IF(OR(B524="",G524=""),"INCOMPLETO","OK")))))</f>
        <v/>
      </c>
      <c r="Q524" s="115" t="e">
        <f>A524&amp;"¦"&amp;B524&amp;"¦"&amp;C524&amp;"¦"&amp;D524&amp;"¦"&amp;E524&amp;"¦"&amp;F524&amp;"¦"&amp;G524&amp;"¦"&amp;#REF!&amp;"¦"&amp;L524&amp;"¦"&amp;M524&amp;"¦"&amp;N524&amp;"¦"&amp;O524&amp;"¦"&amp;#REF!</f>
        <v>#REF!</v>
      </c>
      <c r="R524" s="115"/>
      <c r="S524" s="113"/>
    </row>
    <row r="525" spans="1:19" s="49" customFormat="1">
      <c r="A525" s="110"/>
      <c r="B525" s="114"/>
      <c r="C525" s="114"/>
      <c r="D525" s="114"/>
      <c r="E525" s="115"/>
      <c r="F525" s="115"/>
      <c r="G525" s="115"/>
      <c r="H525" s="115"/>
      <c r="I525" s="115"/>
      <c r="J525" s="115"/>
      <c r="K525" s="115"/>
      <c r="L525" s="115"/>
      <c r="M525" s="115"/>
      <c r="N525" s="115"/>
      <c r="O525" s="115"/>
      <c r="P525" s="121" t="str">
        <f>IF(COUNTA(A525:O525)=0,"",IF(A525="","REVISAR: LINHA SOLTA",IF(COUNTIF($Q$2:$Q$514,Q525)&gt;1,"DUPLICADO EXATO",IF(OR(AND(C525&lt;&gt;"",COUNTIF($C$2:$C$514,C525)&gt;1),AND(D525&lt;&gt;"",COUNTIF($D$2:$D$514,D525)&gt;1)),"CHAVE DUPLICADA",IF(OR(B525="",G525=""),"INCOMPLETO","OK")))))</f>
        <v/>
      </c>
      <c r="Q525" s="115" t="e">
        <f>A525&amp;"¦"&amp;B525&amp;"¦"&amp;C525&amp;"¦"&amp;D525&amp;"¦"&amp;E525&amp;"¦"&amp;F525&amp;"¦"&amp;G525&amp;"¦"&amp;#REF!&amp;"¦"&amp;L525&amp;"¦"&amp;M525&amp;"¦"&amp;N525&amp;"¦"&amp;O525&amp;"¦"&amp;#REF!</f>
        <v>#REF!</v>
      </c>
      <c r="R525" s="115"/>
      <c r="S525" s="113"/>
    </row>
    <row r="526" spans="1:19" s="49" customFormat="1">
      <c r="A526" s="110"/>
      <c r="B526" s="114"/>
      <c r="C526" s="114"/>
      <c r="D526" s="114"/>
      <c r="E526" s="115"/>
      <c r="F526" s="115"/>
      <c r="G526" s="115"/>
      <c r="H526" s="115"/>
      <c r="I526" s="115"/>
      <c r="J526" s="115"/>
      <c r="K526" s="115"/>
      <c r="L526" s="115"/>
      <c r="M526" s="115"/>
      <c r="N526" s="115"/>
      <c r="O526" s="115"/>
      <c r="P526" s="121" t="str">
        <f>IF(COUNTA(A526:O526)=0,"",IF(A526="","REVISAR: LINHA SOLTA",IF(COUNTIF($Q$2:$Q$514,Q526)&gt;1,"DUPLICADO EXATO",IF(OR(AND(C526&lt;&gt;"",COUNTIF($C$2:$C$514,C526)&gt;1),AND(D526&lt;&gt;"",COUNTIF($D$2:$D$514,D526)&gt;1)),"CHAVE DUPLICADA",IF(OR(B526="",G526=""),"INCOMPLETO","OK")))))</f>
        <v/>
      </c>
      <c r="Q526" s="115" t="e">
        <f>A526&amp;"¦"&amp;B526&amp;"¦"&amp;C526&amp;"¦"&amp;D526&amp;"¦"&amp;E526&amp;"¦"&amp;F526&amp;"¦"&amp;G526&amp;"¦"&amp;#REF!&amp;"¦"&amp;L526&amp;"¦"&amp;M526&amp;"¦"&amp;N526&amp;"¦"&amp;O526&amp;"¦"&amp;#REF!</f>
        <v>#REF!</v>
      </c>
      <c r="R526" s="115"/>
      <c r="S526" s="113"/>
    </row>
    <row r="527" spans="1:19" s="49" customFormat="1">
      <c r="A527" s="110"/>
      <c r="B527" s="114"/>
      <c r="C527" s="114"/>
      <c r="D527" s="114"/>
      <c r="E527" s="115"/>
      <c r="F527" s="115"/>
      <c r="G527" s="115"/>
      <c r="H527" s="115"/>
      <c r="I527" s="115"/>
      <c r="J527" s="115"/>
      <c r="K527" s="115"/>
      <c r="L527" s="115"/>
      <c r="M527" s="115"/>
      <c r="N527" s="115"/>
      <c r="O527" s="115"/>
      <c r="P527" s="121" t="str">
        <f>IF(COUNTA(A527:O527)=0,"",IF(A527="","REVISAR: LINHA SOLTA",IF(COUNTIF($Q$2:$Q$514,Q527)&gt;1,"DUPLICADO EXATO",IF(OR(AND(C527&lt;&gt;"",COUNTIF($C$2:$C$514,C527)&gt;1),AND(D527&lt;&gt;"",COUNTIF($D$2:$D$514,D527)&gt;1)),"CHAVE DUPLICADA",IF(OR(B527="",G527=""),"INCOMPLETO","OK")))))</f>
        <v/>
      </c>
      <c r="Q527" s="115" t="e">
        <f>A527&amp;"¦"&amp;B527&amp;"¦"&amp;C527&amp;"¦"&amp;D527&amp;"¦"&amp;E527&amp;"¦"&amp;F527&amp;"¦"&amp;G527&amp;"¦"&amp;#REF!&amp;"¦"&amp;L527&amp;"¦"&amp;M527&amp;"¦"&amp;N527&amp;"¦"&amp;O527&amp;"¦"&amp;#REF!</f>
        <v>#REF!</v>
      </c>
      <c r="R527" s="115"/>
      <c r="S527" s="113"/>
    </row>
    <row r="528" spans="1:19" s="49" customFormat="1">
      <c r="A528" s="110"/>
      <c r="B528" s="114"/>
      <c r="C528" s="114"/>
      <c r="D528" s="114"/>
      <c r="E528" s="115"/>
      <c r="F528" s="115"/>
      <c r="G528" s="115"/>
      <c r="H528" s="115"/>
      <c r="I528" s="115"/>
      <c r="J528" s="115"/>
      <c r="K528" s="115"/>
      <c r="L528" s="115"/>
      <c r="M528" s="115"/>
      <c r="N528" s="115"/>
      <c r="O528" s="115"/>
      <c r="P528" s="121" t="str">
        <f>IF(COUNTA(A528:O528)=0,"",IF(A528="","REVISAR: LINHA SOLTA",IF(COUNTIF($Q$2:$Q$514,Q528)&gt;1,"DUPLICADO EXATO",IF(OR(AND(C528&lt;&gt;"",COUNTIF($C$2:$C$514,C528)&gt;1),AND(D528&lt;&gt;"",COUNTIF($D$2:$D$514,D528)&gt;1)),"CHAVE DUPLICADA",IF(OR(B528="",G528=""),"INCOMPLETO","OK")))))</f>
        <v/>
      </c>
      <c r="Q528" s="115" t="e">
        <f>A528&amp;"¦"&amp;B528&amp;"¦"&amp;C528&amp;"¦"&amp;D528&amp;"¦"&amp;E528&amp;"¦"&amp;F528&amp;"¦"&amp;G528&amp;"¦"&amp;#REF!&amp;"¦"&amp;L528&amp;"¦"&amp;M528&amp;"¦"&amp;N528&amp;"¦"&amp;O528&amp;"¦"&amp;#REF!</f>
        <v>#REF!</v>
      </c>
      <c r="R528" s="115"/>
      <c r="S528" s="113"/>
    </row>
    <row r="529" spans="1:19" s="49" customFormat="1">
      <c r="A529" s="110"/>
      <c r="B529" s="114"/>
      <c r="C529" s="114"/>
      <c r="D529" s="114"/>
      <c r="E529" s="115"/>
      <c r="F529" s="115"/>
      <c r="G529" s="115"/>
      <c r="H529" s="115"/>
      <c r="I529" s="115"/>
      <c r="J529" s="115"/>
      <c r="K529" s="115"/>
      <c r="L529" s="115"/>
      <c r="M529" s="115"/>
      <c r="N529" s="115"/>
      <c r="O529" s="115"/>
      <c r="P529" s="121" t="str">
        <f>IF(COUNTA(A529:O529)=0,"",IF(A529="","REVISAR: LINHA SOLTA",IF(COUNTIF($Q$2:$Q$514,Q529)&gt;1,"DUPLICADO EXATO",IF(OR(AND(C529&lt;&gt;"",COUNTIF($C$2:$C$514,C529)&gt;1),AND(D529&lt;&gt;"",COUNTIF($D$2:$D$514,D529)&gt;1)),"CHAVE DUPLICADA",IF(OR(B529="",G529=""),"INCOMPLETO","OK")))))</f>
        <v/>
      </c>
      <c r="Q529" s="115" t="e">
        <f>A529&amp;"¦"&amp;B529&amp;"¦"&amp;C529&amp;"¦"&amp;D529&amp;"¦"&amp;E529&amp;"¦"&amp;F529&amp;"¦"&amp;G529&amp;"¦"&amp;K529&amp;"¦"&amp;L529&amp;"¦"&amp;M529&amp;"¦"&amp;N529&amp;"¦"&amp;O529&amp;"¦"&amp;#REF!</f>
        <v>#REF!</v>
      </c>
      <c r="R529" s="115"/>
      <c r="S529" s="113"/>
    </row>
    <row r="530" spans="1:19" s="49" customFormat="1">
      <c r="A530" s="121"/>
      <c r="B530" s="114"/>
      <c r="C530" s="114"/>
      <c r="D530" s="114"/>
      <c r="E530" s="115"/>
      <c r="F530" s="115"/>
      <c r="G530" s="115"/>
      <c r="H530" s="115"/>
      <c r="I530" s="115"/>
      <c r="J530" s="115"/>
      <c r="K530" s="115"/>
      <c r="L530" s="115"/>
      <c r="M530" s="115"/>
      <c r="N530" s="115"/>
      <c r="O530" s="115"/>
      <c r="P530" s="121" t="str">
        <f>IF(COUNTA(A530:O530)=0,"",IF(A530="","REVISAR: LINHA SOLTA",IF(COUNTIF($Q$2:$Q$514,Q530)&gt;1,"DUPLICADO EXATO",IF(OR(AND(C530&lt;&gt;"",COUNTIF($C$2:$C$514,C530)&gt;1),AND(D530&lt;&gt;"",COUNTIF($D$2:$D$514,D530)&gt;1)),"CHAVE DUPLICADA",IF(OR(B530="",G530=""),"INCOMPLETO","OK")))))</f>
        <v/>
      </c>
      <c r="Q530" s="115" t="e">
        <f>A530&amp;"¦"&amp;B530&amp;"¦"&amp;C530&amp;"¦"&amp;D530&amp;"¦"&amp;E530&amp;"¦"&amp;F530&amp;"¦"&amp;G530&amp;"¦"&amp;K530&amp;"¦"&amp;L530&amp;"¦"&amp;M530&amp;"¦"&amp;N530&amp;"¦"&amp;O530&amp;"¦"&amp;#REF!</f>
        <v>#REF!</v>
      </c>
      <c r="R530" s="115"/>
      <c r="S530" s="113"/>
    </row>
    <row r="531" spans="1:19" s="49" customFormat="1">
      <c r="A531" s="108"/>
      <c r="B531" s="114"/>
      <c r="C531" s="114"/>
      <c r="D531" s="114"/>
      <c r="E531" s="115"/>
      <c r="F531" s="115"/>
      <c r="G531" s="115"/>
      <c r="H531" s="115"/>
      <c r="I531" s="115"/>
      <c r="J531" s="115"/>
      <c r="K531" s="115"/>
      <c r="L531" s="115"/>
      <c r="M531" s="115"/>
      <c r="N531" s="115"/>
      <c r="O531" s="115"/>
      <c r="P531" s="115"/>
      <c r="Q531" s="115"/>
      <c r="R531" s="115"/>
      <c r="S531" s="113"/>
    </row>
    <row r="532" spans="1:19" s="49" customFormat="1">
      <c r="A532" s="25"/>
      <c r="B532" s="114"/>
      <c r="C532" s="114"/>
      <c r="D532" s="114"/>
      <c r="E532" s="115"/>
      <c r="F532" s="115"/>
      <c r="G532" s="115"/>
      <c r="H532" s="115"/>
      <c r="I532" s="115"/>
      <c r="J532" s="115"/>
      <c r="K532" s="115"/>
      <c r="L532" s="115"/>
      <c r="M532" s="115"/>
      <c r="N532" s="115"/>
      <c r="O532" s="115"/>
      <c r="P532" s="115"/>
      <c r="Q532" s="115"/>
      <c r="R532" s="115"/>
      <c r="S532" s="113"/>
    </row>
    <row r="533" spans="1:19" s="49" customFormat="1">
      <c r="A533" s="1"/>
      <c r="B533" s="114"/>
      <c r="C533" s="114"/>
      <c r="D533" s="114"/>
      <c r="E533" s="115"/>
      <c r="F533" s="115"/>
      <c r="G533" s="115"/>
      <c r="H533" s="115"/>
      <c r="I533" s="115"/>
      <c r="J533" s="115"/>
      <c r="K533" s="115"/>
      <c r="L533" s="115"/>
      <c r="M533" s="115"/>
      <c r="N533" s="115"/>
      <c r="O533" s="115"/>
      <c r="P533" s="115"/>
      <c r="Q533" s="115"/>
      <c r="R533" s="115"/>
      <c r="S533" s="113"/>
    </row>
    <row r="534" spans="1:19" s="49" customFormat="1">
      <c r="A534" s="25"/>
      <c r="B534" s="114"/>
      <c r="C534" s="114"/>
      <c r="D534" s="114"/>
      <c r="E534" s="115"/>
      <c r="F534" s="115"/>
      <c r="G534" s="115"/>
      <c r="H534" s="115"/>
      <c r="I534" s="115"/>
      <c r="J534" s="115"/>
      <c r="K534" s="115"/>
      <c r="L534" s="115"/>
      <c r="M534" s="115"/>
      <c r="N534" s="115"/>
      <c r="O534" s="115"/>
      <c r="P534" s="115"/>
      <c r="Q534" s="115"/>
      <c r="R534" s="115"/>
    </row>
    <row r="535" spans="1:19" s="49" customFormat="1">
      <c r="A535" s="25"/>
      <c r="B535" s="116"/>
      <c r="C535" s="116"/>
      <c r="D535" s="116"/>
      <c r="E535" s="111"/>
      <c r="F535" s="111"/>
      <c r="G535" s="111"/>
      <c r="H535" s="111"/>
      <c r="I535" s="111"/>
      <c r="J535" s="111"/>
      <c r="K535" s="111"/>
      <c r="L535" s="111"/>
      <c r="M535" s="111"/>
      <c r="N535" s="111"/>
      <c r="O535" s="111"/>
      <c r="P535" s="111"/>
      <c r="Q535" s="111"/>
      <c r="R535" s="111"/>
    </row>
    <row r="536" spans="1:19" s="49" customFormat="1">
      <c r="A536" s="1"/>
      <c r="B536" s="116"/>
      <c r="C536" s="116"/>
      <c r="D536" s="116"/>
      <c r="E536" s="111"/>
      <c r="F536" s="111"/>
      <c r="G536" s="111"/>
      <c r="H536" s="111"/>
      <c r="I536" s="111"/>
      <c r="J536" s="111"/>
      <c r="K536" s="111"/>
      <c r="L536" s="111"/>
      <c r="M536" s="111"/>
      <c r="N536" s="111"/>
      <c r="O536" s="111"/>
      <c r="P536" s="111"/>
      <c r="Q536" s="111"/>
      <c r="R536" s="111"/>
    </row>
    <row r="537" spans="1:19" s="49" customFormat="1">
      <c r="A537" s="1"/>
      <c r="B537" s="116"/>
      <c r="C537" s="116"/>
      <c r="D537" s="116"/>
      <c r="E537" s="111"/>
      <c r="F537" s="111"/>
      <c r="G537" s="111"/>
      <c r="H537" s="111"/>
      <c r="I537" s="111"/>
      <c r="J537" s="111"/>
      <c r="K537" s="111"/>
      <c r="L537" s="111"/>
      <c r="M537" s="111"/>
      <c r="N537" s="111"/>
      <c r="O537" s="111"/>
      <c r="P537" s="111"/>
      <c r="Q537" s="111"/>
      <c r="R537" s="111"/>
    </row>
    <row r="538" spans="1:19" s="49" customFormat="1">
      <c r="A538" s="1"/>
      <c r="B538" s="116"/>
      <c r="C538" s="116"/>
      <c r="D538" s="116"/>
      <c r="E538" s="111"/>
      <c r="F538" s="111"/>
      <c r="G538" s="111"/>
      <c r="H538" s="111"/>
      <c r="I538" s="111"/>
      <c r="J538" s="111"/>
      <c r="K538" s="111"/>
      <c r="L538" s="111"/>
      <c r="M538" s="111"/>
      <c r="N538" s="111"/>
      <c r="O538" s="111"/>
      <c r="P538" s="111"/>
      <c r="Q538" s="111"/>
      <c r="R538" s="111"/>
    </row>
    <row r="539" spans="1:19" s="49" customFormat="1">
      <c r="A539" s="1"/>
      <c r="B539" s="116"/>
      <c r="C539" s="116"/>
      <c r="D539" s="116"/>
      <c r="E539" s="111"/>
      <c r="F539" s="111"/>
      <c r="G539" s="111"/>
      <c r="H539" s="111"/>
      <c r="I539" s="111"/>
      <c r="J539" s="111"/>
      <c r="K539" s="111"/>
      <c r="L539" s="111"/>
      <c r="M539" s="111"/>
      <c r="N539" s="111"/>
      <c r="O539" s="111"/>
      <c r="P539" s="111"/>
      <c r="Q539" s="111"/>
      <c r="R539" s="111"/>
    </row>
    <row r="540" spans="1:19" s="49" customFormat="1">
      <c r="A540" s="1"/>
      <c r="B540" s="116"/>
      <c r="C540" s="116"/>
      <c r="D540" s="116"/>
      <c r="E540" s="111"/>
      <c r="F540" s="111"/>
      <c r="G540" s="111"/>
      <c r="H540" s="111"/>
      <c r="I540" s="111"/>
      <c r="J540" s="111"/>
      <c r="K540" s="111"/>
      <c r="L540" s="111"/>
      <c r="M540" s="111"/>
      <c r="N540" s="111"/>
      <c r="O540" s="111"/>
      <c r="P540" s="111"/>
      <c r="Q540" s="111"/>
      <c r="R540" s="111"/>
    </row>
    <row r="541" spans="1:19" s="49" customFormat="1">
      <c r="A541" s="1"/>
      <c r="B541" s="116"/>
      <c r="C541" s="116"/>
      <c r="D541" s="116"/>
      <c r="E541" s="111"/>
      <c r="F541" s="111"/>
      <c r="G541" s="111"/>
      <c r="H541" s="111"/>
      <c r="I541" s="111"/>
      <c r="J541" s="111"/>
      <c r="K541" s="111"/>
      <c r="L541" s="111"/>
      <c r="M541" s="111"/>
      <c r="N541" s="111"/>
      <c r="O541" s="111"/>
      <c r="P541" s="111"/>
      <c r="Q541" s="111"/>
      <c r="R541" s="111"/>
    </row>
    <row r="542" spans="1:19" s="49" customFormat="1">
      <c r="A542" s="1"/>
      <c r="B542" s="116"/>
      <c r="C542" s="116"/>
      <c r="D542" s="116"/>
      <c r="E542" s="111"/>
      <c r="F542" s="111"/>
      <c r="G542" s="111"/>
      <c r="H542" s="111"/>
      <c r="I542" s="111"/>
      <c r="J542" s="111"/>
      <c r="K542" s="111"/>
      <c r="L542" s="111"/>
      <c r="M542" s="111"/>
      <c r="N542" s="111"/>
      <c r="O542" s="111"/>
      <c r="P542" s="111"/>
      <c r="Q542" s="111"/>
      <c r="R542" s="111"/>
    </row>
    <row r="543" spans="1:19" s="49" customFormat="1">
      <c r="A543" s="1"/>
      <c r="B543" s="116"/>
      <c r="C543" s="116"/>
      <c r="D543" s="116"/>
      <c r="E543" s="111"/>
      <c r="F543" s="111"/>
      <c r="G543" s="111"/>
      <c r="H543" s="111"/>
      <c r="I543" s="111"/>
      <c r="J543" s="111"/>
      <c r="K543" s="111"/>
      <c r="L543" s="111"/>
      <c r="M543" s="111"/>
      <c r="N543" s="111"/>
      <c r="O543" s="111"/>
      <c r="P543" s="111"/>
      <c r="Q543" s="111"/>
      <c r="R543" s="111"/>
    </row>
    <row r="544" spans="1:19" s="49" customFormat="1">
      <c r="A544" s="1"/>
      <c r="B544" s="116"/>
      <c r="C544" s="116"/>
      <c r="D544" s="116"/>
      <c r="E544" s="111"/>
      <c r="F544" s="111"/>
      <c r="G544" s="111"/>
      <c r="H544" s="111"/>
      <c r="I544" s="111"/>
      <c r="J544" s="111"/>
      <c r="K544" s="111"/>
      <c r="L544" s="111"/>
      <c r="M544" s="111"/>
      <c r="N544" s="111"/>
      <c r="O544" s="111"/>
      <c r="P544" s="111"/>
      <c r="Q544" s="111"/>
      <c r="R544" s="111"/>
    </row>
    <row r="545" spans="1:18" s="49" customFormat="1">
      <c r="A545" s="1"/>
      <c r="B545" s="116"/>
      <c r="C545" s="116"/>
      <c r="D545" s="116"/>
      <c r="E545" s="111"/>
      <c r="F545" s="111"/>
      <c r="G545" s="111"/>
      <c r="H545" s="111"/>
      <c r="I545" s="111"/>
      <c r="J545" s="111"/>
      <c r="K545" s="111"/>
      <c r="L545" s="111"/>
      <c r="M545" s="111"/>
      <c r="N545" s="111"/>
      <c r="O545" s="111"/>
      <c r="P545" s="111"/>
      <c r="Q545" s="111"/>
      <c r="R545" s="111"/>
    </row>
    <row r="546" spans="1:18" s="49" customFormat="1">
      <c r="A546" s="1"/>
      <c r="B546" s="116"/>
      <c r="C546" s="116"/>
      <c r="D546" s="116"/>
      <c r="E546" s="111"/>
      <c r="F546" s="111"/>
      <c r="G546" s="111"/>
      <c r="H546" s="111"/>
      <c r="I546" s="111"/>
      <c r="J546" s="111"/>
      <c r="K546" s="111"/>
      <c r="L546" s="111"/>
      <c r="M546" s="111"/>
      <c r="N546" s="111"/>
      <c r="O546" s="111"/>
      <c r="P546" s="111"/>
      <c r="Q546" s="111"/>
      <c r="R546" s="111"/>
    </row>
    <row r="547" spans="1:18" s="49" customFormat="1">
      <c r="A547" s="1"/>
      <c r="B547" s="116"/>
      <c r="C547" s="116"/>
      <c r="D547" s="116"/>
      <c r="E547" s="111"/>
      <c r="F547" s="111"/>
      <c r="G547" s="111"/>
      <c r="H547" s="111"/>
      <c r="I547" s="111"/>
      <c r="J547" s="111"/>
      <c r="K547" s="111"/>
      <c r="L547" s="111"/>
      <c r="M547" s="111"/>
      <c r="N547" s="111"/>
      <c r="O547" s="111"/>
      <c r="P547" s="111"/>
      <c r="Q547" s="111"/>
      <c r="R547" s="111"/>
    </row>
    <row r="548" spans="1:18" s="49" customFormat="1">
      <c r="A548" s="1"/>
      <c r="B548" s="116"/>
      <c r="C548" s="116"/>
      <c r="D548" s="116"/>
      <c r="E548" s="111"/>
      <c r="F548" s="111"/>
      <c r="G548" s="111"/>
      <c r="H548" s="111"/>
      <c r="I548" s="111"/>
      <c r="J548" s="111"/>
      <c r="K548" s="111"/>
      <c r="L548" s="111"/>
      <c r="M548" s="111"/>
      <c r="N548" s="111"/>
      <c r="O548" s="111"/>
      <c r="P548" s="111"/>
      <c r="Q548" s="111"/>
      <c r="R548" s="111"/>
    </row>
    <row r="549" spans="1:18" s="49" customFormat="1">
      <c r="A549" s="1"/>
      <c r="B549" s="116"/>
      <c r="C549" s="116"/>
      <c r="D549" s="116"/>
      <c r="E549" s="111"/>
      <c r="F549" s="111"/>
      <c r="G549" s="111"/>
      <c r="H549" s="111"/>
      <c r="I549" s="111"/>
      <c r="J549" s="111"/>
      <c r="K549" s="111"/>
      <c r="L549" s="111"/>
      <c r="M549" s="111"/>
      <c r="N549" s="111"/>
      <c r="O549" s="111"/>
      <c r="P549" s="111"/>
      <c r="Q549" s="111"/>
      <c r="R549" s="111"/>
    </row>
    <row r="550" spans="1:18" s="49" customFormat="1">
      <c r="A550" s="1"/>
      <c r="B550" s="116"/>
      <c r="C550" s="116"/>
      <c r="D550" s="116"/>
      <c r="E550" s="111"/>
      <c r="F550" s="111"/>
      <c r="G550" s="111"/>
      <c r="H550" s="111"/>
      <c r="I550" s="111"/>
      <c r="J550" s="111"/>
      <c r="K550" s="111"/>
      <c r="L550" s="111"/>
      <c r="M550" s="111"/>
      <c r="N550" s="111"/>
      <c r="O550" s="111"/>
      <c r="P550" s="111"/>
      <c r="Q550" s="111"/>
      <c r="R550" s="111"/>
    </row>
    <row r="551" spans="1:18" s="49" customFormat="1">
      <c r="A551" s="1"/>
      <c r="B551" s="116"/>
      <c r="C551" s="116"/>
      <c r="D551" s="116"/>
      <c r="E551" s="111"/>
      <c r="F551" s="111"/>
      <c r="G551" s="111"/>
      <c r="H551" s="111"/>
      <c r="I551" s="111"/>
      <c r="J551" s="111"/>
      <c r="K551" s="111"/>
      <c r="L551" s="111"/>
      <c r="M551" s="111"/>
      <c r="N551" s="111"/>
      <c r="O551" s="111"/>
      <c r="P551" s="111"/>
      <c r="Q551" s="111"/>
      <c r="R551" s="111"/>
    </row>
    <row r="552" spans="1:18" s="49" customFormat="1">
      <c r="A552" s="1"/>
      <c r="B552" s="116"/>
      <c r="C552" s="116"/>
      <c r="D552" s="116"/>
      <c r="E552" s="111"/>
      <c r="F552" s="111"/>
      <c r="G552" s="111"/>
      <c r="H552" s="111"/>
      <c r="I552" s="111"/>
      <c r="J552" s="111"/>
      <c r="K552" s="111"/>
      <c r="L552" s="111"/>
      <c r="M552" s="111"/>
      <c r="N552" s="111"/>
      <c r="O552" s="111"/>
      <c r="P552" s="111"/>
      <c r="Q552" s="111"/>
      <c r="R552" s="111"/>
    </row>
    <row r="553" spans="1:18" s="49" customFormat="1">
      <c r="A553" s="1"/>
      <c r="B553" s="116"/>
      <c r="C553" s="116"/>
      <c r="D553" s="116"/>
      <c r="E553" s="111"/>
      <c r="F553" s="111"/>
      <c r="G553" s="111"/>
      <c r="H553" s="111"/>
      <c r="I553" s="111"/>
      <c r="J553" s="111"/>
      <c r="K553" s="111"/>
      <c r="L553" s="111"/>
      <c r="M553" s="111"/>
      <c r="N553" s="111"/>
      <c r="O553" s="111"/>
      <c r="P553" s="111"/>
      <c r="Q553" s="111"/>
      <c r="R553" s="111"/>
    </row>
    <row r="554" spans="1:18" s="49" customFormat="1">
      <c r="A554" s="1"/>
      <c r="B554" s="116"/>
      <c r="C554" s="116"/>
      <c r="D554" s="116"/>
      <c r="E554" s="111"/>
      <c r="F554" s="111"/>
      <c r="G554" s="111"/>
      <c r="H554" s="111"/>
      <c r="I554" s="111"/>
      <c r="J554" s="111"/>
      <c r="K554" s="111"/>
      <c r="L554" s="111"/>
      <c r="M554" s="111"/>
      <c r="N554" s="111"/>
      <c r="O554" s="111"/>
      <c r="P554" s="111"/>
      <c r="Q554" s="111"/>
      <c r="R554" s="111"/>
    </row>
    <row r="555" spans="1:18" s="49" customFormat="1">
      <c r="A555" s="1"/>
      <c r="B555" s="116"/>
      <c r="C555" s="116"/>
      <c r="D555" s="116"/>
      <c r="E555" s="111"/>
      <c r="F555" s="111"/>
      <c r="G555" s="111"/>
      <c r="H555" s="111"/>
      <c r="I555" s="111"/>
      <c r="J555" s="111"/>
      <c r="K555" s="111"/>
      <c r="L555" s="111"/>
      <c r="M555" s="111"/>
      <c r="N555" s="111"/>
      <c r="O555" s="111"/>
      <c r="P555" s="111"/>
      <c r="Q555" s="111"/>
      <c r="R555" s="111"/>
    </row>
    <row r="556" spans="1:18" s="49" customFormat="1">
      <c r="A556" s="117"/>
      <c r="B556" s="116"/>
      <c r="C556" s="116"/>
      <c r="D556" s="116"/>
      <c r="E556" s="111"/>
      <c r="F556" s="111"/>
      <c r="G556" s="111"/>
      <c r="H556" s="111"/>
      <c r="I556" s="111"/>
      <c r="J556" s="111"/>
      <c r="K556" s="111"/>
      <c r="L556" s="111"/>
      <c r="M556" s="111"/>
      <c r="N556" s="111"/>
      <c r="O556" s="111"/>
      <c r="P556" s="111"/>
      <c r="Q556" s="111"/>
      <c r="R556" s="111"/>
    </row>
    <row r="557" spans="1:18" s="49" customFormat="1">
      <c r="A557" s="1"/>
      <c r="B557" s="116"/>
      <c r="C557" s="116"/>
      <c r="D557" s="116"/>
      <c r="E557" s="111"/>
      <c r="F557" s="111"/>
      <c r="G557" s="111"/>
      <c r="H557" s="111"/>
      <c r="I557" s="111"/>
      <c r="J557" s="111"/>
      <c r="K557" s="111"/>
      <c r="L557" s="111"/>
      <c r="M557" s="111"/>
      <c r="N557" s="111"/>
      <c r="O557" s="111"/>
      <c r="P557" s="111"/>
      <c r="Q557" s="111"/>
      <c r="R557" s="111"/>
    </row>
    <row r="558" spans="1:18" s="49" customFormat="1">
      <c r="A558" s="118"/>
      <c r="B558" s="116"/>
      <c r="C558" s="116"/>
      <c r="D558" s="116"/>
      <c r="E558" s="111"/>
      <c r="F558" s="111"/>
      <c r="G558" s="111"/>
      <c r="H558" s="111"/>
      <c r="I558" s="111"/>
      <c r="J558" s="111"/>
      <c r="K558" s="111"/>
      <c r="L558" s="111"/>
      <c r="M558" s="111"/>
      <c r="N558" s="111"/>
      <c r="O558" s="111"/>
      <c r="P558" s="111"/>
      <c r="Q558" s="111"/>
      <c r="R558" s="111"/>
    </row>
    <row r="559" spans="1:18" s="49" customFormat="1">
      <c r="A559" s="1"/>
      <c r="B559" s="116"/>
      <c r="C559" s="116"/>
      <c r="D559" s="116"/>
      <c r="E559" s="111"/>
      <c r="F559" s="111"/>
      <c r="G559" s="111"/>
      <c r="H559" s="111"/>
      <c r="I559" s="111"/>
      <c r="J559" s="111"/>
      <c r="K559" s="111"/>
      <c r="L559" s="111"/>
      <c r="M559" s="111"/>
      <c r="N559" s="111"/>
      <c r="O559" s="111"/>
      <c r="P559" s="111"/>
      <c r="Q559" s="111"/>
      <c r="R559" s="111"/>
    </row>
    <row r="560" spans="1:18" s="49" customFormat="1">
      <c r="A560" s="1"/>
      <c r="B560" s="116"/>
      <c r="C560" s="116"/>
      <c r="D560" s="116"/>
      <c r="E560" s="111"/>
      <c r="F560" s="111"/>
      <c r="G560" s="111"/>
      <c r="H560" s="111"/>
      <c r="I560" s="111"/>
      <c r="J560" s="111"/>
      <c r="K560" s="111"/>
      <c r="L560" s="111"/>
      <c r="M560" s="111"/>
      <c r="N560" s="111"/>
      <c r="O560" s="111"/>
      <c r="P560" s="111"/>
      <c r="Q560" s="111"/>
      <c r="R560" s="111"/>
    </row>
    <row r="561" spans="1:18" s="49" customFormat="1">
      <c r="A561" s="1"/>
      <c r="B561" s="116"/>
      <c r="C561" s="116"/>
      <c r="D561" s="116"/>
      <c r="E561" s="111"/>
      <c r="F561" s="111"/>
      <c r="G561" s="111"/>
      <c r="H561" s="111"/>
      <c r="I561" s="111"/>
      <c r="J561" s="111"/>
      <c r="K561" s="111"/>
      <c r="L561" s="111"/>
      <c r="M561" s="111"/>
      <c r="N561" s="111"/>
      <c r="O561" s="111"/>
      <c r="P561" s="111"/>
      <c r="Q561" s="111"/>
      <c r="R561" s="111"/>
    </row>
    <row r="562" spans="1:18" s="49" customFormat="1">
      <c r="A562" s="1"/>
      <c r="B562" s="116"/>
      <c r="C562" s="116"/>
      <c r="D562" s="116"/>
      <c r="E562" s="111"/>
      <c r="F562" s="111"/>
      <c r="G562" s="111"/>
      <c r="H562" s="111"/>
      <c r="I562" s="111"/>
      <c r="J562" s="111"/>
      <c r="K562" s="111"/>
      <c r="L562" s="111"/>
      <c r="M562" s="111"/>
      <c r="N562" s="111"/>
      <c r="O562" s="111"/>
      <c r="P562" s="111"/>
      <c r="Q562" s="111"/>
      <c r="R562" s="111"/>
    </row>
    <row r="563" spans="1:18" s="49" customFormat="1">
      <c r="A563" s="1"/>
      <c r="B563" s="116"/>
      <c r="C563" s="116"/>
      <c r="D563" s="116"/>
      <c r="E563" s="111"/>
      <c r="F563" s="111"/>
      <c r="G563" s="111"/>
      <c r="H563" s="111"/>
      <c r="I563" s="111"/>
      <c r="J563" s="111"/>
      <c r="K563" s="111"/>
      <c r="L563" s="111"/>
      <c r="M563" s="111"/>
      <c r="N563" s="111"/>
      <c r="O563" s="111"/>
      <c r="P563" s="111"/>
      <c r="Q563" s="111"/>
      <c r="R563" s="111"/>
    </row>
    <row r="564" spans="1:18" s="49" customFormat="1">
      <c r="A564" s="1"/>
      <c r="B564" s="116"/>
      <c r="C564" s="116"/>
      <c r="D564" s="116"/>
      <c r="E564" s="111"/>
      <c r="F564" s="111"/>
      <c r="G564" s="111"/>
      <c r="H564" s="111"/>
      <c r="I564" s="111"/>
      <c r="J564" s="111"/>
      <c r="K564" s="111"/>
      <c r="L564" s="111"/>
      <c r="M564" s="111"/>
      <c r="N564" s="111"/>
      <c r="O564" s="111"/>
      <c r="P564" s="111"/>
      <c r="Q564" s="111"/>
      <c r="R564" s="111"/>
    </row>
    <row r="565" spans="1:18" s="49" customFormat="1">
      <c r="A565" s="1"/>
      <c r="B565" s="116"/>
      <c r="C565" s="116"/>
      <c r="D565" s="116"/>
      <c r="E565" s="111"/>
      <c r="F565" s="111"/>
      <c r="G565" s="111"/>
      <c r="H565" s="111"/>
      <c r="I565" s="111"/>
      <c r="J565" s="111"/>
      <c r="K565" s="111"/>
      <c r="L565" s="111"/>
      <c r="M565" s="111"/>
      <c r="N565" s="111"/>
      <c r="O565" s="111"/>
      <c r="P565" s="111"/>
      <c r="Q565" s="111"/>
      <c r="R565" s="111"/>
    </row>
    <row r="566" spans="1:18" s="49" customFormat="1">
      <c r="A566" s="1"/>
      <c r="B566" s="116"/>
      <c r="C566" s="116"/>
      <c r="D566" s="116"/>
      <c r="E566" s="111"/>
      <c r="F566" s="111"/>
      <c r="G566" s="111"/>
      <c r="H566" s="111"/>
      <c r="I566" s="111"/>
      <c r="J566" s="111"/>
      <c r="K566" s="111"/>
      <c r="L566" s="111"/>
      <c r="M566" s="111"/>
      <c r="N566" s="111"/>
      <c r="O566" s="111"/>
      <c r="P566" s="111"/>
      <c r="Q566" s="111"/>
      <c r="R566" s="111"/>
    </row>
    <row r="567" spans="1:18" s="49" customFormat="1">
      <c r="A567" s="1"/>
      <c r="B567" s="116"/>
      <c r="C567" s="116"/>
      <c r="D567" s="116"/>
      <c r="E567" s="111"/>
      <c r="F567" s="111"/>
      <c r="G567" s="111"/>
      <c r="H567" s="111"/>
      <c r="I567" s="111"/>
      <c r="J567" s="111"/>
      <c r="K567" s="111"/>
      <c r="L567" s="111"/>
      <c r="M567" s="111"/>
      <c r="N567" s="111"/>
      <c r="O567" s="111"/>
      <c r="P567" s="111"/>
      <c r="Q567" s="111"/>
      <c r="R567" s="111"/>
    </row>
    <row r="568" spans="1:18">
      <c r="B568" s="42"/>
      <c r="C568" s="42"/>
      <c r="D568" s="42"/>
    </row>
    <row r="569" spans="1:18">
      <c r="B569" s="42"/>
      <c r="C569" s="42"/>
      <c r="D569" s="42"/>
    </row>
    <row r="570" spans="1:18">
      <c r="B570" s="42"/>
      <c r="C570" s="42"/>
      <c r="D570" s="42"/>
    </row>
    <row r="571" spans="1:18">
      <c r="B571" s="42"/>
      <c r="C571" s="42"/>
      <c r="D571" s="42"/>
    </row>
    <row r="572" spans="1:18">
      <c r="B572" s="42"/>
      <c r="C572" s="42"/>
      <c r="D572" s="42"/>
    </row>
    <row r="573" spans="1:18">
      <c r="B573" s="42"/>
      <c r="C573" s="42"/>
      <c r="D573" s="42"/>
    </row>
    <row r="574" spans="1:18">
      <c r="B574" s="42"/>
      <c r="C574" s="42"/>
      <c r="D574" s="42"/>
    </row>
    <row r="575" spans="1:18">
      <c r="B575" s="42"/>
      <c r="C575" s="42"/>
      <c r="D575" s="42"/>
    </row>
    <row r="576" spans="1:18">
      <c r="B576" s="42"/>
      <c r="C576" s="42"/>
      <c r="D576" s="42"/>
    </row>
    <row r="577" spans="2:4">
      <c r="B577" s="42"/>
      <c r="C577" s="42"/>
      <c r="D577" s="42"/>
    </row>
    <row r="578" spans="2:4">
      <c r="B578" s="42"/>
      <c r="C578" s="42"/>
      <c r="D578" s="42"/>
    </row>
    <row r="579" spans="2:4">
      <c r="B579" s="42"/>
      <c r="C579" s="42"/>
      <c r="D579" s="42"/>
    </row>
    <row r="580" spans="2:4">
      <c r="B580" s="42"/>
      <c r="C580" s="42"/>
      <c r="D580" s="42"/>
    </row>
    <row r="581" spans="2:4">
      <c r="B581" s="42"/>
      <c r="C581" s="42"/>
      <c r="D581" s="42"/>
    </row>
    <row r="582" spans="2:4">
      <c r="B582" s="42"/>
      <c r="C582" s="42"/>
      <c r="D582" s="42"/>
    </row>
    <row r="583" spans="2:4">
      <c r="B583" s="42"/>
      <c r="C583" s="42"/>
      <c r="D583" s="42"/>
    </row>
    <row r="584" spans="2:4">
      <c r="B584" s="42"/>
      <c r="C584" s="42"/>
      <c r="D584" s="42"/>
    </row>
    <row r="585" spans="2:4">
      <c r="B585" s="42"/>
      <c r="C585" s="42"/>
      <c r="D585" s="42"/>
    </row>
    <row r="586" spans="2:4">
      <c r="B586" s="42"/>
      <c r="C586" s="42"/>
      <c r="D586" s="42"/>
    </row>
    <row r="587" spans="2:4">
      <c r="B587" s="42"/>
      <c r="C587" s="42"/>
      <c r="D587" s="42"/>
    </row>
    <row r="588" spans="2:4">
      <c r="B588" s="42"/>
      <c r="C588" s="42"/>
      <c r="D588" s="42"/>
    </row>
    <row r="589" spans="2:4">
      <c r="B589" s="42"/>
      <c r="C589" s="42"/>
      <c r="D589" s="42"/>
    </row>
    <row r="590" spans="2:4">
      <c r="B590" s="42"/>
      <c r="C590" s="42"/>
      <c r="D590" s="42"/>
    </row>
    <row r="591" spans="2:4">
      <c r="B591" s="42"/>
      <c r="C591" s="42"/>
      <c r="D591" s="42"/>
    </row>
    <row r="592" spans="2:4">
      <c r="B592" s="42"/>
      <c r="C592" s="42"/>
      <c r="D592" s="42"/>
    </row>
    <row r="593" spans="2:4">
      <c r="B593" s="42"/>
      <c r="C593" s="42"/>
      <c r="D593" s="42"/>
    </row>
    <row r="594" spans="2:4">
      <c r="B594" s="42"/>
      <c r="C594" s="42"/>
      <c r="D594" s="42"/>
    </row>
    <row r="595" spans="2:4">
      <c r="B595" s="42"/>
      <c r="C595" s="42"/>
      <c r="D595" s="42"/>
    </row>
    <row r="596" spans="2:4">
      <c r="B596" s="42"/>
      <c r="C596" s="42"/>
      <c r="D596" s="42"/>
    </row>
    <row r="597" spans="2:4">
      <c r="B597" s="42"/>
      <c r="C597" s="42"/>
      <c r="D597" s="42"/>
    </row>
    <row r="598" spans="2:4">
      <c r="B598" s="42"/>
      <c r="C598" s="42"/>
      <c r="D598" s="42"/>
    </row>
    <row r="599" spans="2:4">
      <c r="B599" s="42"/>
      <c r="C599" s="42"/>
      <c r="D599" s="42"/>
    </row>
    <row r="600" spans="2:4">
      <c r="B600" s="42"/>
      <c r="C600" s="42"/>
      <c r="D600" s="42"/>
    </row>
    <row r="601" spans="2:4">
      <c r="B601" s="42"/>
      <c r="C601" s="42"/>
      <c r="D601" s="42"/>
    </row>
    <row r="602" spans="2:4">
      <c r="B602" s="42"/>
      <c r="C602" s="42"/>
      <c r="D602" s="42"/>
    </row>
    <row r="603" spans="2:4">
      <c r="B603" s="42"/>
      <c r="C603" s="42"/>
      <c r="D603" s="42"/>
    </row>
    <row r="604" spans="2:4">
      <c r="B604" s="42"/>
      <c r="C604" s="42"/>
      <c r="D604" s="42"/>
    </row>
    <row r="605" spans="2:4">
      <c r="B605" s="42"/>
      <c r="C605" s="42"/>
      <c r="D605" s="42"/>
    </row>
    <row r="606" spans="2:4">
      <c r="B606" s="42"/>
      <c r="C606" s="42"/>
      <c r="D606" s="42"/>
    </row>
    <row r="607" spans="2:4">
      <c r="B607" s="42"/>
      <c r="C607" s="42"/>
      <c r="D607" s="42"/>
    </row>
    <row r="608" spans="2:4">
      <c r="B608" s="42"/>
      <c r="C608" s="42"/>
      <c r="D608" s="42"/>
    </row>
    <row r="609" spans="2:4">
      <c r="B609" s="42"/>
      <c r="C609" s="42"/>
      <c r="D609" s="42"/>
    </row>
    <row r="610" spans="2:4">
      <c r="B610" s="42"/>
      <c r="C610" s="42"/>
      <c r="D610" s="42"/>
    </row>
    <row r="611" spans="2:4">
      <c r="B611" s="42"/>
      <c r="C611" s="42"/>
      <c r="D611" s="42"/>
    </row>
    <row r="612" spans="2:4">
      <c r="B612" s="42"/>
      <c r="C612" s="42"/>
      <c r="D612" s="42"/>
    </row>
    <row r="613" spans="2:4">
      <c r="B613" s="42"/>
      <c r="C613" s="42"/>
      <c r="D613" s="42"/>
    </row>
    <row r="614" spans="2:4">
      <c r="B614" s="42"/>
      <c r="C614" s="42"/>
      <c r="D614" s="42"/>
    </row>
    <row r="615" spans="2:4">
      <c r="B615" s="42"/>
      <c r="C615" s="42"/>
      <c r="D615" s="42"/>
    </row>
    <row r="616" spans="2:4">
      <c r="B616" s="42"/>
      <c r="C616" s="42"/>
      <c r="D616" s="42"/>
    </row>
    <row r="617" spans="2:4">
      <c r="B617" s="42"/>
      <c r="C617" s="42"/>
      <c r="D617" s="42"/>
    </row>
    <row r="618" spans="2:4">
      <c r="B618" s="42"/>
      <c r="C618" s="42"/>
      <c r="D618" s="42"/>
    </row>
    <row r="619" spans="2:4">
      <c r="B619" s="42"/>
      <c r="C619" s="42"/>
      <c r="D619" s="42"/>
    </row>
    <row r="620" spans="2:4">
      <c r="B620" s="42"/>
      <c r="C620" s="42"/>
      <c r="D620" s="42"/>
    </row>
    <row r="621" spans="2:4">
      <c r="B621" s="42"/>
      <c r="C621" s="42"/>
      <c r="D621" s="42"/>
    </row>
    <row r="622" spans="2:4">
      <c r="B622" s="42"/>
      <c r="C622" s="42"/>
      <c r="D622" s="42"/>
    </row>
    <row r="623" spans="2:4">
      <c r="B623" s="42"/>
      <c r="C623" s="42"/>
      <c r="D623" s="42"/>
    </row>
    <row r="624" spans="2:4">
      <c r="B624" s="42"/>
      <c r="C624" s="42"/>
      <c r="D624" s="42"/>
    </row>
    <row r="625" spans="2:4">
      <c r="B625" s="42"/>
      <c r="C625" s="42"/>
      <c r="D625" s="42"/>
    </row>
    <row r="626" spans="2:4">
      <c r="B626" s="42"/>
      <c r="C626" s="42"/>
      <c r="D626" s="42"/>
    </row>
    <row r="627" spans="2:4">
      <c r="B627" s="42"/>
      <c r="C627" s="42"/>
      <c r="D627" s="42"/>
    </row>
    <row r="628" spans="2:4">
      <c r="B628" s="42"/>
      <c r="C628" s="42"/>
      <c r="D628" s="42"/>
    </row>
    <row r="629" spans="2:4">
      <c r="B629" s="42"/>
      <c r="C629" s="42"/>
      <c r="D629" s="42"/>
    </row>
    <row r="630" spans="2:4">
      <c r="B630" s="42"/>
      <c r="C630" s="42"/>
      <c r="D630" s="42"/>
    </row>
    <row r="631" spans="2:4">
      <c r="B631" s="42"/>
      <c r="C631" s="42"/>
      <c r="D631" s="42"/>
    </row>
    <row r="632" spans="2:4">
      <c r="B632" s="42"/>
      <c r="C632" s="42"/>
      <c r="D632" s="42"/>
    </row>
    <row r="633" spans="2:4">
      <c r="B633" s="42"/>
      <c r="C633" s="42"/>
      <c r="D633" s="42"/>
    </row>
    <row r="634" spans="2:4">
      <c r="B634" s="42"/>
      <c r="C634" s="42"/>
      <c r="D634" s="42"/>
    </row>
    <row r="635" spans="2:4">
      <c r="B635" s="42"/>
      <c r="C635" s="42"/>
      <c r="D635" s="42"/>
    </row>
    <row r="636" spans="2:4">
      <c r="B636" s="42"/>
      <c r="C636" s="42"/>
      <c r="D636" s="42"/>
    </row>
    <row r="637" spans="2:4">
      <c r="B637" s="42"/>
      <c r="C637" s="42"/>
      <c r="D637" s="42"/>
    </row>
    <row r="638" spans="2:4">
      <c r="B638" s="42"/>
      <c r="C638" s="42"/>
      <c r="D638" s="42"/>
    </row>
    <row r="639" spans="2:4">
      <c r="B639" s="42"/>
      <c r="C639" s="42"/>
      <c r="D639" s="42"/>
    </row>
    <row r="640" spans="2:4">
      <c r="B640" s="42"/>
      <c r="C640" s="42"/>
      <c r="D640" s="42"/>
    </row>
    <row r="641" spans="2:4">
      <c r="B641" s="42"/>
      <c r="C641" s="42"/>
      <c r="D641" s="42"/>
    </row>
    <row r="642" spans="2:4">
      <c r="B642" s="42"/>
      <c r="C642" s="42"/>
      <c r="D642" s="42"/>
    </row>
    <row r="643" spans="2:4">
      <c r="B643" s="42"/>
      <c r="C643" s="42"/>
      <c r="D643" s="42"/>
    </row>
    <row r="644" spans="2:4">
      <c r="B644" s="42"/>
      <c r="C644" s="42"/>
      <c r="D644" s="42"/>
    </row>
    <row r="645" spans="2:4">
      <c r="B645" s="42"/>
      <c r="C645" s="42"/>
      <c r="D645" s="42"/>
    </row>
    <row r="646" spans="2:4">
      <c r="B646" s="42"/>
      <c r="C646" s="42"/>
      <c r="D646" s="42"/>
    </row>
    <row r="647" spans="2:4">
      <c r="B647" s="42"/>
      <c r="C647" s="42"/>
      <c r="D647" s="42"/>
    </row>
    <row r="648" spans="2:4">
      <c r="B648" s="42"/>
      <c r="C648" s="42"/>
      <c r="D648" s="42"/>
    </row>
    <row r="649" spans="2:4">
      <c r="B649" s="42"/>
      <c r="C649" s="42"/>
      <c r="D649" s="42"/>
    </row>
    <row r="650" spans="2:4">
      <c r="B650" s="42"/>
      <c r="C650" s="42"/>
      <c r="D650" s="42"/>
    </row>
    <row r="651" spans="2:4">
      <c r="B651" s="42"/>
      <c r="C651" s="42"/>
      <c r="D651" s="42"/>
    </row>
    <row r="652" spans="2:4">
      <c r="B652" s="42"/>
      <c r="C652" s="42"/>
      <c r="D652" s="42"/>
    </row>
    <row r="653" spans="2:4">
      <c r="B653" s="42"/>
      <c r="C653" s="42"/>
      <c r="D653" s="42"/>
    </row>
    <row r="654" spans="2:4">
      <c r="B654" s="42"/>
      <c r="C654" s="42"/>
      <c r="D654" s="42"/>
    </row>
    <row r="655" spans="2:4">
      <c r="B655" s="42"/>
      <c r="C655" s="42"/>
      <c r="D655" s="42"/>
    </row>
    <row r="656" spans="2:4">
      <c r="B656" s="42"/>
      <c r="C656" s="42"/>
      <c r="D656" s="42"/>
    </row>
    <row r="657" spans="2:4">
      <c r="B657" s="42"/>
      <c r="C657" s="42"/>
      <c r="D657" s="42"/>
    </row>
    <row r="658" spans="2:4">
      <c r="B658" s="42"/>
      <c r="C658" s="42"/>
      <c r="D658" s="42"/>
    </row>
    <row r="659" spans="2:4">
      <c r="B659" s="42"/>
      <c r="C659" s="42"/>
      <c r="D659" s="42"/>
    </row>
    <row r="660" spans="2:4">
      <c r="B660" s="42"/>
      <c r="C660" s="42"/>
      <c r="D660" s="42"/>
    </row>
    <row r="661" spans="2:4">
      <c r="B661" s="42"/>
      <c r="C661" s="42"/>
      <c r="D661" s="42"/>
    </row>
    <row r="662" spans="2:4">
      <c r="B662" s="42"/>
      <c r="C662" s="42"/>
      <c r="D662" s="42"/>
    </row>
    <row r="663" spans="2:4">
      <c r="B663" s="42"/>
      <c r="C663" s="42"/>
      <c r="D663" s="42"/>
    </row>
    <row r="664" spans="2:4">
      <c r="B664" s="42"/>
      <c r="C664" s="42"/>
      <c r="D664" s="42"/>
    </row>
    <row r="665" spans="2:4">
      <c r="B665" s="42"/>
      <c r="C665" s="42"/>
      <c r="D665" s="42"/>
    </row>
    <row r="666" spans="2:4">
      <c r="B666" s="42"/>
      <c r="C666" s="42"/>
      <c r="D666" s="42"/>
    </row>
    <row r="667" spans="2:4">
      <c r="B667" s="42"/>
      <c r="C667" s="42"/>
      <c r="D667" s="42"/>
    </row>
    <row r="668" spans="2:4">
      <c r="B668" s="42"/>
      <c r="C668" s="42"/>
      <c r="D668" s="42"/>
    </row>
    <row r="669" spans="2:4">
      <c r="B669" s="42"/>
      <c r="C669" s="42"/>
      <c r="D669" s="42"/>
    </row>
    <row r="670" spans="2:4">
      <c r="B670" s="42"/>
      <c r="C670" s="42"/>
      <c r="D670" s="42"/>
    </row>
    <row r="671" spans="2:4">
      <c r="B671" s="42"/>
      <c r="C671" s="42"/>
      <c r="D671" s="42"/>
    </row>
    <row r="672" spans="2:4">
      <c r="B672" s="42"/>
      <c r="C672" s="42"/>
      <c r="D672" s="42"/>
    </row>
    <row r="673" spans="2:4">
      <c r="B673" s="42"/>
      <c r="C673" s="42"/>
      <c r="D673" s="42"/>
    </row>
    <row r="674" spans="2:4">
      <c r="B674" s="42"/>
      <c r="C674" s="42"/>
      <c r="D674" s="42"/>
    </row>
    <row r="675" spans="2:4">
      <c r="B675" s="42"/>
      <c r="C675" s="42"/>
      <c r="D675" s="42"/>
    </row>
    <row r="676" spans="2:4">
      <c r="B676" s="42"/>
      <c r="C676" s="42"/>
      <c r="D676" s="42"/>
    </row>
    <row r="677" spans="2:4">
      <c r="B677" s="42"/>
      <c r="C677" s="42"/>
      <c r="D677" s="42"/>
    </row>
    <row r="678" spans="2:4">
      <c r="B678" s="42"/>
      <c r="C678" s="42"/>
      <c r="D678" s="42"/>
    </row>
    <row r="679" spans="2:4">
      <c r="B679" s="42"/>
      <c r="C679" s="42"/>
      <c r="D679" s="42"/>
    </row>
    <row r="680" spans="2:4">
      <c r="B680" s="42"/>
      <c r="C680" s="42"/>
      <c r="D680" s="42"/>
    </row>
    <row r="681" spans="2:4">
      <c r="B681" s="42"/>
      <c r="C681" s="42"/>
      <c r="D681" s="42"/>
    </row>
    <row r="682" spans="2:4">
      <c r="B682" s="42"/>
      <c r="C682" s="42"/>
      <c r="D682" s="42"/>
    </row>
    <row r="683" spans="2:4">
      <c r="B683" s="42"/>
      <c r="C683" s="42"/>
      <c r="D683" s="42"/>
    </row>
    <row r="684" spans="2:4">
      <c r="B684" s="42"/>
      <c r="C684" s="42"/>
      <c r="D684" s="42"/>
    </row>
    <row r="685" spans="2:4">
      <c r="B685" s="42"/>
      <c r="C685" s="42"/>
      <c r="D685" s="42"/>
    </row>
    <row r="686" spans="2:4">
      <c r="B686" s="42"/>
      <c r="C686" s="42"/>
      <c r="D686" s="42"/>
    </row>
    <row r="687" spans="2:4">
      <c r="B687" s="42"/>
      <c r="C687" s="42"/>
      <c r="D687" s="42"/>
    </row>
    <row r="688" spans="2:4">
      <c r="B688" s="42"/>
      <c r="C688" s="42"/>
      <c r="D688" s="42"/>
    </row>
    <row r="689" spans="2:4">
      <c r="B689" s="42"/>
      <c r="C689" s="42"/>
      <c r="D689" s="42"/>
    </row>
    <row r="690" spans="2:4">
      <c r="B690" s="42"/>
      <c r="C690" s="42"/>
      <c r="D690" s="42"/>
    </row>
    <row r="691" spans="2:4">
      <c r="B691" s="42"/>
      <c r="C691" s="42"/>
      <c r="D691" s="42"/>
    </row>
    <row r="692" spans="2:4">
      <c r="B692" s="42"/>
      <c r="C692" s="42"/>
      <c r="D692" s="42"/>
    </row>
    <row r="693" spans="2:4">
      <c r="B693" s="42"/>
      <c r="C693" s="42"/>
      <c r="D693" s="42"/>
    </row>
    <row r="694" spans="2:4">
      <c r="B694" s="42"/>
      <c r="C694" s="42"/>
      <c r="D694" s="42"/>
    </row>
    <row r="695" spans="2:4">
      <c r="B695" s="42"/>
      <c r="C695" s="42"/>
      <c r="D695" s="42"/>
    </row>
    <row r="696" spans="2:4">
      <c r="B696" s="42"/>
      <c r="C696" s="42"/>
      <c r="D696" s="42"/>
    </row>
    <row r="697" spans="2:4">
      <c r="B697" s="42"/>
      <c r="C697" s="42"/>
      <c r="D697" s="42"/>
    </row>
    <row r="698" spans="2:4">
      <c r="B698" s="42"/>
      <c r="C698" s="42"/>
      <c r="D698" s="42"/>
    </row>
    <row r="699" spans="2:4">
      <c r="B699" s="42"/>
      <c r="C699" s="42"/>
      <c r="D699" s="42"/>
    </row>
    <row r="700" spans="2:4">
      <c r="B700" s="42"/>
      <c r="C700" s="42"/>
      <c r="D700" s="42"/>
    </row>
    <row r="701" spans="2:4">
      <c r="B701" s="42"/>
      <c r="C701" s="42"/>
      <c r="D701" s="42"/>
    </row>
    <row r="702" spans="2:4">
      <c r="B702" s="42"/>
      <c r="C702" s="42"/>
      <c r="D702" s="42"/>
    </row>
    <row r="703" spans="2:4">
      <c r="B703" s="42"/>
      <c r="C703" s="42"/>
      <c r="D703" s="42"/>
    </row>
    <row r="704" spans="2:4">
      <c r="B704" s="42"/>
      <c r="C704" s="42"/>
      <c r="D704" s="42"/>
    </row>
    <row r="705" spans="2:4">
      <c r="B705" s="42"/>
      <c r="C705" s="42"/>
      <c r="D705" s="42"/>
    </row>
    <row r="706" spans="2:4">
      <c r="B706" s="42"/>
      <c r="C706" s="42"/>
      <c r="D706" s="42"/>
    </row>
    <row r="707" spans="2:4">
      <c r="B707" s="42"/>
      <c r="C707" s="42"/>
      <c r="D707" s="42"/>
    </row>
    <row r="708" spans="2:4">
      <c r="B708" s="42"/>
      <c r="C708" s="42"/>
      <c r="D708" s="42"/>
    </row>
    <row r="709" spans="2:4">
      <c r="B709" s="42"/>
      <c r="C709" s="42"/>
      <c r="D709" s="42"/>
    </row>
    <row r="710" spans="2:4">
      <c r="B710" s="42"/>
      <c r="C710" s="42"/>
      <c r="D710" s="42"/>
    </row>
    <row r="711" spans="2:4">
      <c r="B711" s="42"/>
      <c r="C711" s="42"/>
      <c r="D711" s="42"/>
    </row>
    <row r="712" spans="2:4">
      <c r="B712" s="42"/>
      <c r="C712" s="42"/>
      <c r="D712" s="42"/>
    </row>
    <row r="713" spans="2:4">
      <c r="B713" s="42"/>
      <c r="C713" s="42"/>
      <c r="D713" s="42"/>
    </row>
    <row r="714" spans="2:4">
      <c r="B714" s="42"/>
      <c r="C714" s="42"/>
      <c r="D714" s="42"/>
    </row>
    <row r="715" spans="2:4">
      <c r="B715" s="42"/>
      <c r="C715" s="42"/>
      <c r="D715" s="42"/>
    </row>
    <row r="716" spans="2:4">
      <c r="B716" s="42"/>
      <c r="C716" s="42"/>
      <c r="D716" s="42"/>
    </row>
    <row r="717" spans="2:4">
      <c r="B717" s="42"/>
      <c r="C717" s="42"/>
      <c r="D717" s="42"/>
    </row>
    <row r="718" spans="2:4">
      <c r="B718" s="42"/>
      <c r="C718" s="42"/>
      <c r="D718" s="42"/>
    </row>
    <row r="719" spans="2:4">
      <c r="B719" s="42"/>
      <c r="C719" s="42"/>
      <c r="D719" s="42"/>
    </row>
    <row r="720" spans="2:4">
      <c r="B720" s="42"/>
      <c r="C720" s="42"/>
      <c r="D720" s="42"/>
    </row>
    <row r="721" spans="2:4">
      <c r="B721" s="42"/>
      <c r="C721" s="42"/>
      <c r="D721" s="42"/>
    </row>
    <row r="722" spans="2:4">
      <c r="B722" s="42"/>
      <c r="C722" s="42"/>
      <c r="D722" s="42"/>
    </row>
    <row r="723" spans="2:4">
      <c r="B723" s="42"/>
      <c r="C723" s="42"/>
      <c r="D723" s="42"/>
    </row>
    <row r="724" spans="2:4">
      <c r="B724" s="42"/>
      <c r="C724" s="42"/>
      <c r="D724" s="42"/>
    </row>
    <row r="725" spans="2:4">
      <c r="B725" s="42"/>
      <c r="C725" s="42"/>
      <c r="D725" s="42"/>
    </row>
    <row r="726" spans="2:4">
      <c r="B726" s="42"/>
      <c r="C726" s="42"/>
      <c r="D726" s="42"/>
    </row>
    <row r="727" spans="2:4">
      <c r="B727" s="42"/>
      <c r="C727" s="42"/>
      <c r="D727" s="42"/>
    </row>
    <row r="728" spans="2:4">
      <c r="B728" s="42"/>
      <c r="C728" s="42"/>
      <c r="D728" s="42"/>
    </row>
    <row r="729" spans="2:4">
      <c r="B729" s="42"/>
      <c r="C729" s="42"/>
      <c r="D729" s="42"/>
    </row>
    <row r="730" spans="2:4">
      <c r="B730" s="42"/>
      <c r="C730" s="42"/>
      <c r="D730" s="42"/>
    </row>
    <row r="731" spans="2:4">
      <c r="B731" s="42"/>
      <c r="C731" s="42"/>
      <c r="D731" s="42"/>
    </row>
    <row r="732" spans="2:4">
      <c r="B732" s="42"/>
      <c r="C732" s="42"/>
      <c r="D732" s="42"/>
    </row>
    <row r="733" spans="2:4">
      <c r="B733" s="42"/>
      <c r="C733" s="42"/>
      <c r="D733" s="42"/>
    </row>
    <row r="734" spans="2:4">
      <c r="B734" s="42"/>
      <c r="C734" s="42"/>
      <c r="D734" s="42"/>
    </row>
    <row r="735" spans="2:4">
      <c r="B735" s="42"/>
      <c r="C735" s="42"/>
      <c r="D735" s="42"/>
    </row>
    <row r="736" spans="2:4">
      <c r="B736" s="42"/>
      <c r="C736" s="42"/>
      <c r="D736" s="42"/>
    </row>
    <row r="737" spans="2:4">
      <c r="B737" s="42"/>
      <c r="C737" s="42"/>
      <c r="D737" s="42"/>
    </row>
    <row r="738" spans="2:4">
      <c r="B738" s="42"/>
      <c r="C738" s="42"/>
      <c r="D738" s="42"/>
    </row>
    <row r="739" spans="2:4">
      <c r="B739" s="42"/>
      <c r="C739" s="42"/>
      <c r="D739" s="42"/>
    </row>
    <row r="740" spans="2:4">
      <c r="B740" s="42"/>
      <c r="C740" s="42"/>
      <c r="D740" s="42"/>
    </row>
    <row r="741" spans="2:4">
      <c r="B741" s="42"/>
      <c r="C741" s="42"/>
      <c r="D741" s="42"/>
    </row>
    <row r="742" spans="2:4">
      <c r="B742" s="42"/>
      <c r="C742" s="42"/>
      <c r="D742" s="42"/>
    </row>
    <row r="743" spans="2:4">
      <c r="B743" s="42"/>
      <c r="C743" s="42"/>
      <c r="D743" s="42"/>
    </row>
    <row r="744" spans="2:4">
      <c r="B744" s="42"/>
      <c r="C744" s="42"/>
      <c r="D744" s="42"/>
    </row>
    <row r="745" spans="2:4">
      <c r="B745" s="42"/>
      <c r="C745" s="42"/>
      <c r="D745" s="42"/>
    </row>
    <row r="746" spans="2:4">
      <c r="B746" s="42"/>
      <c r="C746" s="42"/>
      <c r="D746" s="42"/>
    </row>
    <row r="747" spans="2:4">
      <c r="B747" s="42"/>
      <c r="C747" s="42"/>
      <c r="D747" s="42"/>
    </row>
    <row r="748" spans="2:4">
      <c r="B748" s="42"/>
      <c r="C748" s="42"/>
      <c r="D748" s="42"/>
    </row>
    <row r="749" spans="2:4">
      <c r="B749" s="42"/>
      <c r="C749" s="42"/>
      <c r="D749" s="42"/>
    </row>
    <row r="750" spans="2:4">
      <c r="B750" s="42"/>
      <c r="C750" s="42"/>
      <c r="D750" s="42"/>
    </row>
    <row r="751" spans="2:4">
      <c r="B751" s="42"/>
      <c r="C751" s="42"/>
      <c r="D751" s="42"/>
    </row>
    <row r="752" spans="2:4">
      <c r="B752" s="42"/>
      <c r="C752" s="42"/>
      <c r="D752" s="42"/>
    </row>
    <row r="753" spans="2:4">
      <c r="B753" s="42"/>
      <c r="C753" s="42"/>
      <c r="D753" s="42"/>
    </row>
    <row r="754" spans="2:4">
      <c r="B754" s="42"/>
      <c r="C754" s="42"/>
      <c r="D754" s="42"/>
    </row>
    <row r="755" spans="2:4">
      <c r="B755" s="42"/>
      <c r="C755" s="42"/>
      <c r="D755" s="42"/>
    </row>
    <row r="756" spans="2:4">
      <c r="B756" s="42"/>
      <c r="C756" s="42"/>
      <c r="D756" s="42"/>
    </row>
    <row r="757" spans="2:4">
      <c r="B757" s="42"/>
      <c r="C757" s="42"/>
      <c r="D757" s="42"/>
    </row>
    <row r="758" spans="2:4">
      <c r="B758" s="42"/>
      <c r="C758" s="42"/>
      <c r="D758" s="42"/>
    </row>
    <row r="759" spans="2:4">
      <c r="B759" s="42"/>
      <c r="C759" s="42"/>
      <c r="D759" s="42"/>
    </row>
    <row r="760" spans="2:4">
      <c r="B760" s="42"/>
      <c r="C760" s="42"/>
      <c r="D760" s="42"/>
    </row>
    <row r="761" spans="2:4">
      <c r="B761" s="42"/>
      <c r="C761" s="42"/>
      <c r="D761" s="42"/>
    </row>
    <row r="762" spans="2:4">
      <c r="B762" s="42"/>
      <c r="C762" s="42"/>
      <c r="D762" s="42"/>
    </row>
    <row r="763" spans="2:4">
      <c r="B763" s="42"/>
      <c r="C763" s="42"/>
      <c r="D763" s="42"/>
    </row>
    <row r="764" spans="2:4">
      <c r="B764" s="42"/>
      <c r="C764" s="42"/>
      <c r="D764" s="42"/>
    </row>
    <row r="765" spans="2:4">
      <c r="B765" s="42"/>
      <c r="C765" s="42"/>
      <c r="D765" s="42"/>
    </row>
    <row r="766" spans="2:4">
      <c r="B766" s="42"/>
      <c r="C766" s="42"/>
      <c r="D766" s="42"/>
    </row>
    <row r="767" spans="2:4">
      <c r="B767" s="42"/>
      <c r="C767" s="42"/>
      <c r="D767" s="42"/>
    </row>
    <row r="768" spans="2:4">
      <c r="B768" s="42"/>
      <c r="C768" s="42"/>
      <c r="D768" s="42"/>
    </row>
    <row r="769" spans="2:4">
      <c r="B769" s="42"/>
      <c r="C769" s="42"/>
      <c r="D769" s="42"/>
    </row>
    <row r="770" spans="2:4">
      <c r="B770" s="42"/>
      <c r="C770" s="42"/>
      <c r="D770" s="42"/>
    </row>
    <row r="771" spans="2:4">
      <c r="B771" s="42"/>
      <c r="C771" s="42"/>
      <c r="D771" s="42"/>
    </row>
    <row r="772" spans="2:4">
      <c r="B772" s="42"/>
      <c r="C772" s="42"/>
      <c r="D772" s="42"/>
    </row>
    <row r="773" spans="2:4">
      <c r="B773" s="42"/>
      <c r="C773" s="42"/>
      <c r="D773" s="42"/>
    </row>
    <row r="774" spans="2:4">
      <c r="B774" s="42"/>
      <c r="C774" s="42"/>
      <c r="D774" s="42"/>
    </row>
    <row r="775" spans="2:4">
      <c r="B775" s="42"/>
      <c r="C775" s="42"/>
      <c r="D775" s="42"/>
    </row>
    <row r="776" spans="2:4">
      <c r="B776" s="42"/>
      <c r="C776" s="42"/>
      <c r="D776" s="42"/>
    </row>
    <row r="777" spans="2:4">
      <c r="B777" s="42"/>
      <c r="C777" s="42"/>
      <c r="D777" s="42"/>
    </row>
    <row r="778" spans="2:4">
      <c r="B778" s="42"/>
      <c r="C778" s="42"/>
      <c r="D778" s="42"/>
    </row>
    <row r="779" spans="2:4">
      <c r="B779" s="42"/>
      <c r="C779" s="42"/>
      <c r="D779" s="42"/>
    </row>
    <row r="780" spans="2:4">
      <c r="B780" s="42"/>
      <c r="C780" s="42"/>
      <c r="D780" s="42"/>
    </row>
    <row r="781" spans="2:4">
      <c r="B781" s="42"/>
      <c r="C781" s="42"/>
      <c r="D781" s="42"/>
    </row>
    <row r="782" spans="2:4">
      <c r="B782" s="42"/>
      <c r="C782" s="42"/>
      <c r="D782" s="42"/>
    </row>
    <row r="783" spans="2:4">
      <c r="B783" s="42"/>
      <c r="C783" s="42"/>
      <c r="D783" s="42"/>
    </row>
    <row r="784" spans="2:4">
      <c r="B784" s="42"/>
      <c r="C784" s="42"/>
      <c r="D784" s="42"/>
    </row>
    <row r="785" spans="2:4">
      <c r="B785" s="42"/>
      <c r="C785" s="42"/>
      <c r="D785" s="42"/>
    </row>
    <row r="786" spans="2:4">
      <c r="B786" s="42"/>
      <c r="C786" s="42"/>
      <c r="D786" s="42"/>
    </row>
    <row r="787" spans="2:4">
      <c r="B787" s="42"/>
      <c r="C787" s="42"/>
      <c r="D787" s="42"/>
    </row>
    <row r="788" spans="2:4">
      <c r="B788" s="42"/>
      <c r="C788" s="42"/>
      <c r="D788" s="42"/>
    </row>
    <row r="789" spans="2:4">
      <c r="B789" s="42"/>
      <c r="C789" s="42"/>
      <c r="D789" s="42"/>
    </row>
    <row r="790" spans="2:4">
      <c r="B790" s="42"/>
      <c r="C790" s="42"/>
      <c r="D790" s="42"/>
    </row>
    <row r="791" spans="2:4">
      <c r="B791" s="42"/>
      <c r="C791" s="42"/>
      <c r="D791" s="42"/>
    </row>
    <row r="792" spans="2:4">
      <c r="B792" s="42"/>
      <c r="C792" s="42"/>
      <c r="D792" s="42"/>
    </row>
    <row r="793" spans="2:4">
      <c r="B793" s="42"/>
      <c r="C793" s="42"/>
      <c r="D793" s="42"/>
    </row>
    <row r="794" spans="2:4">
      <c r="B794" s="42"/>
      <c r="C794" s="42"/>
      <c r="D794" s="42"/>
    </row>
    <row r="795" spans="2:4">
      <c r="B795" s="42"/>
      <c r="C795" s="42"/>
      <c r="D795" s="42"/>
    </row>
    <row r="796" spans="2:4">
      <c r="B796" s="42"/>
      <c r="C796" s="42"/>
      <c r="D796" s="42"/>
    </row>
    <row r="797" spans="2:4">
      <c r="B797" s="42"/>
      <c r="C797" s="42"/>
      <c r="D797" s="42"/>
    </row>
    <row r="798" spans="2:4">
      <c r="B798" s="42"/>
      <c r="C798" s="42"/>
      <c r="D798" s="42"/>
    </row>
    <row r="799" spans="2:4">
      <c r="B799" s="42"/>
      <c r="C799" s="42"/>
      <c r="D799" s="42"/>
    </row>
    <row r="800" spans="2:4">
      <c r="B800" s="42"/>
      <c r="C800" s="42"/>
      <c r="D800" s="42"/>
    </row>
    <row r="801" spans="2:4">
      <c r="B801" s="42"/>
      <c r="C801" s="42"/>
      <c r="D801" s="42"/>
    </row>
    <row r="802" spans="2:4">
      <c r="B802" s="42"/>
      <c r="C802" s="42"/>
      <c r="D802" s="42"/>
    </row>
    <row r="803" spans="2:4">
      <c r="B803" s="42"/>
      <c r="C803" s="42"/>
      <c r="D803" s="42"/>
    </row>
    <row r="804" spans="2:4">
      <c r="B804" s="42"/>
      <c r="C804" s="42"/>
      <c r="D804" s="42"/>
    </row>
    <row r="805" spans="2:4">
      <c r="B805" s="42"/>
      <c r="C805" s="42"/>
      <c r="D805" s="42"/>
    </row>
    <row r="806" spans="2:4">
      <c r="B806" s="42"/>
      <c r="C806" s="42"/>
      <c r="D806" s="42"/>
    </row>
    <row r="807" spans="2:4">
      <c r="B807" s="42"/>
      <c r="C807" s="42"/>
      <c r="D807" s="42"/>
    </row>
    <row r="808" spans="2:4">
      <c r="B808" s="42"/>
      <c r="C808" s="42"/>
      <c r="D808" s="42"/>
    </row>
    <row r="809" spans="2:4">
      <c r="B809" s="42"/>
      <c r="C809" s="42"/>
      <c r="D809" s="42"/>
    </row>
    <row r="810" spans="2:4">
      <c r="B810" s="42"/>
      <c r="C810" s="42"/>
      <c r="D810" s="42"/>
    </row>
    <row r="811" spans="2:4">
      <c r="B811" s="42"/>
      <c r="C811" s="42"/>
      <c r="D811" s="42"/>
    </row>
    <row r="812" spans="2:4">
      <c r="B812" s="42"/>
      <c r="C812" s="42"/>
      <c r="D812" s="42"/>
    </row>
    <row r="813" spans="2:4">
      <c r="B813" s="42"/>
      <c r="C813" s="42"/>
      <c r="D813" s="42"/>
    </row>
    <row r="814" spans="2:4">
      <c r="B814" s="42"/>
      <c r="C814" s="42"/>
      <c r="D814" s="42"/>
    </row>
    <row r="815" spans="2:4">
      <c r="B815" s="42"/>
      <c r="C815" s="42"/>
      <c r="D815" s="42"/>
    </row>
    <row r="816" spans="2:4">
      <c r="B816" s="42"/>
      <c r="C816" s="42"/>
      <c r="D816" s="42"/>
    </row>
    <row r="817" spans="2:4">
      <c r="B817" s="42"/>
      <c r="C817" s="42"/>
      <c r="D817" s="42"/>
    </row>
    <row r="818" spans="2:4">
      <c r="B818" s="42"/>
      <c r="C818" s="42"/>
      <c r="D818" s="42"/>
    </row>
    <row r="819" spans="2:4">
      <c r="B819" s="42"/>
      <c r="C819" s="42"/>
      <c r="D819" s="42"/>
    </row>
    <row r="820" spans="2:4">
      <c r="B820" s="42"/>
      <c r="C820" s="42"/>
      <c r="D820" s="42"/>
    </row>
    <row r="821" spans="2:4">
      <c r="B821" s="42"/>
      <c r="C821" s="42"/>
      <c r="D821" s="42"/>
    </row>
    <row r="822" spans="2:4">
      <c r="B822" s="42"/>
      <c r="C822" s="42"/>
      <c r="D822" s="42"/>
    </row>
    <row r="823" spans="2:4">
      <c r="B823" s="42"/>
      <c r="C823" s="42"/>
      <c r="D823" s="42"/>
    </row>
    <row r="824" spans="2:4">
      <c r="B824" s="42"/>
      <c r="C824" s="42"/>
      <c r="D824" s="42"/>
    </row>
    <row r="825" spans="2:4">
      <c r="B825" s="42"/>
      <c r="C825" s="42"/>
      <c r="D825" s="42"/>
    </row>
    <row r="826" spans="2:4">
      <c r="B826" s="42"/>
      <c r="C826" s="42"/>
      <c r="D826" s="42"/>
    </row>
    <row r="827" spans="2:4">
      <c r="B827" s="42"/>
      <c r="C827" s="42"/>
      <c r="D827" s="42"/>
    </row>
    <row r="828" spans="2:4">
      <c r="B828" s="42"/>
      <c r="C828" s="42"/>
      <c r="D828" s="42"/>
    </row>
    <row r="829" spans="2:4">
      <c r="B829" s="42"/>
      <c r="C829" s="42"/>
      <c r="D829" s="42"/>
    </row>
    <row r="830" spans="2:4">
      <c r="B830" s="42"/>
      <c r="C830" s="42"/>
      <c r="D830" s="42"/>
    </row>
    <row r="831" spans="2:4">
      <c r="B831" s="42"/>
      <c r="C831" s="42"/>
      <c r="D831" s="42"/>
    </row>
    <row r="832" spans="2:4">
      <c r="B832" s="42"/>
      <c r="C832" s="42"/>
      <c r="D832" s="42"/>
    </row>
    <row r="833" spans="2:4">
      <c r="B833" s="42"/>
      <c r="C833" s="42"/>
      <c r="D833" s="42"/>
    </row>
    <row r="834" spans="2:4">
      <c r="B834" s="42"/>
      <c r="C834" s="42"/>
      <c r="D834" s="42"/>
    </row>
    <row r="835" spans="2:4">
      <c r="B835" s="42"/>
      <c r="C835" s="42"/>
      <c r="D835" s="42"/>
    </row>
    <row r="836" spans="2:4">
      <c r="B836" s="42"/>
      <c r="C836" s="42"/>
      <c r="D836" s="42"/>
    </row>
    <row r="837" spans="2:4">
      <c r="B837" s="42"/>
      <c r="C837" s="42"/>
      <c r="D837" s="42"/>
    </row>
    <row r="838" spans="2:4">
      <c r="B838" s="42"/>
      <c r="C838" s="42"/>
      <c r="D838" s="42"/>
    </row>
    <row r="839" spans="2:4">
      <c r="B839" s="42"/>
      <c r="C839" s="42"/>
      <c r="D839" s="42"/>
    </row>
    <row r="840" spans="2:4">
      <c r="B840" s="42"/>
      <c r="C840" s="42"/>
      <c r="D840" s="42"/>
    </row>
    <row r="841" spans="2:4">
      <c r="B841" s="42"/>
      <c r="C841" s="42"/>
      <c r="D841" s="42"/>
    </row>
    <row r="842" spans="2:4">
      <c r="B842" s="42"/>
      <c r="C842" s="42"/>
      <c r="D842" s="42"/>
    </row>
    <row r="843" spans="2:4">
      <c r="B843" s="42"/>
      <c r="C843" s="42"/>
      <c r="D843" s="42"/>
    </row>
    <row r="844" spans="2:4">
      <c r="B844" s="42"/>
      <c r="C844" s="42"/>
      <c r="D844" s="42"/>
    </row>
    <row r="845" spans="2:4">
      <c r="B845" s="42"/>
      <c r="C845" s="42"/>
      <c r="D845" s="42"/>
    </row>
    <row r="846" spans="2:4">
      <c r="B846" s="42"/>
      <c r="C846" s="42"/>
      <c r="D846" s="42"/>
    </row>
    <row r="847" spans="2:4">
      <c r="B847" s="42"/>
      <c r="C847" s="42"/>
      <c r="D847" s="42"/>
    </row>
    <row r="848" spans="2:4">
      <c r="B848" s="42"/>
      <c r="C848" s="42"/>
      <c r="D848" s="42"/>
    </row>
    <row r="849" spans="2:4">
      <c r="B849" s="42"/>
      <c r="C849" s="42"/>
      <c r="D849" s="42"/>
    </row>
    <row r="850" spans="2:4">
      <c r="B850" s="42"/>
      <c r="C850" s="42"/>
      <c r="D850" s="42"/>
    </row>
    <row r="851" spans="2:4">
      <c r="B851" s="42"/>
      <c r="C851" s="42"/>
      <c r="D851" s="42"/>
    </row>
    <row r="852" spans="2:4">
      <c r="B852" s="42"/>
      <c r="C852" s="42"/>
      <c r="D852" s="42"/>
    </row>
    <row r="853" spans="2:4">
      <c r="B853" s="42"/>
      <c r="C853" s="42"/>
      <c r="D853" s="42"/>
    </row>
    <row r="854" spans="2:4">
      <c r="B854" s="42"/>
      <c r="C854" s="42"/>
      <c r="D854" s="42"/>
    </row>
    <row r="855" spans="2:4">
      <c r="B855" s="42"/>
      <c r="C855" s="42"/>
      <c r="D855" s="42"/>
    </row>
    <row r="856" spans="2:4">
      <c r="B856" s="42"/>
      <c r="C856" s="42"/>
      <c r="D856" s="42"/>
    </row>
    <row r="857" spans="2:4">
      <c r="B857" s="42"/>
      <c r="C857" s="42"/>
      <c r="D857" s="42"/>
    </row>
    <row r="858" spans="2:4">
      <c r="B858" s="42"/>
      <c r="C858" s="42"/>
      <c r="D858" s="42"/>
    </row>
    <row r="859" spans="2:4">
      <c r="B859" s="42"/>
      <c r="C859" s="42"/>
      <c r="D859" s="42"/>
    </row>
    <row r="860" spans="2:4">
      <c r="B860" s="42"/>
      <c r="C860" s="42"/>
      <c r="D860" s="42"/>
    </row>
    <row r="861" spans="2:4">
      <c r="B861" s="42"/>
      <c r="C861" s="42"/>
      <c r="D861" s="42"/>
    </row>
    <row r="862" spans="2:4">
      <c r="B862" s="42"/>
      <c r="C862" s="42"/>
      <c r="D862" s="42"/>
    </row>
    <row r="863" spans="2:4">
      <c r="B863" s="42"/>
      <c r="C863" s="42"/>
      <c r="D863" s="42"/>
    </row>
    <row r="864" spans="2:4">
      <c r="B864" s="42"/>
      <c r="C864" s="42"/>
      <c r="D864" s="42"/>
    </row>
    <row r="865" spans="2:4">
      <c r="B865" s="42"/>
      <c r="C865" s="42"/>
      <c r="D865" s="42"/>
    </row>
    <row r="866" spans="2:4">
      <c r="B866" s="42"/>
      <c r="C866" s="42"/>
      <c r="D866" s="42"/>
    </row>
    <row r="867" spans="2:4">
      <c r="B867" s="42"/>
      <c r="C867" s="42"/>
      <c r="D867" s="42"/>
    </row>
    <row r="868" spans="2:4">
      <c r="B868" s="42"/>
      <c r="C868" s="42"/>
      <c r="D868" s="42"/>
    </row>
    <row r="869" spans="2:4">
      <c r="B869" s="42"/>
      <c r="C869" s="42"/>
      <c r="D869" s="42"/>
    </row>
    <row r="870" spans="2:4">
      <c r="B870" s="42"/>
      <c r="C870" s="42"/>
      <c r="D870" s="42"/>
    </row>
    <row r="871" spans="2:4">
      <c r="B871" s="42"/>
      <c r="C871" s="42"/>
      <c r="D871" s="42"/>
    </row>
    <row r="872" spans="2:4">
      <c r="B872" s="42"/>
      <c r="C872" s="42"/>
      <c r="D872" s="42"/>
    </row>
    <row r="873" spans="2:4">
      <c r="B873" s="42"/>
      <c r="C873" s="42"/>
      <c r="D873" s="42"/>
    </row>
    <row r="874" spans="2:4">
      <c r="B874" s="42"/>
      <c r="C874" s="42"/>
      <c r="D874" s="42"/>
    </row>
    <row r="875" spans="2:4">
      <c r="B875" s="42"/>
      <c r="C875" s="42"/>
      <c r="D875" s="42"/>
    </row>
    <row r="876" spans="2:4">
      <c r="B876" s="42"/>
      <c r="C876" s="42"/>
      <c r="D876" s="42"/>
    </row>
    <row r="877" spans="2:4">
      <c r="B877" s="42"/>
      <c r="C877" s="42"/>
      <c r="D877" s="42"/>
    </row>
    <row r="878" spans="2:4">
      <c r="B878" s="42"/>
      <c r="C878" s="42"/>
      <c r="D878" s="42"/>
    </row>
    <row r="879" spans="2:4">
      <c r="B879" s="42"/>
      <c r="C879" s="42"/>
      <c r="D879" s="42"/>
    </row>
    <row r="880" spans="2:4">
      <c r="B880" s="42"/>
      <c r="C880" s="42"/>
      <c r="D880" s="42"/>
    </row>
    <row r="881" spans="2:4">
      <c r="B881" s="42"/>
      <c r="C881" s="42"/>
      <c r="D881" s="42"/>
    </row>
    <row r="882" spans="2:4">
      <c r="B882" s="42"/>
      <c r="C882" s="42"/>
      <c r="D882" s="42"/>
    </row>
    <row r="883" spans="2:4">
      <c r="B883" s="42"/>
      <c r="C883" s="42"/>
      <c r="D883" s="42"/>
    </row>
    <row r="884" spans="2:4">
      <c r="B884" s="42"/>
      <c r="C884" s="42"/>
      <c r="D884" s="42"/>
    </row>
    <row r="885" spans="2:4">
      <c r="B885" s="42"/>
      <c r="C885" s="42"/>
      <c r="D885" s="42"/>
    </row>
    <row r="886" spans="2:4">
      <c r="B886" s="42"/>
      <c r="C886" s="42"/>
      <c r="D886" s="42"/>
    </row>
    <row r="887" spans="2:4">
      <c r="B887" s="42"/>
      <c r="C887" s="42"/>
      <c r="D887" s="42"/>
    </row>
    <row r="888" spans="2:4">
      <c r="B888" s="42"/>
      <c r="C888" s="42"/>
      <c r="D888" s="42"/>
    </row>
    <row r="889" spans="2:4">
      <c r="B889" s="42"/>
      <c r="C889" s="42"/>
      <c r="D889" s="42"/>
    </row>
    <row r="890" spans="2:4">
      <c r="B890" s="42"/>
      <c r="C890" s="42"/>
      <c r="D890" s="42"/>
    </row>
    <row r="891" spans="2:4">
      <c r="B891" s="42"/>
      <c r="C891" s="42"/>
      <c r="D891" s="42"/>
    </row>
    <row r="892" spans="2:4">
      <c r="B892" s="42"/>
      <c r="C892" s="42"/>
      <c r="D892" s="42"/>
    </row>
    <row r="893" spans="2:4">
      <c r="B893" s="42"/>
      <c r="C893" s="42"/>
      <c r="D893" s="42"/>
    </row>
    <row r="894" spans="2:4">
      <c r="B894" s="42"/>
      <c r="C894" s="42"/>
      <c r="D894" s="42"/>
    </row>
    <row r="895" spans="2:4">
      <c r="B895" s="42"/>
      <c r="C895" s="42"/>
      <c r="D895" s="42"/>
    </row>
    <row r="896" spans="2:4">
      <c r="B896" s="42"/>
      <c r="C896" s="42"/>
      <c r="D896" s="42"/>
    </row>
    <row r="897" spans="2:4">
      <c r="B897" s="42"/>
      <c r="C897" s="42"/>
      <c r="D897" s="42"/>
    </row>
    <row r="898" spans="2:4">
      <c r="B898" s="42"/>
      <c r="C898" s="42"/>
      <c r="D898" s="42"/>
    </row>
    <row r="899" spans="2:4">
      <c r="B899" s="42"/>
      <c r="C899" s="42"/>
      <c r="D899" s="42"/>
    </row>
    <row r="900" spans="2:4">
      <c r="B900" s="42"/>
      <c r="C900" s="42"/>
      <c r="D900" s="42"/>
    </row>
    <row r="901" spans="2:4">
      <c r="B901" s="42"/>
      <c r="C901" s="42"/>
      <c r="D901" s="42"/>
    </row>
    <row r="902" spans="2:4">
      <c r="B902" s="42"/>
      <c r="C902" s="42"/>
      <c r="D902" s="42"/>
    </row>
    <row r="903" spans="2:4">
      <c r="B903" s="42"/>
      <c r="C903" s="42"/>
      <c r="D903" s="42"/>
    </row>
    <row r="904" spans="2:4">
      <c r="B904" s="42"/>
      <c r="C904" s="42"/>
      <c r="D904" s="42"/>
    </row>
    <row r="905" spans="2:4">
      <c r="B905" s="42"/>
      <c r="C905" s="42"/>
      <c r="D905" s="42"/>
    </row>
    <row r="906" spans="2:4">
      <c r="B906" s="42"/>
      <c r="C906" s="42"/>
      <c r="D906" s="42"/>
    </row>
    <row r="907" spans="2:4">
      <c r="B907" s="42"/>
      <c r="C907" s="42"/>
      <c r="D907" s="42"/>
    </row>
    <row r="908" spans="2:4">
      <c r="B908" s="42"/>
      <c r="C908" s="42"/>
      <c r="D908" s="42"/>
    </row>
    <row r="909" spans="2:4">
      <c r="B909" s="42"/>
      <c r="C909" s="42"/>
      <c r="D909" s="42"/>
    </row>
    <row r="910" spans="2:4">
      <c r="B910" s="42"/>
      <c r="C910" s="42"/>
      <c r="D910" s="42"/>
    </row>
    <row r="911" spans="2:4">
      <c r="B911" s="42"/>
      <c r="C911" s="42"/>
      <c r="D911" s="42"/>
    </row>
    <row r="912" spans="2:4">
      <c r="B912" s="42"/>
      <c r="C912" s="42"/>
      <c r="D912" s="42"/>
    </row>
    <row r="913" spans="2:4">
      <c r="B913" s="42"/>
      <c r="C913" s="42"/>
      <c r="D913" s="42"/>
    </row>
    <row r="914" spans="2:4">
      <c r="B914" s="42"/>
      <c r="C914" s="42"/>
      <c r="D914" s="42"/>
    </row>
    <row r="915" spans="2:4">
      <c r="B915" s="42"/>
      <c r="C915" s="42"/>
      <c r="D915" s="42"/>
    </row>
    <row r="916" spans="2:4">
      <c r="B916" s="42"/>
      <c r="C916" s="42"/>
      <c r="D916" s="42"/>
    </row>
    <row r="917" spans="2:4">
      <c r="B917" s="42"/>
      <c r="C917" s="42"/>
      <c r="D917" s="42"/>
    </row>
    <row r="918" spans="2:4">
      <c r="B918" s="42"/>
      <c r="C918" s="42"/>
      <c r="D918" s="42"/>
    </row>
    <row r="919" spans="2:4">
      <c r="B919" s="42"/>
      <c r="C919" s="42"/>
      <c r="D919" s="42"/>
    </row>
    <row r="920" spans="2:4">
      <c r="B920" s="42"/>
      <c r="C920" s="42"/>
      <c r="D920" s="42"/>
    </row>
    <row r="921" spans="2:4">
      <c r="B921" s="42"/>
      <c r="C921" s="42"/>
      <c r="D921" s="42"/>
    </row>
    <row r="922" spans="2:4">
      <c r="B922" s="42"/>
      <c r="C922" s="42"/>
      <c r="D922" s="42"/>
    </row>
    <row r="923" spans="2:4">
      <c r="B923" s="42"/>
      <c r="C923" s="42"/>
      <c r="D923" s="42"/>
    </row>
    <row r="924" spans="2:4">
      <c r="B924" s="42"/>
      <c r="C924" s="42"/>
      <c r="D924" s="42"/>
    </row>
    <row r="925" spans="2:4">
      <c r="B925" s="42"/>
      <c r="C925" s="42"/>
      <c r="D925" s="42"/>
    </row>
    <row r="926" spans="2:4">
      <c r="B926" s="42"/>
      <c r="C926" s="42"/>
      <c r="D926" s="42"/>
    </row>
    <row r="927" spans="2:4">
      <c r="B927" s="42"/>
      <c r="C927" s="42"/>
      <c r="D927" s="42"/>
    </row>
    <row r="928" spans="2:4">
      <c r="B928" s="42"/>
      <c r="C928" s="42"/>
      <c r="D928" s="42"/>
    </row>
    <row r="929" spans="2:4">
      <c r="B929" s="42"/>
      <c r="C929" s="42"/>
      <c r="D929" s="42"/>
    </row>
    <row r="930" spans="2:4">
      <c r="B930" s="42"/>
      <c r="C930" s="42"/>
      <c r="D930" s="42"/>
    </row>
    <row r="931" spans="2:4">
      <c r="B931" s="42"/>
      <c r="C931" s="42"/>
      <c r="D931" s="42"/>
    </row>
    <row r="932" spans="2:4">
      <c r="B932" s="42"/>
      <c r="C932" s="42"/>
      <c r="D932" s="42"/>
    </row>
    <row r="933" spans="2:4">
      <c r="B933" s="42"/>
      <c r="C933" s="42"/>
      <c r="D933" s="42"/>
    </row>
    <row r="934" spans="2:4">
      <c r="B934" s="42"/>
      <c r="C934" s="42"/>
      <c r="D934" s="42"/>
    </row>
    <row r="935" spans="2:4">
      <c r="B935" s="42"/>
      <c r="C935" s="42"/>
      <c r="D935" s="42"/>
    </row>
    <row r="936" spans="2:4">
      <c r="B936" s="42"/>
      <c r="C936" s="42"/>
      <c r="D936" s="42"/>
    </row>
    <row r="937" spans="2:4">
      <c r="B937" s="42"/>
      <c r="C937" s="42"/>
      <c r="D937" s="42"/>
    </row>
    <row r="938" spans="2:4">
      <c r="B938" s="42"/>
      <c r="C938" s="42"/>
      <c r="D938" s="42"/>
    </row>
    <row r="939" spans="2:4">
      <c r="B939" s="42"/>
      <c r="C939" s="42"/>
      <c r="D939" s="42"/>
    </row>
    <row r="940" spans="2:4">
      <c r="B940" s="42"/>
      <c r="C940" s="42"/>
      <c r="D940" s="42"/>
    </row>
    <row r="941" spans="2:4">
      <c r="B941" s="42"/>
      <c r="C941" s="42"/>
      <c r="D941" s="42"/>
    </row>
    <row r="942" spans="2:4">
      <c r="B942" s="42"/>
      <c r="C942" s="42"/>
      <c r="D942" s="42"/>
    </row>
    <row r="943" spans="2:4">
      <c r="B943" s="42"/>
      <c r="C943" s="42"/>
      <c r="D943" s="42"/>
    </row>
    <row r="944" spans="2:4">
      <c r="B944" s="42"/>
      <c r="C944" s="42"/>
      <c r="D944" s="42"/>
    </row>
    <row r="945" spans="2:4">
      <c r="B945" s="42"/>
      <c r="C945" s="42"/>
      <c r="D945" s="42"/>
    </row>
    <row r="946" spans="2:4">
      <c r="B946" s="42"/>
      <c r="C946" s="42"/>
      <c r="D946" s="42"/>
    </row>
    <row r="947" spans="2:4">
      <c r="B947" s="42"/>
      <c r="C947" s="42"/>
      <c r="D947" s="42"/>
    </row>
    <row r="948" spans="2:4">
      <c r="B948" s="42"/>
      <c r="C948" s="42"/>
      <c r="D948" s="42"/>
    </row>
    <row r="949" spans="2:4">
      <c r="B949" s="42"/>
      <c r="C949" s="42"/>
      <c r="D949" s="42"/>
    </row>
    <row r="950" spans="2:4">
      <c r="B950" s="42"/>
      <c r="C950" s="42"/>
      <c r="D950" s="42"/>
    </row>
    <row r="951" spans="2:4">
      <c r="B951" s="42"/>
      <c r="C951" s="42"/>
      <c r="D951" s="42"/>
    </row>
    <row r="952" spans="2:4">
      <c r="B952" s="42"/>
      <c r="C952" s="42"/>
      <c r="D952" s="42"/>
    </row>
    <row r="953" spans="2:4">
      <c r="B953" s="42"/>
      <c r="C953" s="42"/>
      <c r="D953" s="42"/>
    </row>
    <row r="954" spans="2:4">
      <c r="B954" s="42"/>
      <c r="C954" s="42"/>
      <c r="D954" s="42"/>
    </row>
    <row r="955" spans="2:4">
      <c r="B955" s="42"/>
      <c r="C955" s="42"/>
      <c r="D955" s="42"/>
    </row>
    <row r="956" spans="2:4">
      <c r="B956" s="42"/>
      <c r="C956" s="42"/>
      <c r="D956" s="42"/>
    </row>
    <row r="957" spans="2:4">
      <c r="B957" s="42"/>
      <c r="C957" s="42"/>
      <c r="D957" s="42"/>
    </row>
    <row r="958" spans="2:4">
      <c r="B958" s="42"/>
      <c r="C958" s="42"/>
      <c r="D958" s="42"/>
    </row>
    <row r="959" spans="2:4">
      <c r="B959" s="42"/>
      <c r="C959" s="42"/>
      <c r="D959" s="42"/>
    </row>
    <row r="960" spans="2:4">
      <c r="B960" s="42"/>
      <c r="C960" s="42"/>
      <c r="D960" s="42"/>
    </row>
    <row r="961" spans="2:4">
      <c r="B961" s="42"/>
      <c r="C961" s="42"/>
      <c r="D961" s="42"/>
    </row>
    <row r="962" spans="2:4">
      <c r="B962" s="42"/>
      <c r="C962" s="42"/>
      <c r="D962" s="42"/>
    </row>
    <row r="963" spans="2:4">
      <c r="B963" s="42"/>
      <c r="C963" s="42"/>
      <c r="D963" s="42"/>
    </row>
    <row r="964" spans="2:4">
      <c r="B964" s="42"/>
      <c r="C964" s="42"/>
      <c r="D964" s="42"/>
    </row>
    <row r="965" spans="2:4">
      <c r="B965" s="42"/>
      <c r="C965" s="42"/>
      <c r="D965" s="42"/>
    </row>
    <row r="966" spans="2:4">
      <c r="B966" s="42"/>
      <c r="C966" s="42"/>
      <c r="D966" s="42"/>
    </row>
    <row r="967" spans="2:4">
      <c r="B967" s="42"/>
      <c r="C967" s="42"/>
      <c r="D967" s="42"/>
    </row>
    <row r="968" spans="2:4">
      <c r="B968" s="42"/>
      <c r="C968" s="42"/>
      <c r="D968" s="42"/>
    </row>
    <row r="969" spans="2:4">
      <c r="B969" s="42"/>
      <c r="C969" s="42"/>
      <c r="D969" s="42"/>
    </row>
    <row r="970" spans="2:4">
      <c r="B970" s="42"/>
      <c r="C970" s="42"/>
      <c r="D970" s="42"/>
    </row>
    <row r="971" spans="2:4">
      <c r="B971" s="42"/>
      <c r="C971" s="42"/>
      <c r="D971" s="42"/>
    </row>
    <row r="972" spans="2:4">
      <c r="B972" s="42"/>
      <c r="C972" s="42"/>
      <c r="D972" s="42"/>
    </row>
    <row r="973" spans="2:4">
      <c r="B973" s="42"/>
      <c r="C973" s="42"/>
      <c r="D973" s="42"/>
    </row>
    <row r="974" spans="2:4">
      <c r="B974" s="42"/>
      <c r="C974" s="42"/>
      <c r="D974" s="42"/>
    </row>
    <row r="975" spans="2:4">
      <c r="B975" s="42"/>
      <c r="C975" s="42"/>
      <c r="D975" s="42"/>
    </row>
    <row r="976" spans="2:4">
      <c r="B976" s="42"/>
      <c r="C976" s="42"/>
      <c r="D976" s="42"/>
    </row>
    <row r="977" spans="2:4">
      <c r="B977" s="42"/>
      <c r="C977" s="42"/>
      <c r="D977" s="42"/>
    </row>
    <row r="978" spans="2:4">
      <c r="B978" s="42"/>
      <c r="C978" s="42"/>
      <c r="D978" s="42"/>
    </row>
    <row r="979" spans="2:4">
      <c r="B979" s="42"/>
      <c r="C979" s="42"/>
      <c r="D979" s="42"/>
    </row>
    <row r="980" spans="2:4">
      <c r="B980" s="42"/>
      <c r="C980" s="42"/>
      <c r="D980" s="42"/>
    </row>
    <row r="981" spans="2:4">
      <c r="B981" s="42"/>
      <c r="C981" s="42"/>
      <c r="D981" s="42"/>
    </row>
    <row r="982" spans="2:4">
      <c r="B982" s="42"/>
      <c r="C982" s="42"/>
      <c r="D982" s="42"/>
    </row>
    <row r="983" spans="2:4">
      <c r="B983" s="42"/>
      <c r="C983" s="42"/>
      <c r="D983" s="42"/>
    </row>
    <row r="984" spans="2:4">
      <c r="B984" s="42"/>
      <c r="C984" s="42"/>
      <c r="D984" s="42"/>
    </row>
    <row r="985" spans="2:4">
      <c r="B985" s="42"/>
      <c r="C985" s="42"/>
      <c r="D985" s="42"/>
    </row>
    <row r="986" spans="2:4">
      <c r="B986" s="42"/>
      <c r="C986" s="42"/>
      <c r="D986" s="42"/>
    </row>
    <row r="987" spans="2:4">
      <c r="B987" s="42"/>
      <c r="C987" s="42"/>
      <c r="D987" s="42"/>
    </row>
    <row r="988" spans="2:4">
      <c r="B988" s="42"/>
      <c r="C988" s="42"/>
      <c r="D988" s="42"/>
    </row>
    <row r="989" spans="2:4">
      <c r="B989" s="42"/>
      <c r="C989" s="42"/>
      <c r="D989" s="42"/>
    </row>
    <row r="990" spans="2:4">
      <c r="B990" s="42"/>
      <c r="C990" s="42"/>
      <c r="D990" s="42"/>
    </row>
    <row r="991" spans="2:4">
      <c r="B991" s="42"/>
      <c r="C991" s="42"/>
      <c r="D991" s="42"/>
    </row>
    <row r="992" spans="2:4">
      <c r="B992" s="42"/>
      <c r="C992" s="42"/>
      <c r="D992" s="42"/>
    </row>
    <row r="993" spans="2:4">
      <c r="B993" s="42"/>
      <c r="C993" s="42"/>
      <c r="D993" s="42"/>
    </row>
    <row r="994" spans="2:4">
      <c r="B994" s="42"/>
      <c r="C994" s="42"/>
      <c r="D994" s="42"/>
    </row>
    <row r="995" spans="2:4">
      <c r="B995" s="42"/>
      <c r="C995" s="42"/>
      <c r="D995" s="42"/>
    </row>
    <row r="996" spans="2:4">
      <c r="B996" s="42"/>
      <c r="C996" s="42"/>
      <c r="D996" s="42"/>
    </row>
    <row r="997" spans="2:4">
      <c r="B997" s="42"/>
      <c r="C997" s="42"/>
      <c r="D997" s="42"/>
    </row>
    <row r="998" spans="2:4">
      <c r="B998" s="42"/>
      <c r="C998" s="42"/>
      <c r="D998" s="42"/>
    </row>
    <row r="999" spans="2:4">
      <c r="B999" s="42"/>
      <c r="C999" s="42"/>
      <c r="D999" s="42"/>
    </row>
    <row r="1000" spans="2:4">
      <c r="B1000" s="42"/>
      <c r="C1000" s="42"/>
      <c r="D1000" s="42"/>
    </row>
    <row r="1001" spans="2:4">
      <c r="B1001" s="42"/>
      <c r="C1001" s="42"/>
      <c r="D1001" s="42"/>
    </row>
    <row r="1002" spans="2:4">
      <c r="B1002" s="42"/>
      <c r="C1002" s="42"/>
      <c r="D1002" s="42"/>
    </row>
    <row r="1003" spans="2:4">
      <c r="B1003" s="42"/>
      <c r="C1003" s="42"/>
      <c r="D1003" s="42"/>
    </row>
    <row r="1004" spans="2:4">
      <c r="B1004" s="42"/>
      <c r="C1004" s="42"/>
      <c r="D1004" s="42"/>
    </row>
    <row r="1005" spans="2:4">
      <c r="B1005" s="42"/>
      <c r="C1005" s="42"/>
      <c r="D1005" s="42"/>
    </row>
    <row r="1006" spans="2:4">
      <c r="B1006" s="42"/>
      <c r="C1006" s="42"/>
      <c r="D1006" s="42"/>
    </row>
    <row r="1007" spans="2:4">
      <c r="B1007" s="42"/>
      <c r="C1007" s="42"/>
      <c r="D1007" s="42"/>
    </row>
    <row r="1008" spans="2:4">
      <c r="B1008" s="42"/>
      <c r="C1008" s="42"/>
      <c r="D1008" s="42"/>
    </row>
    <row r="1009" spans="2:4">
      <c r="B1009" s="42"/>
      <c r="C1009" s="42"/>
      <c r="D1009" s="42"/>
    </row>
    <row r="1010" spans="2:4">
      <c r="B1010" s="42"/>
      <c r="C1010" s="42"/>
      <c r="D1010" s="42"/>
    </row>
    <row r="1011" spans="2:4">
      <c r="B1011" s="42"/>
      <c r="C1011" s="42"/>
      <c r="D1011" s="42"/>
    </row>
    <row r="1012" spans="2:4">
      <c r="B1012" s="42"/>
      <c r="C1012" s="42"/>
      <c r="D1012" s="42"/>
    </row>
    <row r="1013" spans="2:4">
      <c r="B1013" s="42"/>
      <c r="C1013" s="42"/>
      <c r="D1013" s="42"/>
    </row>
    <row r="1014" spans="2:4">
      <c r="B1014" s="42"/>
      <c r="C1014" s="42"/>
      <c r="D1014" s="42"/>
    </row>
    <row r="1015" spans="2:4">
      <c r="B1015" s="42"/>
      <c r="C1015" s="42"/>
      <c r="D1015" s="42"/>
    </row>
    <row r="1016" spans="2:4">
      <c r="B1016" s="42"/>
      <c r="C1016" s="42"/>
      <c r="D1016" s="42"/>
    </row>
    <row r="1017" spans="2:4">
      <c r="B1017" s="42"/>
      <c r="C1017" s="42"/>
      <c r="D1017" s="42"/>
    </row>
    <row r="1018" spans="2:4">
      <c r="B1018" s="42"/>
      <c r="C1018" s="42"/>
      <c r="D1018" s="42"/>
    </row>
    <row r="1019" spans="2:4">
      <c r="B1019" s="42"/>
      <c r="C1019" s="42"/>
      <c r="D1019" s="42"/>
    </row>
    <row r="1020" spans="2:4">
      <c r="B1020" s="42"/>
      <c r="C1020" s="42"/>
      <c r="D1020" s="42"/>
    </row>
    <row r="1021" spans="2:4">
      <c r="B1021" s="42"/>
      <c r="C1021" s="42"/>
      <c r="D1021" s="42"/>
    </row>
    <row r="1022" spans="2:4">
      <c r="B1022" s="42"/>
      <c r="C1022" s="42"/>
      <c r="D1022" s="42"/>
    </row>
    <row r="1023" spans="2:4">
      <c r="B1023" s="42"/>
      <c r="C1023" s="42"/>
      <c r="D1023" s="42"/>
    </row>
    <row r="1024" spans="2:4">
      <c r="B1024" s="42"/>
      <c r="C1024" s="42"/>
      <c r="D1024" s="42"/>
    </row>
    <row r="1025" spans="2:4">
      <c r="B1025" s="42"/>
      <c r="C1025" s="42"/>
      <c r="D1025" s="42"/>
    </row>
    <row r="1026" spans="2:4">
      <c r="B1026" s="42"/>
      <c r="C1026" s="42"/>
      <c r="D1026" s="42"/>
    </row>
    <row r="1027" spans="2:4">
      <c r="B1027" s="42"/>
      <c r="C1027" s="42"/>
      <c r="D1027" s="42"/>
    </row>
    <row r="1028" spans="2:4">
      <c r="B1028" s="42"/>
      <c r="C1028" s="42"/>
      <c r="D1028" s="42"/>
    </row>
    <row r="1029" spans="2:4">
      <c r="B1029" s="42"/>
      <c r="C1029" s="42"/>
      <c r="D1029" s="42"/>
    </row>
    <row r="1030" spans="2:4">
      <c r="B1030" s="42"/>
      <c r="C1030" s="42"/>
      <c r="D1030" s="42"/>
    </row>
    <row r="1031" spans="2:4">
      <c r="B1031" s="42"/>
      <c r="C1031" s="42"/>
      <c r="D1031" s="42"/>
    </row>
    <row r="1032" spans="2:4">
      <c r="B1032" s="42"/>
      <c r="C1032" s="42"/>
      <c r="D1032" s="42"/>
    </row>
    <row r="1033" spans="2:4">
      <c r="B1033" s="42"/>
      <c r="C1033" s="42"/>
      <c r="D1033" s="42"/>
    </row>
    <row r="1034" spans="2:4">
      <c r="B1034" s="42"/>
      <c r="C1034" s="42"/>
      <c r="D1034" s="42"/>
    </row>
    <row r="1035" spans="2:4">
      <c r="B1035" s="42"/>
      <c r="C1035" s="42"/>
      <c r="D1035" s="42"/>
    </row>
    <row r="1036" spans="2:4">
      <c r="B1036" s="42"/>
      <c r="C1036" s="42"/>
      <c r="D1036" s="42"/>
    </row>
    <row r="1037" spans="2:4">
      <c r="B1037" s="42"/>
      <c r="C1037" s="42"/>
      <c r="D1037" s="42"/>
    </row>
    <row r="1038" spans="2:4">
      <c r="B1038" s="42"/>
      <c r="C1038" s="42"/>
      <c r="D1038" s="42"/>
    </row>
    <row r="1039" spans="2:4">
      <c r="B1039" s="42"/>
      <c r="C1039" s="42"/>
      <c r="D1039" s="42"/>
    </row>
    <row r="1040" spans="2:4">
      <c r="B1040" s="42"/>
      <c r="C1040" s="42"/>
      <c r="D1040" s="42"/>
    </row>
    <row r="1041" spans="2:4">
      <c r="B1041" s="42"/>
      <c r="C1041" s="42"/>
      <c r="D1041" s="42"/>
    </row>
    <row r="1042" spans="2:4">
      <c r="B1042" s="42"/>
      <c r="C1042" s="42"/>
      <c r="D1042" s="42"/>
    </row>
    <row r="1043" spans="2:4">
      <c r="B1043" s="42"/>
      <c r="C1043" s="42"/>
      <c r="D1043" s="42"/>
    </row>
    <row r="1044" spans="2:4">
      <c r="B1044" s="42"/>
      <c r="C1044" s="42"/>
      <c r="D1044" s="42"/>
    </row>
    <row r="1045" spans="2:4">
      <c r="B1045" s="42"/>
      <c r="C1045" s="42"/>
      <c r="D1045" s="42"/>
    </row>
    <row r="1046" spans="2:4">
      <c r="B1046" s="42"/>
      <c r="C1046" s="42"/>
      <c r="D1046" s="42"/>
    </row>
    <row r="1047" spans="2:4">
      <c r="B1047" s="42"/>
      <c r="C1047" s="42"/>
      <c r="D1047" s="42"/>
    </row>
    <row r="1048" spans="2:4">
      <c r="B1048" s="42"/>
      <c r="C1048" s="42"/>
      <c r="D1048" s="42"/>
    </row>
    <row r="1049" spans="2:4">
      <c r="B1049" s="42"/>
      <c r="C1049" s="42"/>
      <c r="D1049" s="42"/>
    </row>
    <row r="1050" spans="2:4">
      <c r="B1050" s="42"/>
      <c r="C1050" s="42"/>
      <c r="D1050" s="42"/>
    </row>
    <row r="1051" spans="2:4">
      <c r="B1051" s="42"/>
      <c r="C1051" s="42"/>
      <c r="D1051" s="42"/>
    </row>
    <row r="1052" spans="2:4">
      <c r="B1052" s="42"/>
      <c r="C1052" s="42"/>
      <c r="D1052" s="42"/>
    </row>
    <row r="1053" spans="2:4">
      <c r="B1053" s="42"/>
      <c r="C1053" s="42"/>
      <c r="D1053" s="42"/>
    </row>
    <row r="1054" spans="2:4">
      <c r="B1054" s="42"/>
      <c r="C1054" s="42"/>
      <c r="D1054" s="42"/>
    </row>
    <row r="1055" spans="2:4">
      <c r="B1055" s="42"/>
      <c r="C1055" s="42"/>
      <c r="D1055" s="42"/>
    </row>
    <row r="1056" spans="2:4">
      <c r="B1056" s="42"/>
      <c r="C1056" s="42"/>
      <c r="D1056" s="42"/>
    </row>
    <row r="1057" spans="2:4">
      <c r="B1057" s="42"/>
      <c r="C1057" s="42"/>
      <c r="D1057" s="42"/>
    </row>
    <row r="1058" spans="2:4">
      <c r="B1058" s="42"/>
      <c r="C1058" s="42"/>
      <c r="D1058" s="42"/>
    </row>
    <row r="1059" spans="2:4">
      <c r="B1059" s="42"/>
      <c r="C1059" s="42"/>
      <c r="D1059" s="42"/>
    </row>
    <row r="1060" spans="2:4">
      <c r="B1060" s="42"/>
      <c r="C1060" s="42"/>
      <c r="D1060" s="42"/>
    </row>
    <row r="1061" spans="2:4">
      <c r="B1061" s="42"/>
      <c r="C1061" s="42"/>
      <c r="D1061" s="42"/>
    </row>
    <row r="1062" spans="2:4">
      <c r="B1062" s="42"/>
      <c r="C1062" s="42"/>
      <c r="D1062" s="42"/>
    </row>
    <row r="1063" spans="2:4">
      <c r="B1063" s="42"/>
      <c r="C1063" s="42"/>
      <c r="D1063" s="42"/>
    </row>
    <row r="1064" spans="2:4">
      <c r="B1064" s="42"/>
      <c r="C1064" s="42"/>
      <c r="D1064" s="42"/>
    </row>
    <row r="1065" spans="2:4">
      <c r="B1065" s="42"/>
      <c r="C1065" s="42"/>
      <c r="D1065" s="42"/>
    </row>
    <row r="1066" spans="2:4">
      <c r="B1066" s="42"/>
      <c r="C1066" s="42"/>
      <c r="D1066" s="42"/>
    </row>
    <row r="1067" spans="2:4">
      <c r="B1067" s="42"/>
      <c r="C1067" s="42"/>
      <c r="D1067" s="42"/>
    </row>
    <row r="1068" spans="2:4">
      <c r="B1068" s="42"/>
      <c r="C1068" s="42"/>
      <c r="D1068" s="42"/>
    </row>
    <row r="1069" spans="2:4">
      <c r="B1069" s="42"/>
      <c r="C1069" s="42"/>
      <c r="D1069" s="42"/>
    </row>
    <row r="1070" spans="2:4">
      <c r="B1070" s="42"/>
      <c r="C1070" s="42"/>
      <c r="D1070" s="42"/>
    </row>
    <row r="1071" spans="2:4">
      <c r="B1071" s="42"/>
      <c r="C1071" s="42"/>
      <c r="D1071" s="42"/>
    </row>
    <row r="1072" spans="2:4">
      <c r="B1072" s="42"/>
      <c r="C1072" s="42"/>
      <c r="D1072" s="42"/>
    </row>
    <row r="1073" spans="2:4">
      <c r="B1073" s="42"/>
      <c r="C1073" s="42"/>
      <c r="D1073" s="42"/>
    </row>
    <row r="1074" spans="2:4">
      <c r="B1074" s="42"/>
      <c r="C1074" s="42"/>
      <c r="D1074" s="42"/>
    </row>
    <row r="1075" spans="2:4">
      <c r="B1075" s="42"/>
      <c r="C1075" s="42"/>
      <c r="D1075" s="42"/>
    </row>
    <row r="1076" spans="2:4">
      <c r="B1076" s="42"/>
      <c r="C1076" s="42"/>
      <c r="D1076" s="42"/>
    </row>
    <row r="1077" spans="2:4">
      <c r="B1077" s="42"/>
      <c r="C1077" s="42"/>
      <c r="D1077" s="42"/>
    </row>
    <row r="1078" spans="2:4">
      <c r="B1078" s="42"/>
      <c r="C1078" s="42"/>
      <c r="D1078" s="42"/>
    </row>
    <row r="1079" spans="2:4">
      <c r="B1079" s="42"/>
      <c r="C1079" s="42"/>
      <c r="D1079" s="42"/>
    </row>
    <row r="1080" spans="2:4">
      <c r="B1080" s="42"/>
      <c r="C1080" s="42"/>
      <c r="D1080" s="42"/>
    </row>
    <row r="1081" spans="2:4">
      <c r="B1081" s="42"/>
      <c r="C1081" s="42"/>
      <c r="D1081" s="42"/>
    </row>
    <row r="1082" spans="2:4">
      <c r="B1082" s="42"/>
      <c r="C1082" s="42"/>
      <c r="D1082" s="42"/>
    </row>
    <row r="1083" spans="2:4">
      <c r="B1083" s="42"/>
      <c r="C1083" s="42"/>
      <c r="D1083" s="42"/>
    </row>
    <row r="1084" spans="2:4">
      <c r="B1084" s="42"/>
      <c r="C1084" s="42"/>
      <c r="D1084" s="42"/>
    </row>
    <row r="1085" spans="2:4">
      <c r="B1085" s="42"/>
      <c r="C1085" s="42"/>
      <c r="D1085" s="42"/>
    </row>
    <row r="1086" spans="2:4">
      <c r="B1086" s="42"/>
      <c r="C1086" s="42"/>
      <c r="D1086" s="42"/>
    </row>
    <row r="1087" spans="2:4">
      <c r="B1087" s="42"/>
      <c r="C1087" s="42"/>
      <c r="D1087" s="42"/>
    </row>
    <row r="1088" spans="2:4">
      <c r="B1088" s="42"/>
      <c r="C1088" s="42"/>
      <c r="D1088" s="42"/>
    </row>
    <row r="1089" spans="2:4">
      <c r="B1089" s="42"/>
      <c r="C1089" s="42"/>
      <c r="D1089" s="42"/>
    </row>
    <row r="1090" spans="2:4">
      <c r="B1090" s="42"/>
      <c r="C1090" s="42"/>
      <c r="D1090" s="42"/>
    </row>
    <row r="1091" spans="2:4">
      <c r="B1091" s="42"/>
      <c r="C1091" s="42"/>
      <c r="D1091" s="42"/>
    </row>
    <row r="1092" spans="2:4">
      <c r="B1092" s="42"/>
      <c r="C1092" s="42"/>
      <c r="D1092" s="42"/>
    </row>
    <row r="1093" spans="2:4">
      <c r="B1093" s="42"/>
      <c r="C1093" s="42"/>
      <c r="D1093" s="42"/>
    </row>
    <row r="1094" spans="2:4">
      <c r="B1094" s="42"/>
      <c r="C1094" s="42"/>
      <c r="D1094" s="42"/>
    </row>
    <row r="1095" spans="2:4">
      <c r="B1095" s="42"/>
      <c r="C1095" s="42"/>
      <c r="D1095" s="42"/>
    </row>
    <row r="1096" spans="2:4">
      <c r="B1096" s="42"/>
      <c r="C1096" s="42"/>
      <c r="D1096" s="42"/>
    </row>
    <row r="1097" spans="2:4">
      <c r="B1097" s="42"/>
      <c r="C1097" s="42"/>
      <c r="D1097" s="42"/>
    </row>
    <row r="1098" spans="2:4">
      <c r="B1098" s="42"/>
      <c r="C1098" s="42"/>
      <c r="D1098" s="42"/>
    </row>
    <row r="1099" spans="2:4">
      <c r="B1099" s="42"/>
      <c r="C1099" s="42"/>
      <c r="D1099" s="42"/>
    </row>
    <row r="1100" spans="2:4">
      <c r="B1100" s="42"/>
      <c r="C1100" s="42"/>
      <c r="D1100" s="42"/>
    </row>
    <row r="1101" spans="2:4">
      <c r="B1101" s="42"/>
      <c r="C1101" s="42"/>
      <c r="D1101" s="42"/>
    </row>
    <row r="1102" spans="2:4">
      <c r="B1102" s="42"/>
      <c r="C1102" s="42"/>
      <c r="D1102" s="42"/>
    </row>
    <row r="1103" spans="2:4">
      <c r="B1103" s="42"/>
      <c r="C1103" s="42"/>
      <c r="D1103" s="42"/>
    </row>
    <row r="1104" spans="2:4">
      <c r="B1104" s="42"/>
      <c r="C1104" s="42"/>
      <c r="D1104" s="42"/>
    </row>
    <row r="1105" spans="2:4">
      <c r="B1105" s="42"/>
      <c r="C1105" s="42"/>
      <c r="D1105" s="42"/>
    </row>
    <row r="1106" spans="2:4">
      <c r="B1106" s="42"/>
      <c r="C1106" s="42"/>
      <c r="D1106" s="42"/>
    </row>
    <row r="1107" spans="2:4">
      <c r="B1107" s="42"/>
      <c r="C1107" s="42"/>
      <c r="D1107" s="42"/>
    </row>
    <row r="1108" spans="2:4">
      <c r="B1108" s="42"/>
      <c r="C1108" s="42"/>
      <c r="D1108" s="42"/>
    </row>
    <row r="1109" spans="2:4">
      <c r="B1109" s="42"/>
      <c r="C1109" s="42"/>
      <c r="D1109" s="42"/>
    </row>
    <row r="1110" spans="2:4">
      <c r="B1110" s="42"/>
      <c r="C1110" s="42"/>
      <c r="D1110" s="42"/>
    </row>
    <row r="1111" spans="2:4">
      <c r="B1111" s="42"/>
      <c r="C1111" s="42"/>
      <c r="D1111" s="42"/>
    </row>
    <row r="1112" spans="2:4">
      <c r="B1112" s="42"/>
      <c r="C1112" s="42"/>
      <c r="D1112" s="42"/>
    </row>
    <row r="1113" spans="2:4">
      <c r="B1113" s="42"/>
      <c r="C1113" s="42"/>
      <c r="D1113" s="42"/>
    </row>
    <row r="1114" spans="2:4">
      <c r="B1114" s="42"/>
      <c r="C1114" s="42"/>
      <c r="D1114" s="42"/>
    </row>
    <row r="1115" spans="2:4">
      <c r="B1115" s="42"/>
      <c r="C1115" s="42"/>
      <c r="D1115" s="42"/>
    </row>
    <row r="1116" spans="2:4">
      <c r="B1116" s="42"/>
      <c r="C1116" s="42"/>
      <c r="D1116" s="42"/>
    </row>
    <row r="1117" spans="2:4">
      <c r="B1117" s="42"/>
      <c r="C1117" s="42"/>
      <c r="D1117" s="42"/>
    </row>
    <row r="1118" spans="2:4">
      <c r="B1118" s="42"/>
      <c r="C1118" s="42"/>
      <c r="D1118" s="42"/>
    </row>
    <row r="1119" spans="2:4">
      <c r="B1119" s="42"/>
      <c r="C1119" s="42"/>
      <c r="D1119" s="42"/>
    </row>
    <row r="1120" spans="2:4">
      <c r="B1120" s="42"/>
      <c r="C1120" s="42"/>
      <c r="D1120" s="42"/>
    </row>
    <row r="1121" spans="2:4">
      <c r="B1121" s="42"/>
      <c r="C1121" s="42"/>
      <c r="D1121" s="42"/>
    </row>
    <row r="1122" spans="2:4">
      <c r="B1122" s="42"/>
      <c r="C1122" s="42"/>
      <c r="D1122" s="42"/>
    </row>
    <row r="1123" spans="2:4">
      <c r="B1123" s="42"/>
      <c r="C1123" s="42"/>
      <c r="D1123" s="42"/>
    </row>
    <row r="1124" spans="2:4">
      <c r="B1124" s="42"/>
      <c r="C1124" s="42"/>
      <c r="D1124" s="42"/>
    </row>
    <row r="1125" spans="2:4">
      <c r="B1125" s="42"/>
      <c r="C1125" s="42"/>
      <c r="D1125" s="42"/>
    </row>
    <row r="1126" spans="2:4">
      <c r="B1126" s="42"/>
      <c r="C1126" s="42"/>
      <c r="D1126" s="42"/>
    </row>
    <row r="1127" spans="2:4">
      <c r="B1127" s="42"/>
      <c r="C1127" s="42"/>
      <c r="D1127" s="42"/>
    </row>
    <row r="1128" spans="2:4">
      <c r="B1128" s="42"/>
      <c r="C1128" s="42"/>
      <c r="D1128" s="42"/>
    </row>
    <row r="1129" spans="2:4">
      <c r="B1129" s="42"/>
      <c r="C1129" s="42"/>
      <c r="D1129" s="42"/>
    </row>
    <row r="1130" spans="2:4">
      <c r="B1130" s="42"/>
      <c r="C1130" s="42"/>
      <c r="D1130" s="42"/>
    </row>
    <row r="1131" spans="2:4">
      <c r="B1131" s="42"/>
      <c r="C1131" s="42"/>
      <c r="D1131" s="42"/>
    </row>
    <row r="1132" spans="2:4">
      <c r="B1132" s="42"/>
      <c r="C1132" s="42"/>
      <c r="D1132" s="42"/>
    </row>
    <row r="1133" spans="2:4">
      <c r="B1133" s="42"/>
      <c r="C1133" s="42"/>
      <c r="D1133" s="42"/>
    </row>
    <row r="1134" spans="2:4">
      <c r="B1134" s="42"/>
      <c r="C1134" s="42"/>
      <c r="D1134" s="42"/>
    </row>
    <row r="1135" spans="2:4">
      <c r="B1135" s="42"/>
      <c r="C1135" s="42"/>
      <c r="D1135" s="42"/>
    </row>
    <row r="1136" spans="2:4">
      <c r="B1136" s="42"/>
      <c r="C1136" s="42"/>
      <c r="D1136" s="42"/>
    </row>
    <row r="1137" spans="2:4">
      <c r="B1137" s="42"/>
      <c r="C1137" s="42"/>
      <c r="D1137" s="42"/>
    </row>
    <row r="1138" spans="2:4">
      <c r="B1138" s="42"/>
      <c r="C1138" s="42"/>
      <c r="D1138" s="42"/>
    </row>
    <row r="1139" spans="2:4">
      <c r="B1139" s="42"/>
      <c r="C1139" s="42"/>
      <c r="D1139" s="42"/>
    </row>
    <row r="1140" spans="2:4">
      <c r="B1140" s="42"/>
      <c r="C1140" s="42"/>
      <c r="D1140" s="42"/>
    </row>
    <row r="1141" spans="2:4">
      <c r="B1141" s="42"/>
      <c r="C1141" s="42"/>
      <c r="D1141" s="42"/>
    </row>
    <row r="1142" spans="2:4">
      <c r="B1142" s="42"/>
      <c r="C1142" s="42"/>
      <c r="D1142" s="42"/>
    </row>
    <row r="1143" spans="2:4">
      <c r="B1143" s="42"/>
      <c r="C1143" s="42"/>
      <c r="D1143" s="42"/>
    </row>
    <row r="1144" spans="2:4">
      <c r="B1144" s="42"/>
      <c r="C1144" s="42"/>
      <c r="D1144" s="42"/>
    </row>
    <row r="1145" spans="2:4">
      <c r="B1145" s="42"/>
      <c r="C1145" s="42"/>
      <c r="D1145" s="42"/>
    </row>
    <row r="1146" spans="2:4">
      <c r="B1146" s="42"/>
      <c r="C1146" s="42"/>
      <c r="D1146" s="42"/>
    </row>
    <row r="1147" spans="2:4">
      <c r="B1147" s="42"/>
      <c r="C1147" s="42"/>
      <c r="D1147" s="42"/>
    </row>
    <row r="1148" spans="2:4">
      <c r="B1148" s="42"/>
      <c r="C1148" s="42"/>
      <c r="D1148" s="42"/>
    </row>
    <row r="1149" spans="2:4">
      <c r="B1149" s="42"/>
      <c r="C1149" s="42"/>
      <c r="D1149" s="42"/>
    </row>
    <row r="1150" spans="2:4">
      <c r="B1150" s="42"/>
      <c r="C1150" s="42"/>
      <c r="D1150" s="42"/>
    </row>
    <row r="1151" spans="2:4">
      <c r="B1151" s="42"/>
      <c r="C1151" s="42"/>
      <c r="D1151" s="42"/>
    </row>
    <row r="1152" spans="2:4">
      <c r="B1152" s="42"/>
      <c r="C1152" s="42"/>
      <c r="D1152" s="42"/>
    </row>
    <row r="1153" spans="2:4">
      <c r="B1153" s="42"/>
      <c r="C1153" s="42"/>
      <c r="D1153" s="42"/>
    </row>
    <row r="1154" spans="2:4">
      <c r="B1154" s="42"/>
      <c r="C1154" s="42"/>
      <c r="D1154" s="42"/>
    </row>
    <row r="1155" spans="2:4">
      <c r="B1155" s="42"/>
      <c r="C1155" s="42"/>
      <c r="D1155" s="42"/>
    </row>
    <row r="1156" spans="2:4">
      <c r="B1156" s="42"/>
      <c r="C1156" s="42"/>
      <c r="D1156" s="42"/>
    </row>
    <row r="1157" spans="2:4">
      <c r="B1157" s="42"/>
      <c r="C1157" s="42"/>
      <c r="D1157" s="42"/>
    </row>
    <row r="1158" spans="2:4">
      <c r="B1158" s="42"/>
      <c r="C1158" s="42"/>
      <c r="D1158" s="42"/>
    </row>
    <row r="1159" spans="2:4">
      <c r="B1159" s="42"/>
      <c r="C1159" s="42"/>
      <c r="D1159" s="42"/>
    </row>
    <row r="1160" spans="2:4">
      <c r="B1160" s="42"/>
      <c r="C1160" s="42"/>
      <c r="D1160" s="42"/>
    </row>
    <row r="1161" spans="2:4">
      <c r="B1161" s="42"/>
      <c r="C1161" s="42"/>
      <c r="D1161" s="42"/>
    </row>
    <row r="1162" spans="2:4">
      <c r="B1162" s="42"/>
      <c r="C1162" s="42"/>
      <c r="D1162" s="42"/>
    </row>
    <row r="1163" spans="2:4">
      <c r="B1163" s="42"/>
      <c r="C1163" s="42"/>
      <c r="D1163" s="42"/>
    </row>
    <row r="1164" spans="2:4">
      <c r="B1164" s="42"/>
      <c r="C1164" s="42"/>
      <c r="D1164" s="42"/>
    </row>
    <row r="1165" spans="2:4">
      <c r="B1165" s="42"/>
      <c r="C1165" s="42"/>
      <c r="D1165" s="42"/>
    </row>
    <row r="1166" spans="2:4">
      <c r="B1166" s="42"/>
      <c r="C1166" s="42"/>
      <c r="D1166" s="42"/>
    </row>
    <row r="1167" spans="2:4">
      <c r="B1167" s="42"/>
      <c r="C1167" s="42"/>
      <c r="D1167" s="42"/>
    </row>
    <row r="1168" spans="2:4">
      <c r="B1168" s="42"/>
      <c r="C1168" s="42"/>
      <c r="D1168" s="42"/>
    </row>
    <row r="1169" spans="2:4">
      <c r="B1169" s="42"/>
      <c r="C1169" s="42"/>
      <c r="D1169" s="42"/>
    </row>
    <row r="1170" spans="2:4">
      <c r="B1170" s="42"/>
      <c r="C1170" s="42"/>
      <c r="D1170" s="42"/>
    </row>
    <row r="1171" spans="2:4">
      <c r="B1171" s="42"/>
      <c r="C1171" s="42"/>
      <c r="D1171" s="42"/>
    </row>
    <row r="1172" spans="2:4">
      <c r="B1172" s="42"/>
      <c r="C1172" s="42"/>
      <c r="D1172" s="42"/>
    </row>
    <row r="1173" spans="2:4">
      <c r="B1173" s="42"/>
      <c r="C1173" s="42"/>
      <c r="D1173" s="42"/>
    </row>
    <row r="1174" spans="2:4">
      <c r="B1174" s="42"/>
      <c r="C1174" s="42"/>
      <c r="D1174" s="42"/>
    </row>
    <row r="1175" spans="2:4">
      <c r="B1175" s="42"/>
      <c r="C1175" s="42"/>
      <c r="D1175" s="42"/>
    </row>
    <row r="1176" spans="2:4">
      <c r="B1176" s="42"/>
      <c r="C1176" s="42"/>
      <c r="D1176" s="42"/>
    </row>
    <row r="1177" spans="2:4">
      <c r="B1177" s="42"/>
      <c r="C1177" s="42"/>
      <c r="D1177" s="42"/>
    </row>
    <row r="1178" spans="2:4">
      <c r="B1178" s="42"/>
      <c r="C1178" s="42"/>
      <c r="D1178" s="42"/>
    </row>
    <row r="1179" spans="2:4">
      <c r="B1179" s="42"/>
      <c r="C1179" s="42"/>
      <c r="D1179" s="42"/>
    </row>
    <row r="1180" spans="2:4">
      <c r="B1180" s="42"/>
      <c r="C1180" s="42"/>
      <c r="D1180" s="42"/>
    </row>
    <row r="1181" spans="2:4">
      <c r="B1181" s="42"/>
      <c r="C1181" s="42"/>
      <c r="D1181" s="42"/>
    </row>
    <row r="1182" spans="2:4">
      <c r="B1182" s="42"/>
      <c r="C1182" s="42"/>
      <c r="D1182" s="42"/>
    </row>
    <row r="1183" spans="2:4">
      <c r="B1183" s="42"/>
      <c r="C1183" s="42"/>
      <c r="D1183" s="42"/>
    </row>
    <row r="1184" spans="2:4">
      <c r="B1184" s="42"/>
      <c r="C1184" s="42"/>
      <c r="D1184" s="42"/>
    </row>
    <row r="1185" spans="2:4">
      <c r="B1185" s="42"/>
      <c r="C1185" s="42"/>
      <c r="D1185" s="42"/>
    </row>
    <row r="1186" spans="2:4">
      <c r="B1186" s="42"/>
      <c r="C1186" s="42"/>
      <c r="D1186" s="42"/>
    </row>
    <row r="1187" spans="2:4">
      <c r="B1187" s="42"/>
      <c r="C1187" s="42"/>
      <c r="D1187" s="42"/>
    </row>
    <row r="1188" spans="2:4">
      <c r="B1188" s="42"/>
      <c r="C1188" s="42"/>
      <c r="D1188" s="42"/>
    </row>
    <row r="1189" spans="2:4">
      <c r="B1189" s="42"/>
      <c r="C1189" s="42"/>
      <c r="D1189" s="42"/>
    </row>
    <row r="1190" spans="2:4">
      <c r="B1190" s="42"/>
      <c r="C1190" s="42"/>
      <c r="D1190" s="42"/>
    </row>
    <row r="1191" spans="2:4">
      <c r="B1191" s="42"/>
      <c r="C1191" s="42"/>
      <c r="D1191" s="42"/>
    </row>
    <row r="1192" spans="2:4">
      <c r="B1192" s="42"/>
      <c r="C1192" s="42"/>
      <c r="D1192" s="42"/>
    </row>
    <row r="1193" spans="2:4">
      <c r="B1193" s="42"/>
      <c r="C1193" s="42"/>
      <c r="D1193" s="42"/>
    </row>
    <row r="1194" spans="2:4">
      <c r="B1194" s="42"/>
      <c r="C1194" s="42"/>
      <c r="D1194" s="42"/>
    </row>
    <row r="1195" spans="2:4">
      <c r="B1195" s="42"/>
      <c r="C1195" s="42"/>
      <c r="D1195" s="42"/>
    </row>
    <row r="1196" spans="2:4">
      <c r="B1196" s="42"/>
      <c r="C1196" s="42"/>
      <c r="D1196" s="42"/>
    </row>
    <row r="1197" spans="2:4">
      <c r="B1197" s="42"/>
      <c r="C1197" s="42"/>
      <c r="D1197" s="42"/>
    </row>
    <row r="1198" spans="2:4">
      <c r="B1198" s="42"/>
      <c r="C1198" s="42"/>
      <c r="D1198" s="42"/>
    </row>
    <row r="1199" spans="2:4">
      <c r="B1199" s="42"/>
      <c r="C1199" s="42"/>
      <c r="D1199" s="42"/>
    </row>
    <row r="1200" spans="2:4">
      <c r="B1200" s="42"/>
      <c r="C1200" s="42"/>
      <c r="D1200" s="42"/>
    </row>
    <row r="1201" spans="2:4">
      <c r="B1201" s="42"/>
      <c r="C1201" s="42"/>
      <c r="D1201" s="42"/>
    </row>
    <row r="1202" spans="2:4">
      <c r="B1202" s="42"/>
      <c r="C1202" s="42"/>
      <c r="D1202" s="42"/>
    </row>
    <row r="1203" spans="2:4">
      <c r="B1203" s="42"/>
      <c r="C1203" s="42"/>
      <c r="D1203" s="42"/>
    </row>
    <row r="1204" spans="2:4">
      <c r="B1204" s="42"/>
      <c r="C1204" s="42"/>
      <c r="D1204" s="42"/>
    </row>
    <row r="1205" spans="2:4">
      <c r="B1205" s="42"/>
      <c r="C1205" s="42"/>
      <c r="D1205" s="42"/>
    </row>
    <row r="1206" spans="2:4">
      <c r="B1206" s="42"/>
      <c r="C1206" s="42"/>
      <c r="D1206" s="42"/>
    </row>
    <row r="1207" spans="2:4">
      <c r="B1207" s="42"/>
      <c r="C1207" s="42"/>
      <c r="D1207" s="42"/>
    </row>
  </sheetData>
  <conditionalFormatting sqref="P3 P5 P7 P9 P11 P13 P15 P17 P19 P21 P23 P25 P27 P29 P31 P33 P35 P37 P39 P41 P43 P45 P47 P49 P51 P53 P55 P57 P59 P61 P63 P65 P67 P69 P71 P73 P75 P77 P79 P81 P83 P85 P87 P89 P91 P93 P95 P97 P99 P101 P103 P105 P107 P109 P111 P113 P115 P117 P119 P121 P123 P125 P127 P129 P131 P133 P135 P137 P139 P141 P143 P145 P147 P149 P151 P153 P155 P157 P159 P161 P163 P165 P167 P169 P171 P173 P175 P177 P179 P181 P183 P185 P187 P189 P191 P193 P195 P197 P199 P201 P203 P205 P207 P209 P211 P213 P215 P217 P219 P221 P223 P225 P227 P229 P231 P233 P235 P237 P239 P241 P243 P245 P247 P249 P251 P253 P255 P257 P259 P261 P263 P265 P267 P269 P271 P273 P275 P277 P279 P281 P283 P285 P287 P289 P291 P293 P295 P297 P299 P301 P303 P305 P307 P309 P311 P313 P315 P317 P319 P321 P323 P325 P327 P329 P331 P333 P335 P337 P339 P341 P343 P345 P347 P349 P351 P353 P355 P357 P359 P361 P363 P365 P367 P369 P371 P373 P375 P377 P379 P381 P383 P385 P387 P389 P391 P393 P395 P397 P399 P401 P403 P405 P407 P409 P411 P413 P415 P417 P419 P421 P423 P425 P427 P429 P431 P433 P435 P437 P439:P440 P442 P444 P446 P448 P450 P452 P454 P456 P458 P462 P464 P466 P468 P470 P472 P474 P476 P478 P480 P482 P484 P486 P488 P490 P492 P494 P496 P498 P500 P502 P504 P506 P508 P510 P512 P514">
    <cfRule type="expression" dxfId="134" priority="54">
      <formula>OR($P3="DUPLICADO EXATO",$P3="CHAVE DUPLICADA")</formula>
    </cfRule>
  </conditionalFormatting>
  <conditionalFormatting sqref="P3 P5 P7 P9 P11 P13 P15 P17 P19 P21 P23 P25 P27 P29 P31 P33 P35 P37 P39 P41 P43 P45 P47 P49 P51 P53 P55 P57 P59 P61 P63 P65 P67 P69 P71 P73 P75 P77 P79 P81 P83 P85 P87 P89 P91 P93 P95 P97 P99 P101 P103 P105 P107 P109 P111 P113 P115 P117 P119 P121 P123 P125 P127 P129 P131 P133 P135 P137 P139 P141 P143 P145 P147 P149 P151 P153 P155 P157 P159 P161 P163 P165 P167 P169 P171 P173 P175 P177 P179 P181 P183 P185 P187 P189 P191 P193 P195 P197 P199 P201 P203 P205 P207 P209 P211 P213 P215 P217 P219 P221 P223 P225 P227 P229 P231 P233 P235 P237 P239 P241 P243 P245 P247 P249 P251 P253 P255 P257 P259 P261 P263 P265 P267 P269 P271 P273 P275 P277 P279 P281 P283 P285 P287 P289 P291 P293 P295 P297 P299 P301 P303 P305 P307 P309 P311 P313 P315 P317 P319 P321 P323 P325 P327 P329 P331 P333 P335 P337 P339 P341 P343 P345 P347 P349 P351 P353 P355 P357 P359 P361 P363 P365 P367 P369 P371 P373 P375 P377 P379 P381 P383 P385 P387 P389 P391 P393 P395 P397 P399 P401 P403 P405 P407 P409 P411 P413 P415 P417 P419 P421 P423 P425 P427 P429 P431 P433 P435 P437 P439:P440 P442 P444 P446 P448 P450 P452 P454 P456 P458 P462 P464 P466 P468 P470 P472 P474 P476 P478 P480 P482 P484 P486 P488 P490 P492 P494 P496 P498 P500 P502 P504 P506 P508 P510 P512 P514">
    <cfRule type="expression" dxfId="133" priority="55">
      <formula>OR($P3="INCOMPLETO",$P3="REVISAR: LINHA SOLTA")</formula>
    </cfRule>
  </conditionalFormatting>
  <conditionalFormatting sqref="P3 P5 P7 P9 P11 P13 P15 P17 P19 P21 P23 P25 P27 P29 P31 P33 P35 P37 P39 P41 P43 P45 P47 P49 P51 P53 P55 P57 P59 P61 P63 P65 P67 P69 P71 P73 P75 P77 P79 P81 P83 P85 P87 P89 P91 P93 P95 P97 P99 P101 P103 P105 P107 P109 P111 P113 P115 P117 P119 P121 P123 P125 P127 P129 P131 P133 P135 P137 P139 P141 P143 P145 P147 P149 P151 P153 P155 P157 P159 P161 P163 P165 P167 P169 P171 P173 P175 P177 P179 P181 P183 P185 P187 P189 P191 P193 P195 P197 P199 P201 P203 P205 P207 P209 P211 P213 P215 P217 P219 P221 P223 P225 P227 P229 P231 P233 P235 P237 P239 P241 P243 P245 P247 P249 P251 P253 P255 P257 P259 P261 P263 P265 P267 P269 P271 P273 P275 P277 P279 P281 P283 P285 P287 P289 P291 P293 P295 P297 P299 P301 P303 P305 P307 P309 P311 P313 P315 P317 P319 P321 P323 P325 P327 P329 P331 P333 P335 P337 P339 P341 P343 P345 P347 P349 P351 P353 P355 P357 P359 P361 P363 P365 P367 P369 P371 P373 P375 P377 P379 P381 P383 P385 P387 P389 P391 P393 P395 P397 P399 P401 P403 P405 P407 P409 P411 P413 P415 P417 P419 P421 P423 P425 P427 P429 P431 P433 P435 P437 P439:P440 P442 P444 P446 P448 P450 P452 P454 P456 P458 P462 P464 P466 P468 P470 P472 P474 P476 P478 P480 P482 P484 P486 P488 P490 P492 P494 P496 P498 P500 P502 P504 P506 P508 P510 P512 P514">
    <cfRule type="expression" dxfId="132" priority="56">
      <formula>$P3="OK"</formula>
    </cfRule>
  </conditionalFormatting>
  <conditionalFormatting sqref="C522:C1048576 C1:C514">
    <cfRule type="duplicateValues" dxfId="131" priority="46"/>
  </conditionalFormatting>
  <conditionalFormatting sqref="D522:D1048576 D1:D99 D101:D514">
    <cfRule type="duplicateValues" dxfId="130" priority="45"/>
  </conditionalFormatting>
  <conditionalFormatting sqref="E522:E1048576 E1:E439 E441:E514">
    <cfRule type="containsText" dxfId="129" priority="40" operator="containsText" text="Depósito RH">
      <formula>NOT(ISERROR(SEARCH("Depósito RH",E1)))</formula>
    </cfRule>
  </conditionalFormatting>
  <conditionalFormatting sqref="E520:E521">
    <cfRule type="beginsWith" dxfId="128" priority="37" operator="beginsWith" text="Depósito">
      <formula>LEFT(E520,LEN("Depósito"))="Depósito"</formula>
    </cfRule>
  </conditionalFormatting>
  <conditionalFormatting sqref="P1:P1048576">
    <cfRule type="cellIs" dxfId="127" priority="31" operator="equal">
      <formula>"OK"</formula>
    </cfRule>
  </conditionalFormatting>
  <conditionalFormatting sqref="K441:K459 K462:K1048576 K1:K439">
    <cfRule type="cellIs" dxfId="126" priority="30" operator="equal">
      <formula>"DESCARTE"</formula>
    </cfRule>
  </conditionalFormatting>
  <conditionalFormatting sqref="R516">
    <cfRule type="beginsWith" dxfId="125" priority="23" operator="beginsWith" text="Depósito">
      <formula>LEFT(R516,LEN("Depósito"))="Depósito"</formula>
    </cfRule>
  </conditionalFormatting>
  <conditionalFormatting sqref="P516">
    <cfRule type="beginsWith" dxfId="124" priority="22" operator="beginsWith" text="Depósito">
      <formula>LEFT(P516,LEN("Depósito"))="Depósito"</formula>
    </cfRule>
  </conditionalFormatting>
  <conditionalFormatting sqref="P517">
    <cfRule type="beginsWith" dxfId="123" priority="21" operator="beginsWith" text="Depósito">
      <formula>LEFT(P517,LEN("Depósito"))="Depósito"</formula>
    </cfRule>
  </conditionalFormatting>
  <conditionalFormatting sqref="R517">
    <cfRule type="beginsWith" dxfId="122" priority="19" operator="beginsWith" text="Depósito">
      <formula>LEFT(R517,LEN("Depósito"))="Depósito"</formula>
    </cfRule>
  </conditionalFormatting>
  <conditionalFormatting sqref="K441:K459 K462:K1048576 K1:K439">
    <cfRule type="cellIs" dxfId="121" priority="6" operator="equal">
      <formula>"Status: Bom"</formula>
    </cfRule>
  </conditionalFormatting>
  <conditionalFormatting sqref="K441:K459 K462:K1048576 K1:K439">
    <cfRule type="containsText" dxfId="120" priority="5" operator="containsText" text="Status : OK">
      <formula>NOT(ISERROR(SEARCH("Status : OK",K1)))</formula>
    </cfRule>
  </conditionalFormatting>
  <conditionalFormatting sqref="K441:K459 K462:K1048576 K1:K439">
    <cfRule type="endsWith" dxfId="119" priority="4" operator="endsWith" text="INATIVO">
      <formula>RIGHT(K1,LEN("INATIVO"))="INATIVO"</formula>
    </cfRule>
  </conditionalFormatting>
  <conditionalFormatting sqref="E440:F440">
    <cfRule type="duplicateValues" dxfId="118" priority="3"/>
  </conditionalFormatting>
  <conditionalFormatting sqref="K440">
    <cfRule type="duplicateValues" dxfId="117" priority="2"/>
  </conditionalFormatting>
  <conditionalFormatting sqref="K460:K461">
    <cfRule type="containsText" dxfId="116" priority="1" operator="containsText" text="Depósito RH">
      <formula>NOT(ISERROR(SEARCH("Depósito RH",K460)))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505C85F-08EC-42B9-9153-E2189FE41C34}">
          <x14:formula1>
            <xm:f>Responsável!XFC:XFC</xm:f>
          </x14:formula1>
          <xm:sqref>F522:F1048576 P516:P517 E481:E505 F306 D456:D505 E520:E521 E514 R516:R517 F441:F513 F424:F439 F173:F175 F383 F180:F188 F32:F78 F89:F99 F101:F165 F167:F171 F1:F30 D452:E454 E456:E459 E462:E479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F515D-4B22-44D7-A024-9614B270794F}">
  <dimension ref="A1:H266"/>
  <sheetViews>
    <sheetView topLeftCell="A190" workbookViewId="0">
      <selection activeCell="F235" sqref="F235"/>
    </sheetView>
  </sheetViews>
  <sheetFormatPr defaultRowHeight="15"/>
  <cols>
    <col min="1" max="1" width="24.28515625" style="32" customWidth="1"/>
    <col min="2" max="2" width="12.85546875" style="32" customWidth="1"/>
    <col min="3" max="3" width="10.42578125" style="32" customWidth="1"/>
    <col min="4" max="4" width="27.140625" style="32" customWidth="1"/>
    <col min="5" max="5" width="19" style="32" customWidth="1"/>
    <col min="6" max="6" width="25.85546875" style="38" customWidth="1"/>
    <col min="7" max="7" width="9.140625" style="32"/>
    <col min="8" max="8" width="9.140625" style="83"/>
  </cols>
  <sheetData>
    <row r="1" spans="1:8">
      <c r="A1" s="34" t="s">
        <v>1011</v>
      </c>
      <c r="B1" s="33" t="s">
        <v>143</v>
      </c>
      <c r="C1" s="33" t="s">
        <v>1012</v>
      </c>
      <c r="D1" s="33" t="s">
        <v>1013</v>
      </c>
      <c r="E1" s="34" t="s">
        <v>146</v>
      </c>
      <c r="F1" s="40" t="s">
        <v>1014</v>
      </c>
      <c r="G1" s="31" t="s">
        <v>25</v>
      </c>
      <c r="H1" s="93"/>
    </row>
    <row r="2" spans="1:8">
      <c r="A2" s="25" t="s">
        <v>570</v>
      </c>
      <c r="B2" s="1" t="s">
        <v>571</v>
      </c>
      <c r="C2" s="1" t="s">
        <v>683</v>
      </c>
      <c r="D2" s="1">
        <v>439</v>
      </c>
      <c r="E2" s="25"/>
      <c r="F2" s="26" t="s">
        <v>684</v>
      </c>
      <c r="G2" s="32" t="s">
        <v>34</v>
      </c>
    </row>
    <row r="3" spans="1:8">
      <c r="A3" s="25" t="s">
        <v>570</v>
      </c>
      <c r="B3" s="1" t="s">
        <v>571</v>
      </c>
      <c r="C3" s="1" t="s">
        <v>685</v>
      </c>
      <c r="D3" s="1">
        <v>455</v>
      </c>
      <c r="E3" s="25"/>
      <c r="F3" s="26" t="s">
        <v>684</v>
      </c>
      <c r="G3" s="32" t="s">
        <v>34</v>
      </c>
    </row>
    <row r="4" spans="1:8">
      <c r="A4" s="25" t="s">
        <v>570</v>
      </c>
      <c r="B4" s="1" t="s">
        <v>571</v>
      </c>
      <c r="C4" s="1" t="s">
        <v>577</v>
      </c>
      <c r="D4" s="1">
        <v>668</v>
      </c>
      <c r="E4" s="25" t="s">
        <v>17</v>
      </c>
      <c r="F4" s="26" t="s">
        <v>578</v>
      </c>
      <c r="G4" s="32" t="s">
        <v>34</v>
      </c>
    </row>
    <row r="5" spans="1:8">
      <c r="A5" s="25" t="s">
        <v>570</v>
      </c>
      <c r="B5" s="1" t="s">
        <v>571</v>
      </c>
      <c r="C5" s="1" t="s">
        <v>579</v>
      </c>
      <c r="D5" s="1">
        <v>677</v>
      </c>
      <c r="E5" s="25" t="s">
        <v>17</v>
      </c>
      <c r="F5" s="26" t="s">
        <v>578</v>
      </c>
      <c r="G5" s="32" t="s">
        <v>34</v>
      </c>
    </row>
    <row r="6" spans="1:8">
      <c r="A6" s="25" t="s">
        <v>570</v>
      </c>
      <c r="B6" s="1" t="s">
        <v>571</v>
      </c>
      <c r="C6" s="1" t="s">
        <v>572</v>
      </c>
      <c r="D6" s="1">
        <v>663</v>
      </c>
      <c r="E6" s="25" t="s">
        <v>17</v>
      </c>
      <c r="F6" s="26" t="s">
        <v>573</v>
      </c>
      <c r="G6" s="32" t="s">
        <v>34</v>
      </c>
    </row>
    <row r="7" spans="1:8">
      <c r="A7" s="25" t="s">
        <v>570</v>
      </c>
      <c r="B7" s="1" t="s">
        <v>571</v>
      </c>
      <c r="C7" s="1" t="s">
        <v>574</v>
      </c>
      <c r="D7" s="1">
        <v>664</v>
      </c>
      <c r="E7" s="25" t="s">
        <v>17</v>
      </c>
      <c r="F7" s="26" t="s">
        <v>573</v>
      </c>
      <c r="G7" s="32" t="s">
        <v>34</v>
      </c>
    </row>
    <row r="8" spans="1:8">
      <c r="A8" s="25" t="s">
        <v>570</v>
      </c>
      <c r="B8" s="1" t="s">
        <v>571</v>
      </c>
      <c r="C8" s="1" t="s">
        <v>582</v>
      </c>
      <c r="D8" s="1">
        <v>683</v>
      </c>
      <c r="E8" s="25" t="s">
        <v>17</v>
      </c>
      <c r="F8" s="26" t="s">
        <v>581</v>
      </c>
      <c r="G8" s="32" t="s">
        <v>34</v>
      </c>
    </row>
    <row r="9" spans="1:8">
      <c r="A9" s="25" t="s">
        <v>570</v>
      </c>
      <c r="B9" s="1" t="s">
        <v>571</v>
      </c>
      <c r="C9" s="1" t="s">
        <v>580</v>
      </c>
      <c r="D9" s="1">
        <v>681</v>
      </c>
      <c r="E9" s="25" t="s">
        <v>17</v>
      </c>
      <c r="F9" s="26" t="s">
        <v>581</v>
      </c>
      <c r="G9" s="32" t="s">
        <v>34</v>
      </c>
    </row>
    <row r="10" spans="1:8">
      <c r="A10" s="25" t="s">
        <v>570</v>
      </c>
      <c r="B10" s="1" t="s">
        <v>571</v>
      </c>
      <c r="C10" s="1" t="s">
        <v>575</v>
      </c>
      <c r="D10" s="1">
        <v>667</v>
      </c>
      <c r="E10" s="25" t="s">
        <v>17</v>
      </c>
      <c r="F10" s="26" t="s">
        <v>576</v>
      </c>
      <c r="G10" s="32" t="s">
        <v>34</v>
      </c>
    </row>
    <row r="11" spans="1:8">
      <c r="A11" s="25" t="s">
        <v>570</v>
      </c>
      <c r="B11" s="1" t="s">
        <v>571</v>
      </c>
      <c r="C11" s="1" t="s">
        <v>583</v>
      </c>
      <c r="D11" s="1">
        <v>676</v>
      </c>
      <c r="E11" s="25" t="s">
        <v>17</v>
      </c>
      <c r="F11" s="26" t="s">
        <v>576</v>
      </c>
      <c r="G11" s="32" t="s">
        <v>34</v>
      </c>
    </row>
    <row r="12" spans="1:8">
      <c r="A12" s="25" t="s">
        <v>770</v>
      </c>
      <c r="B12" s="1" t="s">
        <v>771</v>
      </c>
      <c r="C12" s="1" t="s">
        <v>772</v>
      </c>
      <c r="D12" s="1">
        <v>720</v>
      </c>
      <c r="E12" s="25" t="s">
        <v>133</v>
      </c>
      <c r="F12" s="26" t="s">
        <v>773</v>
      </c>
      <c r="G12" s="32" t="s">
        <v>34</v>
      </c>
    </row>
    <row r="13" spans="1:8">
      <c r="A13" s="25" t="s">
        <v>770</v>
      </c>
      <c r="B13" s="1" t="s">
        <v>771</v>
      </c>
      <c r="C13" s="1" t="s">
        <v>774</v>
      </c>
      <c r="D13" s="1">
        <v>726</v>
      </c>
      <c r="E13" s="25" t="s">
        <v>133</v>
      </c>
      <c r="F13" s="26" t="s">
        <v>773</v>
      </c>
      <c r="G13" s="32" t="s">
        <v>34</v>
      </c>
    </row>
    <row r="14" spans="1:8">
      <c r="A14" s="25" t="s">
        <v>570</v>
      </c>
      <c r="B14" s="1" t="s">
        <v>571</v>
      </c>
      <c r="C14" s="1" t="s">
        <v>689</v>
      </c>
      <c r="D14" s="1" t="s">
        <v>690</v>
      </c>
      <c r="E14" s="25" t="s">
        <v>133</v>
      </c>
      <c r="F14" s="26" t="s">
        <v>688</v>
      </c>
      <c r="G14" s="32" t="s">
        <v>34</v>
      </c>
    </row>
    <row r="15" spans="1:8">
      <c r="A15" s="25" t="s">
        <v>570</v>
      </c>
      <c r="B15" s="1" t="s">
        <v>571</v>
      </c>
      <c r="C15" s="1" t="s">
        <v>686</v>
      </c>
      <c r="D15" s="1" t="s">
        <v>687</v>
      </c>
      <c r="E15" s="25" t="s">
        <v>133</v>
      </c>
      <c r="F15" s="26" t="s">
        <v>688</v>
      </c>
      <c r="G15" s="32" t="s">
        <v>34</v>
      </c>
    </row>
    <row r="16" spans="1:8">
      <c r="A16" s="25" t="s">
        <v>570</v>
      </c>
      <c r="B16" s="1" t="s">
        <v>571</v>
      </c>
      <c r="C16" s="1" t="s">
        <v>693</v>
      </c>
      <c r="D16" s="1" t="s">
        <v>694</v>
      </c>
      <c r="E16" s="25" t="s">
        <v>133</v>
      </c>
      <c r="F16" s="26" t="s">
        <v>482</v>
      </c>
      <c r="G16" s="32" t="s">
        <v>34</v>
      </c>
    </row>
    <row r="17" spans="1:7">
      <c r="A17" s="25" t="s">
        <v>570</v>
      </c>
      <c r="B17" s="1" t="s">
        <v>571</v>
      </c>
      <c r="C17" s="1" t="s">
        <v>691</v>
      </c>
      <c r="D17" s="1" t="s">
        <v>692</v>
      </c>
      <c r="E17" s="25" t="s">
        <v>133</v>
      </c>
      <c r="F17" s="26" t="s">
        <v>482</v>
      </c>
      <c r="G17" s="32" t="s">
        <v>34</v>
      </c>
    </row>
    <row r="18" spans="1:7">
      <c r="A18" s="25" t="s">
        <v>570</v>
      </c>
      <c r="B18" s="1" t="s">
        <v>571</v>
      </c>
      <c r="C18" s="1" t="s">
        <v>605</v>
      </c>
      <c r="D18" s="1">
        <v>666</v>
      </c>
      <c r="E18" s="25" t="s">
        <v>59</v>
      </c>
      <c r="F18" s="26" t="s">
        <v>606</v>
      </c>
      <c r="G18" s="32" t="s">
        <v>34</v>
      </c>
    </row>
    <row r="19" spans="1:7">
      <c r="A19" s="25" t="s">
        <v>570</v>
      </c>
      <c r="B19" s="1" t="s">
        <v>571</v>
      </c>
      <c r="C19" s="1" t="s">
        <v>607</v>
      </c>
      <c r="D19" s="1">
        <v>669</v>
      </c>
      <c r="E19" s="25" t="s">
        <v>59</v>
      </c>
      <c r="F19" s="26" t="s">
        <v>606</v>
      </c>
      <c r="G19" s="32" t="s">
        <v>34</v>
      </c>
    </row>
    <row r="20" spans="1:7">
      <c r="A20" s="25" t="s">
        <v>810</v>
      </c>
      <c r="B20" s="1" t="s">
        <v>811</v>
      </c>
      <c r="C20" s="1" t="s">
        <v>814</v>
      </c>
      <c r="D20" s="1" t="s">
        <v>815</v>
      </c>
      <c r="E20" s="25" t="s">
        <v>75</v>
      </c>
      <c r="F20" s="26" t="s">
        <v>1015</v>
      </c>
      <c r="G20" s="32" t="s">
        <v>34</v>
      </c>
    </row>
    <row r="21" spans="1:7">
      <c r="A21" s="25" t="s">
        <v>810</v>
      </c>
      <c r="B21" s="1" t="s">
        <v>811</v>
      </c>
      <c r="C21" s="1" t="s">
        <v>812</v>
      </c>
      <c r="D21" s="1" t="s">
        <v>813</v>
      </c>
      <c r="E21" s="25" t="s">
        <v>75</v>
      </c>
      <c r="F21" s="26" t="s">
        <v>1015</v>
      </c>
      <c r="G21" s="32" t="s">
        <v>34</v>
      </c>
    </row>
    <row r="22" spans="1:7">
      <c r="A22" s="25" t="s">
        <v>570</v>
      </c>
      <c r="B22" s="1" t="s">
        <v>571</v>
      </c>
      <c r="C22" s="1" t="s">
        <v>599</v>
      </c>
      <c r="D22" s="1">
        <v>420</v>
      </c>
      <c r="E22" s="25" t="s">
        <v>55</v>
      </c>
      <c r="F22" s="26" t="s">
        <v>600</v>
      </c>
      <c r="G22" s="32" t="s">
        <v>34</v>
      </c>
    </row>
    <row r="23" spans="1:7">
      <c r="A23" s="25" t="s">
        <v>570</v>
      </c>
      <c r="B23" s="1" t="s">
        <v>571</v>
      </c>
      <c r="C23" s="1" t="s">
        <v>601</v>
      </c>
      <c r="D23" s="1">
        <v>438</v>
      </c>
      <c r="E23" s="25" t="s">
        <v>55</v>
      </c>
      <c r="F23" s="26" t="s">
        <v>600</v>
      </c>
      <c r="G23" s="32" t="s">
        <v>34</v>
      </c>
    </row>
    <row r="24" spans="1:7">
      <c r="A24" s="25" t="s">
        <v>570</v>
      </c>
      <c r="B24" s="1" t="s">
        <v>571</v>
      </c>
      <c r="C24" s="1" t="s">
        <v>602</v>
      </c>
      <c r="D24" s="1">
        <v>440</v>
      </c>
      <c r="E24" s="25" t="s">
        <v>55</v>
      </c>
      <c r="F24" s="26" t="s">
        <v>603</v>
      </c>
      <c r="G24" s="32" t="s">
        <v>34</v>
      </c>
    </row>
    <row r="25" spans="1:7">
      <c r="A25" s="25" t="s">
        <v>570</v>
      </c>
      <c r="B25" s="1" t="s">
        <v>571</v>
      </c>
      <c r="C25" s="1" t="s">
        <v>604</v>
      </c>
      <c r="D25" s="1">
        <v>442</v>
      </c>
      <c r="E25" s="25" t="s">
        <v>55</v>
      </c>
      <c r="F25" s="26" t="s">
        <v>603</v>
      </c>
      <c r="G25" s="32" t="s">
        <v>34</v>
      </c>
    </row>
    <row r="26" spans="1:7">
      <c r="A26" s="25" t="s">
        <v>570</v>
      </c>
      <c r="B26" s="1" t="s">
        <v>571</v>
      </c>
      <c r="C26" s="1" t="s">
        <v>618</v>
      </c>
      <c r="D26" s="1">
        <v>415</v>
      </c>
      <c r="E26" s="25" t="s">
        <v>95</v>
      </c>
      <c r="F26" s="26" t="s">
        <v>619</v>
      </c>
      <c r="G26" s="32" t="s">
        <v>34</v>
      </c>
    </row>
    <row r="27" spans="1:7">
      <c r="A27" s="25" t="s">
        <v>570</v>
      </c>
      <c r="B27" s="1" t="s">
        <v>571</v>
      </c>
      <c r="C27" s="1" t="s">
        <v>620</v>
      </c>
      <c r="D27" s="1">
        <v>427</v>
      </c>
      <c r="E27" s="25" t="s">
        <v>95</v>
      </c>
      <c r="F27" s="26" t="s">
        <v>619</v>
      </c>
      <c r="G27" s="32" t="s">
        <v>34</v>
      </c>
    </row>
    <row r="28" spans="1:7">
      <c r="A28" s="25" t="s">
        <v>570</v>
      </c>
      <c r="B28" s="1" t="s">
        <v>571</v>
      </c>
      <c r="C28" s="1" t="s">
        <v>623</v>
      </c>
      <c r="D28" s="1">
        <v>447</v>
      </c>
      <c r="E28" s="25" t="s">
        <v>95</v>
      </c>
      <c r="F28" s="26" t="s">
        <v>622</v>
      </c>
      <c r="G28" s="32" t="s">
        <v>34</v>
      </c>
    </row>
    <row r="29" spans="1:7">
      <c r="A29" s="25" t="s">
        <v>570</v>
      </c>
      <c r="B29" s="1" t="s">
        <v>571</v>
      </c>
      <c r="C29" s="1" t="s">
        <v>621</v>
      </c>
      <c r="D29" s="1">
        <v>432</v>
      </c>
      <c r="E29" s="25" t="s">
        <v>95</v>
      </c>
      <c r="F29" s="26" t="s">
        <v>622</v>
      </c>
      <c r="G29" s="32" t="s">
        <v>34</v>
      </c>
    </row>
    <row r="30" spans="1:7">
      <c r="A30" s="25" t="s">
        <v>570</v>
      </c>
      <c r="B30" s="1" t="s">
        <v>571</v>
      </c>
      <c r="C30" s="1" t="s">
        <v>624</v>
      </c>
      <c r="D30" s="1" t="s">
        <v>625</v>
      </c>
      <c r="E30" s="25" t="s">
        <v>95</v>
      </c>
      <c r="F30" s="26" t="s">
        <v>619</v>
      </c>
      <c r="G30" s="32" t="s">
        <v>34</v>
      </c>
    </row>
    <row r="31" spans="1:7">
      <c r="A31" s="25" t="s">
        <v>570</v>
      </c>
      <c r="B31" s="1" t="s">
        <v>571</v>
      </c>
      <c r="C31" s="1" t="s">
        <v>626</v>
      </c>
      <c r="D31" s="1" t="s">
        <v>627</v>
      </c>
      <c r="E31" s="25" t="s">
        <v>95</v>
      </c>
      <c r="F31" s="26" t="s">
        <v>619</v>
      </c>
      <c r="G31" s="32" t="s">
        <v>34</v>
      </c>
    </row>
    <row r="32" spans="1:7">
      <c r="A32" s="25" t="s">
        <v>570</v>
      </c>
      <c r="B32" s="1" t="s">
        <v>571</v>
      </c>
      <c r="C32" s="1" t="s">
        <v>636</v>
      </c>
      <c r="D32" s="1" t="s">
        <v>637</v>
      </c>
      <c r="E32" s="25" t="s">
        <v>115</v>
      </c>
      <c r="F32" s="26" t="s">
        <v>633</v>
      </c>
      <c r="G32" s="32" t="s">
        <v>34</v>
      </c>
    </row>
    <row r="33" spans="1:7">
      <c r="A33" s="25" t="s">
        <v>570</v>
      </c>
      <c r="B33" s="1" t="s">
        <v>571</v>
      </c>
      <c r="C33" s="1" t="s">
        <v>631</v>
      </c>
      <c r="D33" s="1" t="s">
        <v>632</v>
      </c>
      <c r="E33" s="25" t="s">
        <v>115</v>
      </c>
      <c r="F33" s="26" t="s">
        <v>633</v>
      </c>
      <c r="G33" s="32" t="s">
        <v>34</v>
      </c>
    </row>
    <row r="34" spans="1:7">
      <c r="A34" s="25" t="s">
        <v>570</v>
      </c>
      <c r="B34" s="1" t="s">
        <v>571</v>
      </c>
      <c r="C34" s="1" t="s">
        <v>634</v>
      </c>
      <c r="D34" s="1" t="s">
        <v>635</v>
      </c>
      <c r="E34" s="25" t="s">
        <v>115</v>
      </c>
      <c r="F34" s="26" t="s">
        <v>630</v>
      </c>
      <c r="G34" s="32" t="s">
        <v>34</v>
      </c>
    </row>
    <row r="35" spans="1:7">
      <c r="A35" s="25" t="s">
        <v>570</v>
      </c>
      <c r="B35" s="1" t="s">
        <v>571</v>
      </c>
      <c r="C35" s="1" t="s">
        <v>628</v>
      </c>
      <c r="D35" s="1" t="s">
        <v>629</v>
      </c>
      <c r="E35" s="25" t="s">
        <v>115</v>
      </c>
      <c r="F35" s="26" t="s">
        <v>630</v>
      </c>
      <c r="G35" s="32" t="s">
        <v>34</v>
      </c>
    </row>
    <row r="36" spans="1:7">
      <c r="A36" s="25" t="s">
        <v>775</v>
      </c>
      <c r="B36" s="1" t="s">
        <v>771</v>
      </c>
      <c r="C36" s="1" t="s">
        <v>801</v>
      </c>
      <c r="D36" s="1" t="s">
        <v>802</v>
      </c>
      <c r="E36" s="25" t="s">
        <v>109</v>
      </c>
      <c r="F36" s="26" t="s">
        <v>414</v>
      </c>
      <c r="G36" s="32" t="s">
        <v>34</v>
      </c>
    </row>
    <row r="37" spans="1:7">
      <c r="A37" s="25" t="s">
        <v>775</v>
      </c>
      <c r="B37" s="1" t="s">
        <v>771</v>
      </c>
      <c r="C37" s="1" t="s">
        <v>790</v>
      </c>
      <c r="D37" s="1">
        <v>717</v>
      </c>
      <c r="E37" s="25" t="s">
        <v>109</v>
      </c>
      <c r="F37" s="26" t="s">
        <v>414</v>
      </c>
      <c r="G37" s="32" t="s">
        <v>34</v>
      </c>
    </row>
    <row r="38" spans="1:7">
      <c r="A38" s="25" t="s">
        <v>810</v>
      </c>
      <c r="B38" s="1" t="s">
        <v>1016</v>
      </c>
      <c r="C38" s="1" t="s">
        <v>838</v>
      </c>
      <c r="D38" s="1" t="s">
        <v>839</v>
      </c>
      <c r="E38" s="25" t="s">
        <v>109</v>
      </c>
      <c r="F38" s="26" t="s">
        <v>840</v>
      </c>
      <c r="G38" s="32" t="s">
        <v>34</v>
      </c>
    </row>
    <row r="39" spans="1:7">
      <c r="A39" s="25" t="s">
        <v>810</v>
      </c>
      <c r="B39" s="1" t="s">
        <v>1016</v>
      </c>
      <c r="C39" s="1" t="s">
        <v>842</v>
      </c>
      <c r="D39" s="1" t="s">
        <v>843</v>
      </c>
      <c r="E39" s="25" t="s">
        <v>109</v>
      </c>
      <c r="F39" s="26" t="s">
        <v>840</v>
      </c>
      <c r="G39" s="32" t="s">
        <v>34</v>
      </c>
    </row>
    <row r="40" spans="1:7">
      <c r="A40" s="25" t="s">
        <v>775</v>
      </c>
      <c r="B40" s="1" t="s">
        <v>771</v>
      </c>
      <c r="C40" s="1" t="s">
        <v>786</v>
      </c>
      <c r="D40" s="1">
        <v>711</v>
      </c>
      <c r="E40" s="25" t="s">
        <v>109</v>
      </c>
      <c r="F40" s="26" t="s">
        <v>787</v>
      </c>
      <c r="G40" s="32" t="s">
        <v>34</v>
      </c>
    </row>
    <row r="41" spans="1:7">
      <c r="A41" s="25" t="s">
        <v>775</v>
      </c>
      <c r="B41" s="1" t="s">
        <v>771</v>
      </c>
      <c r="C41" s="1" t="s">
        <v>791</v>
      </c>
      <c r="D41" s="1">
        <v>719</v>
      </c>
      <c r="E41" s="25" t="s">
        <v>109</v>
      </c>
      <c r="F41" s="26" t="s">
        <v>787</v>
      </c>
      <c r="G41" s="32" t="s">
        <v>34</v>
      </c>
    </row>
    <row r="42" spans="1:7">
      <c r="A42" s="25" t="s">
        <v>775</v>
      </c>
      <c r="B42" s="1" t="s">
        <v>771</v>
      </c>
      <c r="C42" s="1" t="s">
        <v>788</v>
      </c>
      <c r="D42" s="1">
        <v>713</v>
      </c>
      <c r="E42" s="25" t="s">
        <v>109</v>
      </c>
      <c r="F42" s="26" t="s">
        <v>789</v>
      </c>
      <c r="G42" s="32" t="s">
        <v>34</v>
      </c>
    </row>
    <row r="43" spans="1:7">
      <c r="A43" s="25" t="s">
        <v>775</v>
      </c>
      <c r="B43" s="1" t="s">
        <v>771</v>
      </c>
      <c r="C43" s="1" t="s">
        <v>792</v>
      </c>
      <c r="D43" s="1">
        <v>721</v>
      </c>
      <c r="E43" s="25" t="s">
        <v>109</v>
      </c>
      <c r="F43" s="26" t="s">
        <v>789</v>
      </c>
      <c r="G43" s="32" t="s">
        <v>34</v>
      </c>
    </row>
    <row r="44" spans="1:7">
      <c r="A44" s="25" t="s">
        <v>775</v>
      </c>
      <c r="B44" s="1" t="s">
        <v>771</v>
      </c>
      <c r="C44" s="1" t="s">
        <v>803</v>
      </c>
      <c r="D44" s="1" t="s">
        <v>804</v>
      </c>
      <c r="E44" s="25" t="s">
        <v>109</v>
      </c>
      <c r="F44" s="26" t="s">
        <v>798</v>
      </c>
      <c r="G44" s="32" t="s">
        <v>34</v>
      </c>
    </row>
    <row r="45" spans="1:7">
      <c r="A45" s="25" t="s">
        <v>775</v>
      </c>
      <c r="B45" s="1" t="s">
        <v>771</v>
      </c>
      <c r="C45" s="1" t="s">
        <v>796</v>
      </c>
      <c r="D45" s="1" t="s">
        <v>797</v>
      </c>
      <c r="E45" s="25" t="s">
        <v>109</v>
      </c>
      <c r="F45" s="26" t="s">
        <v>798</v>
      </c>
      <c r="G45" s="32" t="s">
        <v>34</v>
      </c>
    </row>
    <row r="46" spans="1:7">
      <c r="A46" s="25" t="s">
        <v>775</v>
      </c>
      <c r="B46" s="1" t="s">
        <v>771</v>
      </c>
      <c r="C46" s="1" t="s">
        <v>799</v>
      </c>
      <c r="D46" s="1" t="s">
        <v>800</v>
      </c>
      <c r="E46" s="25" t="s">
        <v>109</v>
      </c>
      <c r="F46" s="26" t="s">
        <v>795</v>
      </c>
      <c r="G46" s="32" t="s">
        <v>34</v>
      </c>
    </row>
    <row r="47" spans="1:7">
      <c r="A47" s="25" t="s">
        <v>775</v>
      </c>
      <c r="B47" s="1" t="s">
        <v>771</v>
      </c>
      <c r="C47" s="1" t="s">
        <v>793</v>
      </c>
      <c r="D47" s="1" t="s">
        <v>794</v>
      </c>
      <c r="E47" s="25" t="s">
        <v>109</v>
      </c>
      <c r="F47" s="26" t="s">
        <v>795</v>
      </c>
      <c r="G47" s="32" t="s">
        <v>34</v>
      </c>
    </row>
    <row r="48" spans="1:7">
      <c r="A48" s="25" t="s">
        <v>570</v>
      </c>
      <c r="B48" s="1" t="s">
        <v>571</v>
      </c>
      <c r="C48" s="1" t="s">
        <v>592</v>
      </c>
      <c r="D48" s="1">
        <v>448</v>
      </c>
      <c r="E48" s="25" t="s">
        <v>52</v>
      </c>
      <c r="F48" s="26" t="s">
        <v>591</v>
      </c>
      <c r="G48" s="32" t="s">
        <v>34</v>
      </c>
    </row>
    <row r="49" spans="1:7">
      <c r="A49" s="25" t="s">
        <v>570</v>
      </c>
      <c r="B49" s="1" t="s">
        <v>571</v>
      </c>
      <c r="C49" s="1" t="s">
        <v>590</v>
      </c>
      <c r="D49" s="1">
        <v>416</v>
      </c>
      <c r="E49" s="25" t="s">
        <v>52</v>
      </c>
      <c r="F49" s="26" t="s">
        <v>591</v>
      </c>
      <c r="G49" s="32" t="s">
        <v>34</v>
      </c>
    </row>
    <row r="50" spans="1:7">
      <c r="A50" s="25" t="s">
        <v>570</v>
      </c>
      <c r="B50" s="1" t="s">
        <v>571</v>
      </c>
      <c r="C50" s="1" t="s">
        <v>598</v>
      </c>
      <c r="D50" s="1">
        <v>674</v>
      </c>
      <c r="E50" s="25" t="s">
        <v>52</v>
      </c>
      <c r="F50" s="26" t="s">
        <v>597</v>
      </c>
      <c r="G50" s="32" t="s">
        <v>34</v>
      </c>
    </row>
    <row r="51" spans="1:7">
      <c r="A51" s="25" t="s">
        <v>570</v>
      </c>
      <c r="B51" s="1" t="s">
        <v>571</v>
      </c>
      <c r="C51" s="1" t="s">
        <v>596</v>
      </c>
      <c r="D51" s="1">
        <v>672</v>
      </c>
      <c r="E51" s="25" t="s">
        <v>52</v>
      </c>
      <c r="F51" s="26" t="s">
        <v>597</v>
      </c>
      <c r="G51" s="32" t="s">
        <v>34</v>
      </c>
    </row>
    <row r="52" spans="1:7">
      <c r="A52" s="25" t="s">
        <v>570</v>
      </c>
      <c r="B52" s="1" t="s">
        <v>571</v>
      </c>
      <c r="C52" s="1" t="s">
        <v>593</v>
      </c>
      <c r="D52" s="1">
        <v>670</v>
      </c>
      <c r="E52" s="25" t="s">
        <v>52</v>
      </c>
      <c r="F52" s="26" t="s">
        <v>594</v>
      </c>
      <c r="G52" s="32" t="s">
        <v>34</v>
      </c>
    </row>
    <row r="53" spans="1:7">
      <c r="A53" s="25" t="s">
        <v>570</v>
      </c>
      <c r="B53" s="1" t="s">
        <v>571</v>
      </c>
      <c r="C53" s="1" t="s">
        <v>595</v>
      </c>
      <c r="D53" s="1">
        <v>671</v>
      </c>
      <c r="E53" s="25" t="s">
        <v>52</v>
      </c>
      <c r="F53" s="26" t="s">
        <v>594</v>
      </c>
      <c r="G53" s="32" t="s">
        <v>34</v>
      </c>
    </row>
    <row r="54" spans="1:7">
      <c r="A54" s="25" t="s">
        <v>570</v>
      </c>
      <c r="B54" s="1" t="s">
        <v>571</v>
      </c>
      <c r="C54" s="1" t="s">
        <v>706</v>
      </c>
      <c r="D54" s="1" t="s">
        <v>707</v>
      </c>
      <c r="E54" s="25" t="s">
        <v>708</v>
      </c>
      <c r="F54" s="26" t="s">
        <v>709</v>
      </c>
      <c r="G54" s="32" t="s">
        <v>34</v>
      </c>
    </row>
    <row r="55" spans="1:7">
      <c r="A55" s="25" t="s">
        <v>570</v>
      </c>
      <c r="B55" s="1" t="s">
        <v>571</v>
      </c>
      <c r="C55" s="1" t="s">
        <v>698</v>
      </c>
      <c r="D55" s="1" t="s">
        <v>699</v>
      </c>
      <c r="E55" s="25" t="s">
        <v>135</v>
      </c>
      <c r="F55" s="26" t="s">
        <v>700</v>
      </c>
      <c r="G55" s="32" t="s">
        <v>34</v>
      </c>
    </row>
    <row r="56" spans="1:7">
      <c r="A56" s="25" t="s">
        <v>570</v>
      </c>
      <c r="B56" s="1" t="s">
        <v>571</v>
      </c>
      <c r="C56" s="1" t="s">
        <v>701</v>
      </c>
      <c r="D56" s="1" t="s">
        <v>702</v>
      </c>
      <c r="E56" s="25" t="s">
        <v>135</v>
      </c>
      <c r="F56" s="26" t="s">
        <v>700</v>
      </c>
      <c r="G56" s="32" t="s">
        <v>34</v>
      </c>
    </row>
    <row r="57" spans="1:7">
      <c r="A57" s="25" t="s">
        <v>570</v>
      </c>
      <c r="B57" s="1" t="s">
        <v>571</v>
      </c>
      <c r="C57" s="1" t="s">
        <v>695</v>
      </c>
      <c r="D57" s="1">
        <v>434</v>
      </c>
      <c r="E57" s="25" t="s">
        <v>135</v>
      </c>
      <c r="F57" s="26" t="s">
        <v>696</v>
      </c>
      <c r="G57" s="32" t="s">
        <v>34</v>
      </c>
    </row>
    <row r="58" spans="1:7">
      <c r="A58" s="25" t="s">
        <v>570</v>
      </c>
      <c r="B58" s="1" t="s">
        <v>571</v>
      </c>
      <c r="C58" s="1" t="s">
        <v>697</v>
      </c>
      <c r="D58" s="1">
        <v>454</v>
      </c>
      <c r="E58" s="25" t="s">
        <v>135</v>
      </c>
      <c r="F58" s="26" t="s">
        <v>696</v>
      </c>
      <c r="G58" s="32" t="s">
        <v>34</v>
      </c>
    </row>
    <row r="59" spans="1:7">
      <c r="A59" s="25" t="s">
        <v>570</v>
      </c>
      <c r="B59" s="1" t="s">
        <v>571</v>
      </c>
      <c r="C59" s="1" t="s">
        <v>703</v>
      </c>
      <c r="D59" s="1" t="s">
        <v>704</v>
      </c>
      <c r="E59" s="25" t="s">
        <v>135</v>
      </c>
      <c r="F59" s="26" t="s">
        <v>705</v>
      </c>
      <c r="G59" s="32" t="s">
        <v>34</v>
      </c>
    </row>
    <row r="60" spans="1:7">
      <c r="A60" s="25" t="s">
        <v>570</v>
      </c>
      <c r="B60" s="1" t="s">
        <v>571</v>
      </c>
      <c r="C60" s="1" t="s">
        <v>585</v>
      </c>
      <c r="D60" s="1" t="s">
        <v>586</v>
      </c>
      <c r="E60" s="25" t="s">
        <v>22</v>
      </c>
      <c r="F60" s="26"/>
      <c r="G60" s="32" t="s">
        <v>34</v>
      </c>
    </row>
    <row r="61" spans="1:7">
      <c r="A61" s="25" t="s">
        <v>570</v>
      </c>
      <c r="B61" s="1" t="s">
        <v>571</v>
      </c>
      <c r="C61" s="1" t="s">
        <v>639</v>
      </c>
      <c r="D61" s="1" t="s">
        <v>640</v>
      </c>
      <c r="E61" s="25" t="s">
        <v>117</v>
      </c>
      <c r="F61" s="26" t="s">
        <v>1017</v>
      </c>
      <c r="G61" s="32" t="s">
        <v>34</v>
      </c>
    </row>
    <row r="62" spans="1:7">
      <c r="A62" s="25" t="s">
        <v>570</v>
      </c>
      <c r="B62" s="1" t="s">
        <v>571</v>
      </c>
      <c r="C62" s="1" t="s">
        <v>638</v>
      </c>
      <c r="D62" s="1">
        <v>425</v>
      </c>
      <c r="E62" s="25" t="s">
        <v>117</v>
      </c>
      <c r="F62" s="26" t="s">
        <v>1017</v>
      </c>
      <c r="G62" s="32" t="s">
        <v>34</v>
      </c>
    </row>
    <row r="63" spans="1:7">
      <c r="A63" s="25" t="s">
        <v>844</v>
      </c>
      <c r="B63" s="1" t="s">
        <v>845</v>
      </c>
      <c r="C63" s="1" t="s">
        <v>846</v>
      </c>
      <c r="D63" s="1" t="s">
        <v>847</v>
      </c>
      <c r="E63" s="25" t="s">
        <v>38</v>
      </c>
      <c r="F63" s="26"/>
      <c r="G63" s="32" t="s">
        <v>34</v>
      </c>
    </row>
    <row r="64" spans="1:7">
      <c r="A64" s="25" t="s">
        <v>570</v>
      </c>
      <c r="B64" s="1" t="s">
        <v>571</v>
      </c>
      <c r="C64" s="1" t="s">
        <v>588</v>
      </c>
      <c r="D64" s="1" t="s">
        <v>589</v>
      </c>
      <c r="E64" s="25" t="s">
        <v>46</v>
      </c>
      <c r="F64" s="26"/>
      <c r="G64" s="32" t="s">
        <v>34</v>
      </c>
    </row>
    <row r="65" spans="1:7">
      <c r="A65" s="25" t="s">
        <v>570</v>
      </c>
      <c r="B65" s="1" t="s">
        <v>571</v>
      </c>
      <c r="C65" s="1" t="s">
        <v>648</v>
      </c>
      <c r="D65" s="1" t="s">
        <v>649</v>
      </c>
      <c r="E65" s="25" t="s">
        <v>119</v>
      </c>
      <c r="F65" s="26" t="s">
        <v>647</v>
      </c>
      <c r="G65" s="32" t="s">
        <v>34</v>
      </c>
    </row>
    <row r="66" spans="1:7">
      <c r="A66" s="25" t="s">
        <v>570</v>
      </c>
      <c r="B66" s="1" t="s">
        <v>571</v>
      </c>
      <c r="C66" s="1" t="s">
        <v>645</v>
      </c>
      <c r="D66" s="1" t="s">
        <v>646</v>
      </c>
      <c r="E66" s="25" t="s">
        <v>119</v>
      </c>
      <c r="F66" s="26" t="s">
        <v>647</v>
      </c>
      <c r="G66" s="32" t="s">
        <v>34</v>
      </c>
    </row>
    <row r="67" spans="1:7">
      <c r="A67" s="25" t="s">
        <v>570</v>
      </c>
      <c r="B67" s="1" t="s">
        <v>571</v>
      </c>
      <c r="C67" s="1" t="s">
        <v>653</v>
      </c>
      <c r="D67" s="1" t="s">
        <v>654</v>
      </c>
      <c r="E67" s="25" t="s">
        <v>119</v>
      </c>
      <c r="F67" s="26" t="s">
        <v>652</v>
      </c>
      <c r="G67" s="32" t="s">
        <v>34</v>
      </c>
    </row>
    <row r="68" spans="1:7">
      <c r="A68" s="25" t="s">
        <v>570</v>
      </c>
      <c r="B68" s="1" t="s">
        <v>571</v>
      </c>
      <c r="C68" s="1" t="s">
        <v>650</v>
      </c>
      <c r="D68" s="1" t="s">
        <v>651</v>
      </c>
      <c r="E68" s="25" t="s">
        <v>119</v>
      </c>
      <c r="F68" s="26" t="s">
        <v>652</v>
      </c>
      <c r="G68" s="32" t="s">
        <v>34</v>
      </c>
    </row>
    <row r="69" spans="1:7">
      <c r="A69" s="25" t="s">
        <v>844</v>
      </c>
      <c r="B69" s="1" t="s">
        <v>845</v>
      </c>
      <c r="C69" s="1" t="s">
        <v>861</v>
      </c>
      <c r="D69" s="1">
        <v>746</v>
      </c>
      <c r="E69" s="27" t="s">
        <v>108</v>
      </c>
      <c r="F69" s="26" t="s">
        <v>862</v>
      </c>
      <c r="G69" s="32" t="s">
        <v>34</v>
      </c>
    </row>
    <row r="70" spans="1:7">
      <c r="A70" s="25" t="s">
        <v>775</v>
      </c>
      <c r="B70" s="1" t="s">
        <v>771</v>
      </c>
      <c r="C70" s="1" t="s">
        <v>805</v>
      </c>
      <c r="D70" s="1" t="s">
        <v>806</v>
      </c>
      <c r="E70" s="25" t="s">
        <v>112</v>
      </c>
      <c r="F70" s="26" t="s">
        <v>112</v>
      </c>
      <c r="G70" s="32" t="s">
        <v>34</v>
      </c>
    </row>
    <row r="71" spans="1:7">
      <c r="A71" s="25" t="s">
        <v>810</v>
      </c>
      <c r="B71" s="1" t="s">
        <v>811</v>
      </c>
      <c r="C71" s="1" t="s">
        <v>834</v>
      </c>
      <c r="D71" s="1" t="s">
        <v>835</v>
      </c>
      <c r="E71" s="25" t="s">
        <v>107</v>
      </c>
      <c r="F71" s="26"/>
      <c r="G71" s="32" t="s">
        <v>34</v>
      </c>
    </row>
    <row r="72" spans="1:7">
      <c r="A72" s="25" t="s">
        <v>810</v>
      </c>
      <c r="B72" s="1" t="s">
        <v>811</v>
      </c>
      <c r="C72" s="1" t="s">
        <v>836</v>
      </c>
      <c r="D72" s="1" t="s">
        <v>837</v>
      </c>
      <c r="E72" s="25" t="s">
        <v>107</v>
      </c>
      <c r="F72" s="26"/>
      <c r="G72" s="32" t="s">
        <v>34</v>
      </c>
    </row>
    <row r="73" spans="1:7">
      <c r="A73" s="25" t="s">
        <v>844</v>
      </c>
      <c r="B73" s="1" t="s">
        <v>845</v>
      </c>
      <c r="C73" s="1" t="s">
        <v>918</v>
      </c>
      <c r="D73" s="1" t="s">
        <v>919</v>
      </c>
      <c r="E73" s="25" t="s">
        <v>113</v>
      </c>
      <c r="F73" s="26" t="s">
        <v>920</v>
      </c>
      <c r="G73" s="32" t="s">
        <v>34</v>
      </c>
    </row>
    <row r="74" spans="1:7">
      <c r="A74" s="25" t="s">
        <v>844</v>
      </c>
      <c r="B74" s="1" t="s">
        <v>845</v>
      </c>
      <c r="C74" s="1" t="s">
        <v>915</v>
      </c>
      <c r="D74" s="1" t="s">
        <v>916</v>
      </c>
      <c r="E74" s="25" t="s">
        <v>113</v>
      </c>
      <c r="F74" s="26" t="s">
        <v>917</v>
      </c>
      <c r="G74" s="32" t="s">
        <v>34</v>
      </c>
    </row>
    <row r="75" spans="1:7">
      <c r="A75" s="25" t="s">
        <v>844</v>
      </c>
      <c r="B75" s="1" t="s">
        <v>845</v>
      </c>
      <c r="C75" s="1" t="s">
        <v>912</v>
      </c>
      <c r="D75" s="1" t="s">
        <v>913</v>
      </c>
      <c r="E75" s="25" t="s">
        <v>113</v>
      </c>
      <c r="F75" s="26" t="s">
        <v>914</v>
      </c>
      <c r="G75" s="32" t="s">
        <v>34</v>
      </c>
    </row>
    <row r="76" spans="1:7">
      <c r="A76" s="25" t="s">
        <v>570</v>
      </c>
      <c r="B76" s="1" t="s">
        <v>571</v>
      </c>
      <c r="C76" s="1" t="s">
        <v>611</v>
      </c>
      <c r="D76" s="1">
        <v>433</v>
      </c>
      <c r="E76" s="25" t="s">
        <v>83</v>
      </c>
      <c r="F76" s="26" t="s">
        <v>612</v>
      </c>
      <c r="G76" s="32" t="s">
        <v>34</v>
      </c>
    </row>
    <row r="77" spans="1:7">
      <c r="A77" s="25" t="s">
        <v>570</v>
      </c>
      <c r="B77" s="1" t="s">
        <v>571</v>
      </c>
      <c r="C77" s="1" t="s">
        <v>613</v>
      </c>
      <c r="D77" s="1" t="s">
        <v>614</v>
      </c>
      <c r="E77" s="25" t="s">
        <v>83</v>
      </c>
      <c r="F77" s="26" t="s">
        <v>612</v>
      </c>
      <c r="G77" s="32" t="s">
        <v>34</v>
      </c>
    </row>
    <row r="78" spans="1:7">
      <c r="A78" s="25" t="s">
        <v>844</v>
      </c>
      <c r="B78" s="1" t="s">
        <v>845</v>
      </c>
      <c r="C78" s="1" t="s">
        <v>848</v>
      </c>
      <c r="D78" s="1">
        <v>762</v>
      </c>
      <c r="E78" s="25" t="s">
        <v>83</v>
      </c>
      <c r="F78" s="26" t="s">
        <v>849</v>
      </c>
      <c r="G78" s="32" t="s">
        <v>34</v>
      </c>
    </row>
    <row r="79" spans="1:7">
      <c r="A79" s="25" t="s">
        <v>570</v>
      </c>
      <c r="B79" s="1" t="s">
        <v>571</v>
      </c>
      <c r="C79" s="1" t="s">
        <v>655</v>
      </c>
      <c r="D79" s="1" t="s">
        <v>656</v>
      </c>
      <c r="E79" s="25" t="s">
        <v>121</v>
      </c>
      <c r="F79" s="26" t="s">
        <v>657</v>
      </c>
      <c r="G79" s="32" t="s">
        <v>34</v>
      </c>
    </row>
    <row r="80" spans="1:7">
      <c r="A80" s="25" t="s">
        <v>570</v>
      </c>
      <c r="B80" s="1" t="s">
        <v>571</v>
      </c>
      <c r="C80" s="1" t="s">
        <v>658</v>
      </c>
      <c r="D80" s="1" t="s">
        <v>659</v>
      </c>
      <c r="E80" s="25" t="s">
        <v>121</v>
      </c>
      <c r="F80" s="26" t="s">
        <v>657</v>
      </c>
      <c r="G80" s="32" t="s">
        <v>34</v>
      </c>
    </row>
    <row r="81" spans="1:7">
      <c r="A81" s="25" t="s">
        <v>570</v>
      </c>
      <c r="B81" s="1" t="s">
        <v>571</v>
      </c>
      <c r="C81" s="1" t="s">
        <v>615</v>
      </c>
      <c r="D81" s="1">
        <v>445</v>
      </c>
      <c r="E81" s="25" t="s">
        <v>616</v>
      </c>
      <c r="F81" s="26" t="s">
        <v>617</v>
      </c>
      <c r="G81" s="32" t="s">
        <v>34</v>
      </c>
    </row>
    <row r="82" spans="1:7">
      <c r="A82" s="25" t="s">
        <v>852</v>
      </c>
      <c r="B82" s="1" t="s">
        <v>845</v>
      </c>
      <c r="C82" s="1" t="s">
        <v>882</v>
      </c>
      <c r="D82" s="1" t="s">
        <v>883</v>
      </c>
      <c r="E82" s="27" t="s">
        <v>108</v>
      </c>
      <c r="F82" s="26" t="s">
        <v>884</v>
      </c>
      <c r="G82" s="32" t="s">
        <v>34</v>
      </c>
    </row>
    <row r="83" spans="1:7">
      <c r="A83" s="25" t="s">
        <v>852</v>
      </c>
      <c r="B83" s="1" t="s">
        <v>845</v>
      </c>
      <c r="C83" s="1" t="s">
        <v>870</v>
      </c>
      <c r="D83" s="1">
        <v>753</v>
      </c>
      <c r="E83" s="27" t="s">
        <v>108</v>
      </c>
      <c r="F83" s="26" t="s">
        <v>871</v>
      </c>
      <c r="G83" s="32" t="s">
        <v>34</v>
      </c>
    </row>
    <row r="84" spans="1:7">
      <c r="A84" s="25" t="s">
        <v>852</v>
      </c>
      <c r="B84" s="1" t="s">
        <v>845</v>
      </c>
      <c r="C84" s="1" t="s">
        <v>880</v>
      </c>
      <c r="D84" s="1">
        <v>761</v>
      </c>
      <c r="E84" s="27" t="s">
        <v>108</v>
      </c>
      <c r="F84" s="26" t="s">
        <v>881</v>
      </c>
      <c r="G84" s="32" t="s">
        <v>34</v>
      </c>
    </row>
    <row r="85" spans="1:7">
      <c r="A85" s="25" t="s">
        <v>852</v>
      </c>
      <c r="B85" s="1" t="s">
        <v>845</v>
      </c>
      <c r="C85" s="1" t="s">
        <v>876</v>
      </c>
      <c r="D85" s="1">
        <v>757</v>
      </c>
      <c r="E85" s="27" t="s">
        <v>108</v>
      </c>
      <c r="F85" s="26" t="s">
        <v>877</v>
      </c>
      <c r="G85" s="32" t="s">
        <v>34</v>
      </c>
    </row>
    <row r="86" spans="1:7">
      <c r="A86" s="25" t="s">
        <v>852</v>
      </c>
      <c r="B86" s="1" t="s">
        <v>845</v>
      </c>
      <c r="C86" s="1" t="s">
        <v>874</v>
      </c>
      <c r="D86" s="1">
        <v>756</v>
      </c>
      <c r="E86" s="27" t="s">
        <v>108</v>
      </c>
      <c r="F86" s="26" t="s">
        <v>875</v>
      </c>
      <c r="G86" s="32" t="s">
        <v>34</v>
      </c>
    </row>
    <row r="87" spans="1:7">
      <c r="A87" s="25" t="s">
        <v>852</v>
      </c>
      <c r="B87" s="1" t="s">
        <v>845</v>
      </c>
      <c r="C87" s="1" t="s">
        <v>855</v>
      </c>
      <c r="D87" s="1">
        <v>734</v>
      </c>
      <c r="E87" s="27" t="s">
        <v>108</v>
      </c>
      <c r="F87" s="26" t="s">
        <v>856</v>
      </c>
      <c r="G87" s="32" t="s">
        <v>34</v>
      </c>
    </row>
    <row r="88" spans="1:7">
      <c r="A88" s="25" t="s">
        <v>852</v>
      </c>
      <c r="B88" s="1" t="s">
        <v>845</v>
      </c>
      <c r="C88" s="1" t="s">
        <v>865</v>
      </c>
      <c r="D88" s="1">
        <v>749</v>
      </c>
      <c r="E88" s="27" t="s">
        <v>108</v>
      </c>
      <c r="F88" s="26" t="s">
        <v>866</v>
      </c>
      <c r="G88" s="32" t="s">
        <v>34</v>
      </c>
    </row>
    <row r="89" spans="1:7">
      <c r="A89" s="25" t="s">
        <v>852</v>
      </c>
      <c r="B89" s="1" t="s">
        <v>845</v>
      </c>
      <c r="C89" s="1" t="s">
        <v>872</v>
      </c>
      <c r="D89" s="1">
        <v>755</v>
      </c>
      <c r="E89" s="27" t="s">
        <v>108</v>
      </c>
      <c r="F89" s="26" t="s">
        <v>873</v>
      </c>
      <c r="G89" s="32" t="s">
        <v>34</v>
      </c>
    </row>
    <row r="90" spans="1:7">
      <c r="A90" s="25" t="s">
        <v>852</v>
      </c>
      <c r="B90" s="1" t="s">
        <v>845</v>
      </c>
      <c r="C90" s="1" t="s">
        <v>906</v>
      </c>
      <c r="D90" s="1" t="s">
        <v>907</v>
      </c>
      <c r="E90" s="27" t="s">
        <v>108</v>
      </c>
      <c r="F90" s="26" t="s">
        <v>908</v>
      </c>
      <c r="G90" s="32" t="s">
        <v>34</v>
      </c>
    </row>
    <row r="91" spans="1:7">
      <c r="A91" s="25" t="s">
        <v>852</v>
      </c>
      <c r="B91" s="1" t="s">
        <v>845</v>
      </c>
      <c r="C91" s="1" t="s">
        <v>857</v>
      </c>
      <c r="D91" s="1">
        <v>735</v>
      </c>
      <c r="E91" s="27" t="s">
        <v>108</v>
      </c>
      <c r="F91" s="26" t="s">
        <v>858</v>
      </c>
      <c r="G91" s="32" t="s">
        <v>34</v>
      </c>
    </row>
    <row r="92" spans="1:7">
      <c r="A92" s="25" t="s">
        <v>852</v>
      </c>
      <c r="B92" s="1" t="s">
        <v>845</v>
      </c>
      <c r="C92" s="1" t="s">
        <v>878</v>
      </c>
      <c r="D92" s="1">
        <v>759</v>
      </c>
      <c r="E92" s="27" t="s">
        <v>108</v>
      </c>
      <c r="F92" s="26" t="s">
        <v>879</v>
      </c>
      <c r="G92" s="32" t="s">
        <v>34</v>
      </c>
    </row>
    <row r="93" spans="1:7">
      <c r="A93" s="25" t="s">
        <v>852</v>
      </c>
      <c r="B93" s="1" t="s">
        <v>845</v>
      </c>
      <c r="C93" s="1" t="s">
        <v>867</v>
      </c>
      <c r="D93" s="1">
        <v>751</v>
      </c>
      <c r="E93" s="27" t="s">
        <v>108</v>
      </c>
      <c r="F93" s="26" t="s">
        <v>868</v>
      </c>
      <c r="G93" s="32" t="s">
        <v>34</v>
      </c>
    </row>
    <row r="94" spans="1:7">
      <c r="A94" s="25" t="s">
        <v>852</v>
      </c>
      <c r="B94" s="1" t="s">
        <v>845</v>
      </c>
      <c r="C94" s="1" t="s">
        <v>903</v>
      </c>
      <c r="D94" s="1" t="s">
        <v>904</v>
      </c>
      <c r="E94" s="27" t="s">
        <v>108</v>
      </c>
      <c r="F94" s="26" t="s">
        <v>905</v>
      </c>
      <c r="G94" s="32" t="s">
        <v>34</v>
      </c>
    </row>
    <row r="95" spans="1:7">
      <c r="A95" s="25" t="s">
        <v>852</v>
      </c>
      <c r="B95" s="1" t="s">
        <v>845</v>
      </c>
      <c r="C95" s="1" t="s">
        <v>888</v>
      </c>
      <c r="D95" s="1" t="s">
        <v>889</v>
      </c>
      <c r="E95" s="27" t="s">
        <v>108</v>
      </c>
      <c r="F95" s="26" t="s">
        <v>890</v>
      </c>
      <c r="G95" s="32" t="s">
        <v>34</v>
      </c>
    </row>
    <row r="96" spans="1:7">
      <c r="A96" s="25" t="s">
        <v>852</v>
      </c>
      <c r="B96" s="1" t="s">
        <v>845</v>
      </c>
      <c r="C96" s="1" t="s">
        <v>894</v>
      </c>
      <c r="D96" s="1" t="s">
        <v>895</v>
      </c>
      <c r="E96" s="27" t="s">
        <v>108</v>
      </c>
      <c r="F96" s="26" t="s">
        <v>896</v>
      </c>
      <c r="G96" s="32" t="s">
        <v>34</v>
      </c>
    </row>
    <row r="97" spans="1:7">
      <c r="A97" s="25" t="s">
        <v>852</v>
      </c>
      <c r="B97" s="1" t="s">
        <v>845</v>
      </c>
      <c r="C97" s="1" t="s">
        <v>891</v>
      </c>
      <c r="D97" s="1" t="s">
        <v>892</v>
      </c>
      <c r="E97" s="27" t="s">
        <v>108</v>
      </c>
      <c r="F97" s="26" t="s">
        <v>893</v>
      </c>
      <c r="G97" s="32" t="s">
        <v>34</v>
      </c>
    </row>
    <row r="98" spans="1:7">
      <c r="A98" s="25" t="s">
        <v>852</v>
      </c>
      <c r="B98" s="1" t="s">
        <v>845</v>
      </c>
      <c r="C98" s="1" t="s">
        <v>885</v>
      </c>
      <c r="D98" s="1" t="s">
        <v>886</v>
      </c>
      <c r="E98" s="27" t="s">
        <v>108</v>
      </c>
      <c r="F98" s="26" t="s">
        <v>887</v>
      </c>
      <c r="G98" s="32" t="s">
        <v>34</v>
      </c>
    </row>
    <row r="99" spans="1:7">
      <c r="A99" s="25" t="s">
        <v>852</v>
      </c>
      <c r="B99" s="1" t="s">
        <v>845</v>
      </c>
      <c r="C99" s="1" t="s">
        <v>897</v>
      </c>
      <c r="D99" s="1" t="s">
        <v>898</v>
      </c>
      <c r="E99" s="27" t="s">
        <v>108</v>
      </c>
      <c r="F99" s="26" t="s">
        <v>899</v>
      </c>
      <c r="G99" s="32" t="s">
        <v>34</v>
      </c>
    </row>
    <row r="100" spans="1:7">
      <c r="A100" s="25" t="s">
        <v>852</v>
      </c>
      <c r="B100" s="1" t="s">
        <v>845</v>
      </c>
      <c r="C100" s="1" t="s">
        <v>909</v>
      </c>
      <c r="D100" s="1" t="s">
        <v>910</v>
      </c>
      <c r="E100" s="27" t="s">
        <v>108</v>
      </c>
      <c r="F100" s="26" t="s">
        <v>911</v>
      </c>
      <c r="G100" s="32" t="s">
        <v>34</v>
      </c>
    </row>
    <row r="101" spans="1:7">
      <c r="A101" s="25" t="s">
        <v>852</v>
      </c>
      <c r="B101" s="1" t="s">
        <v>845</v>
      </c>
      <c r="C101" s="1" t="s">
        <v>900</v>
      </c>
      <c r="D101" s="1" t="s">
        <v>901</v>
      </c>
      <c r="E101" s="27" t="s">
        <v>108</v>
      </c>
      <c r="F101" s="26" t="s">
        <v>902</v>
      </c>
      <c r="G101" s="32" t="s">
        <v>34</v>
      </c>
    </row>
    <row r="102" spans="1:7">
      <c r="A102" s="25" t="s">
        <v>852</v>
      </c>
      <c r="B102" s="1" t="s">
        <v>845</v>
      </c>
      <c r="C102" s="1" t="s">
        <v>863</v>
      </c>
      <c r="D102" s="1">
        <v>747</v>
      </c>
      <c r="E102" s="27" t="s">
        <v>108</v>
      </c>
      <c r="F102" s="26" t="s">
        <v>864</v>
      </c>
      <c r="G102" s="32" t="s">
        <v>34</v>
      </c>
    </row>
    <row r="103" spans="1:7">
      <c r="A103" s="25" t="s">
        <v>852</v>
      </c>
      <c r="B103" s="1" t="s">
        <v>845</v>
      </c>
      <c r="C103" s="1" t="s">
        <v>859</v>
      </c>
      <c r="D103" s="1">
        <v>745</v>
      </c>
      <c r="E103" s="27" t="s">
        <v>108</v>
      </c>
      <c r="F103" s="26" t="s">
        <v>860</v>
      </c>
      <c r="G103" s="32" t="s">
        <v>34</v>
      </c>
    </row>
    <row r="104" spans="1:7">
      <c r="A104" s="25" t="s">
        <v>810</v>
      </c>
      <c r="B104" s="1" t="s">
        <v>811</v>
      </c>
      <c r="C104" s="1" t="s">
        <v>832</v>
      </c>
      <c r="D104" s="1" t="s">
        <v>833</v>
      </c>
      <c r="E104" s="25" t="s">
        <v>106</v>
      </c>
      <c r="F104" s="26"/>
      <c r="G104" s="32" t="s">
        <v>34</v>
      </c>
    </row>
    <row r="105" spans="1:7">
      <c r="A105" s="25" t="s">
        <v>810</v>
      </c>
      <c r="B105" s="1" t="s">
        <v>811</v>
      </c>
      <c r="C105" s="1" t="s">
        <v>830</v>
      </c>
      <c r="D105" s="1" t="s">
        <v>831</v>
      </c>
      <c r="E105" s="25" t="s">
        <v>106</v>
      </c>
      <c r="F105" s="26"/>
      <c r="G105" s="32" t="s">
        <v>34</v>
      </c>
    </row>
    <row r="106" spans="1:7">
      <c r="A106" s="25" t="s">
        <v>810</v>
      </c>
      <c r="B106" s="1" t="s">
        <v>811</v>
      </c>
      <c r="C106" s="1" t="s">
        <v>822</v>
      </c>
      <c r="D106" s="1" t="s">
        <v>823</v>
      </c>
      <c r="E106" s="25" t="s">
        <v>104</v>
      </c>
      <c r="F106" s="26"/>
      <c r="G106" s="32" t="s">
        <v>34</v>
      </c>
    </row>
    <row r="107" spans="1:7">
      <c r="A107" s="25" t="s">
        <v>810</v>
      </c>
      <c r="B107" s="1" t="s">
        <v>811</v>
      </c>
      <c r="C107" s="1" t="s">
        <v>824</v>
      </c>
      <c r="D107" s="1" t="s">
        <v>825</v>
      </c>
      <c r="E107" s="25" t="s">
        <v>104</v>
      </c>
      <c r="F107" s="26"/>
      <c r="G107" s="32" t="s">
        <v>34</v>
      </c>
    </row>
    <row r="108" spans="1:7">
      <c r="A108" s="25" t="s">
        <v>810</v>
      </c>
      <c r="B108" s="1" t="s">
        <v>811</v>
      </c>
      <c r="C108" s="1" t="s">
        <v>826</v>
      </c>
      <c r="D108" s="1" t="s">
        <v>827</v>
      </c>
      <c r="E108" s="25" t="s">
        <v>105</v>
      </c>
      <c r="F108" s="26"/>
      <c r="G108" s="32" t="s">
        <v>34</v>
      </c>
    </row>
    <row r="109" spans="1:7">
      <c r="A109" s="25" t="s">
        <v>810</v>
      </c>
      <c r="B109" s="1" t="s">
        <v>811</v>
      </c>
      <c r="C109" s="1" t="s">
        <v>828</v>
      </c>
      <c r="D109" s="1" t="s">
        <v>829</v>
      </c>
      <c r="E109" s="25" t="s">
        <v>105</v>
      </c>
      <c r="F109" s="26"/>
      <c r="G109" s="32" t="s">
        <v>34</v>
      </c>
    </row>
    <row r="110" spans="1:7">
      <c r="A110" s="25" t="s">
        <v>570</v>
      </c>
      <c r="B110" s="1" t="s">
        <v>571</v>
      </c>
      <c r="C110" s="1" t="s">
        <v>675</v>
      </c>
      <c r="D110" s="1" t="s">
        <v>676</v>
      </c>
      <c r="E110" s="25" t="s">
        <v>123</v>
      </c>
      <c r="F110" s="26" t="s">
        <v>674</v>
      </c>
      <c r="G110" s="32" t="s">
        <v>34</v>
      </c>
    </row>
    <row r="111" spans="1:7">
      <c r="A111" s="25" t="s">
        <v>570</v>
      </c>
      <c r="B111" s="1" t="s">
        <v>571</v>
      </c>
      <c r="C111" s="1" t="s">
        <v>672</v>
      </c>
      <c r="D111" s="1" t="s">
        <v>673</v>
      </c>
      <c r="E111" s="25" t="s">
        <v>123</v>
      </c>
      <c r="F111" s="26" t="s">
        <v>674</v>
      </c>
      <c r="G111" s="32" t="s">
        <v>34</v>
      </c>
    </row>
    <row r="112" spans="1:7">
      <c r="A112" s="25" t="s">
        <v>570</v>
      </c>
      <c r="B112" s="1" t="s">
        <v>571</v>
      </c>
      <c r="C112" s="1" t="s">
        <v>665</v>
      </c>
      <c r="D112" s="1" t="s">
        <v>666</v>
      </c>
      <c r="E112" s="25" t="s">
        <v>123</v>
      </c>
      <c r="F112" s="26" t="s">
        <v>667</v>
      </c>
      <c r="G112" s="32" t="s">
        <v>34</v>
      </c>
    </row>
    <row r="113" spans="1:7">
      <c r="A113" s="25" t="s">
        <v>570</v>
      </c>
      <c r="B113" s="1" t="s">
        <v>571</v>
      </c>
      <c r="C113" s="1" t="s">
        <v>668</v>
      </c>
      <c r="D113" s="1" t="s">
        <v>669</v>
      </c>
      <c r="E113" s="25" t="s">
        <v>123</v>
      </c>
      <c r="F113" s="26" t="s">
        <v>667</v>
      </c>
      <c r="G113" s="32" t="s">
        <v>34</v>
      </c>
    </row>
    <row r="114" spans="1:7">
      <c r="A114" s="25" t="s">
        <v>570</v>
      </c>
      <c r="B114" s="1" t="s">
        <v>571</v>
      </c>
      <c r="C114" s="1" t="s">
        <v>677</v>
      </c>
      <c r="D114" s="1" t="s">
        <v>678</v>
      </c>
      <c r="E114" s="25" t="s">
        <v>123</v>
      </c>
      <c r="F114" s="28" t="s">
        <v>448</v>
      </c>
      <c r="G114" s="32" t="s">
        <v>34</v>
      </c>
    </row>
    <row r="115" spans="1:7">
      <c r="A115" s="25" t="s">
        <v>570</v>
      </c>
      <c r="B115" s="1" t="s">
        <v>571</v>
      </c>
      <c r="C115" s="1" t="s">
        <v>670</v>
      </c>
      <c r="D115" s="1" t="s">
        <v>584</v>
      </c>
      <c r="E115" s="25" t="s">
        <v>123</v>
      </c>
      <c r="F115" s="28" t="s">
        <v>448</v>
      </c>
      <c r="G115" s="32" t="s">
        <v>34</v>
      </c>
    </row>
    <row r="116" spans="1:7">
      <c r="A116" s="25" t="s">
        <v>570</v>
      </c>
      <c r="B116" s="1" t="s">
        <v>571</v>
      </c>
      <c r="C116" s="1" t="s">
        <v>660</v>
      </c>
      <c r="D116" s="1" t="s">
        <v>661</v>
      </c>
      <c r="E116" s="25" t="s">
        <v>123</v>
      </c>
      <c r="F116" s="29" t="s">
        <v>662</v>
      </c>
      <c r="G116" s="32" t="s">
        <v>34</v>
      </c>
    </row>
    <row r="117" spans="1:7">
      <c r="A117" s="25" t="s">
        <v>570</v>
      </c>
      <c r="B117" s="1" t="s">
        <v>571</v>
      </c>
      <c r="C117" s="1" t="s">
        <v>663</v>
      </c>
      <c r="D117" s="1" t="s">
        <v>664</v>
      </c>
      <c r="E117" s="25" t="s">
        <v>123</v>
      </c>
      <c r="F117" s="29" t="s">
        <v>662</v>
      </c>
      <c r="G117" s="32" t="s">
        <v>34</v>
      </c>
    </row>
    <row r="118" spans="1:7">
      <c r="A118" s="25" t="s">
        <v>718</v>
      </c>
      <c r="B118" s="1" t="s">
        <v>719</v>
      </c>
      <c r="C118" s="1" t="s">
        <v>720</v>
      </c>
      <c r="D118" s="1" t="s">
        <v>721</v>
      </c>
      <c r="E118" s="25" t="s">
        <v>99</v>
      </c>
      <c r="F118" s="30"/>
      <c r="G118" s="32" t="s">
        <v>34</v>
      </c>
    </row>
    <row r="119" spans="1:7">
      <c r="A119" s="25" t="s">
        <v>718</v>
      </c>
      <c r="B119" s="1" t="s">
        <v>719</v>
      </c>
      <c r="C119" s="1" t="s">
        <v>722</v>
      </c>
      <c r="D119" s="1" t="s">
        <v>723</v>
      </c>
      <c r="E119" s="25" t="s">
        <v>99</v>
      </c>
      <c r="F119" s="30"/>
      <c r="G119" s="32" t="s">
        <v>34</v>
      </c>
    </row>
    <row r="120" spans="1:7">
      <c r="A120" s="25" t="s">
        <v>852</v>
      </c>
      <c r="B120" s="1" t="s">
        <v>845</v>
      </c>
      <c r="C120" s="1" t="s">
        <v>853</v>
      </c>
      <c r="D120" s="1" t="s">
        <v>854</v>
      </c>
      <c r="E120" s="25" t="s">
        <v>99</v>
      </c>
      <c r="F120" s="30"/>
      <c r="G120" s="32" t="s">
        <v>34</v>
      </c>
    </row>
    <row r="121" spans="1:7">
      <c r="A121" s="25" t="s">
        <v>567</v>
      </c>
      <c r="B121" s="1" t="s">
        <v>562</v>
      </c>
      <c r="C121" s="1" t="s">
        <v>568</v>
      </c>
      <c r="D121" s="1" t="s">
        <v>569</v>
      </c>
      <c r="E121" s="25" t="s">
        <v>110</v>
      </c>
      <c r="F121" s="30"/>
      <c r="G121" s="32" t="s">
        <v>34</v>
      </c>
    </row>
    <row r="122" spans="1:7">
      <c r="A122" s="25" t="s">
        <v>766</v>
      </c>
      <c r="B122" s="1" t="s">
        <v>767</v>
      </c>
      <c r="C122" s="1" t="s">
        <v>768</v>
      </c>
      <c r="D122" s="1" t="s">
        <v>769</v>
      </c>
      <c r="E122" s="25" t="s">
        <v>110</v>
      </c>
      <c r="F122" s="30"/>
      <c r="G122" s="32" t="s">
        <v>34</v>
      </c>
    </row>
    <row r="123" spans="1:7">
      <c r="A123" s="25" t="s">
        <v>505</v>
      </c>
      <c r="B123" s="1" t="s">
        <v>506</v>
      </c>
      <c r="C123" s="1" t="s">
        <v>507</v>
      </c>
      <c r="D123" s="1" t="s">
        <v>508</v>
      </c>
      <c r="E123" s="25" t="s">
        <v>110</v>
      </c>
      <c r="F123" s="30"/>
      <c r="G123" s="32" t="s">
        <v>34</v>
      </c>
    </row>
    <row r="124" spans="1:7">
      <c r="A124" s="25" t="s">
        <v>505</v>
      </c>
      <c r="B124" s="1" t="s">
        <v>506</v>
      </c>
      <c r="C124" s="1" t="s">
        <v>510</v>
      </c>
      <c r="D124" s="1" t="s">
        <v>511</v>
      </c>
      <c r="E124" s="25" t="s">
        <v>110</v>
      </c>
      <c r="F124" s="30"/>
      <c r="G124" s="32" t="s">
        <v>34</v>
      </c>
    </row>
    <row r="125" spans="1:7">
      <c r="A125" s="8" t="s">
        <v>758</v>
      </c>
      <c r="B125" s="1" t="s">
        <v>762</v>
      </c>
      <c r="C125" s="1" t="s">
        <v>763</v>
      </c>
      <c r="D125" s="1" t="s">
        <v>764</v>
      </c>
      <c r="E125" s="25" t="s">
        <v>102</v>
      </c>
      <c r="F125" s="30" t="s">
        <v>765</v>
      </c>
      <c r="G125" s="32" t="s">
        <v>34</v>
      </c>
    </row>
    <row r="126" spans="1:7">
      <c r="A126" s="25" t="s">
        <v>570</v>
      </c>
      <c r="B126" s="1" t="s">
        <v>571</v>
      </c>
      <c r="C126" s="1" t="s">
        <v>681</v>
      </c>
      <c r="D126" s="1" t="s">
        <v>682</v>
      </c>
      <c r="E126" s="25" t="s">
        <v>131</v>
      </c>
      <c r="F126" s="30" t="s">
        <v>1018</v>
      </c>
      <c r="G126" s="32" t="s">
        <v>34</v>
      </c>
    </row>
    <row r="127" spans="1:7">
      <c r="A127" s="25" t="s">
        <v>512</v>
      </c>
      <c r="B127" s="1" t="s">
        <v>515</v>
      </c>
      <c r="C127" s="1" t="s">
        <v>557</v>
      </c>
      <c r="D127" s="1" t="s">
        <v>558</v>
      </c>
      <c r="E127" s="25" t="s">
        <v>131</v>
      </c>
      <c r="F127" s="30"/>
      <c r="G127" s="32" t="s">
        <v>34</v>
      </c>
    </row>
    <row r="128" spans="1:7">
      <c r="A128" s="25" t="s">
        <v>844</v>
      </c>
      <c r="B128" s="1" t="s">
        <v>921</v>
      </c>
      <c r="C128" s="1" t="s">
        <v>922</v>
      </c>
      <c r="D128" s="1" t="s">
        <v>923</v>
      </c>
      <c r="E128" s="25" t="s">
        <v>131</v>
      </c>
      <c r="F128" s="30" t="s">
        <v>1019</v>
      </c>
      <c r="G128" s="32" t="s">
        <v>34</v>
      </c>
    </row>
    <row r="129" spans="1:7">
      <c r="A129" s="25" t="s">
        <v>512</v>
      </c>
      <c r="B129" s="1" t="s">
        <v>515</v>
      </c>
      <c r="C129" s="1" t="s">
        <v>559</v>
      </c>
      <c r="D129" s="1" t="s">
        <v>560</v>
      </c>
      <c r="E129" s="25" t="s">
        <v>131</v>
      </c>
      <c r="F129" s="30"/>
      <c r="G129" s="32" t="s">
        <v>34</v>
      </c>
    </row>
    <row r="130" spans="1:7">
      <c r="A130" s="25" t="s">
        <v>512</v>
      </c>
      <c r="B130" s="1" t="s">
        <v>515</v>
      </c>
      <c r="C130" s="1" t="s">
        <v>553</v>
      </c>
      <c r="D130" s="1" t="s">
        <v>554</v>
      </c>
      <c r="E130" s="25" t="s">
        <v>131</v>
      </c>
      <c r="F130" s="30"/>
      <c r="G130" s="32" t="s">
        <v>34</v>
      </c>
    </row>
    <row r="131" spans="1:7">
      <c r="A131" s="25" t="s">
        <v>512</v>
      </c>
      <c r="B131" s="1" t="s">
        <v>515</v>
      </c>
      <c r="C131" s="1" t="s">
        <v>555</v>
      </c>
      <c r="D131" s="1" t="s">
        <v>556</v>
      </c>
      <c r="E131" s="25" t="s">
        <v>131</v>
      </c>
      <c r="F131" s="30"/>
      <c r="G131" s="32" t="s">
        <v>34</v>
      </c>
    </row>
    <row r="132" spans="1:7">
      <c r="A132" s="25" t="s">
        <v>724</v>
      </c>
      <c r="B132" s="1" t="s">
        <v>725</v>
      </c>
      <c r="C132" s="1" t="s">
        <v>756</v>
      </c>
      <c r="D132" s="1" t="s">
        <v>757</v>
      </c>
      <c r="E132" s="25" t="s">
        <v>131</v>
      </c>
      <c r="F132" s="41"/>
      <c r="G132" s="36" t="s">
        <v>76</v>
      </c>
    </row>
    <row r="133" spans="1:7">
      <c r="A133" s="35" t="s">
        <v>724</v>
      </c>
      <c r="B133" s="1" t="s">
        <v>562</v>
      </c>
      <c r="C133" s="1" t="s">
        <v>754</v>
      </c>
      <c r="D133" s="1" t="s">
        <v>755</v>
      </c>
      <c r="E133" s="25" t="s">
        <v>131</v>
      </c>
      <c r="F133" s="41"/>
      <c r="G133" s="36" t="s">
        <v>76</v>
      </c>
    </row>
    <row r="134" spans="1:7">
      <c r="A134" s="25" t="s">
        <v>844</v>
      </c>
      <c r="B134" s="1" t="s">
        <v>921</v>
      </c>
      <c r="C134" s="1" t="s">
        <v>924</v>
      </c>
      <c r="D134" s="1" t="s">
        <v>925</v>
      </c>
      <c r="E134" s="25" t="s">
        <v>131</v>
      </c>
      <c r="F134" s="41"/>
      <c r="G134" s="32" t="s">
        <v>34</v>
      </c>
    </row>
    <row r="135" spans="1:7">
      <c r="A135" s="25" t="s">
        <v>570</v>
      </c>
      <c r="B135" s="1" t="s">
        <v>571</v>
      </c>
      <c r="C135" s="1" t="s">
        <v>679</v>
      </c>
      <c r="D135" s="1" t="s">
        <v>680</v>
      </c>
      <c r="E135" s="25" t="s">
        <v>131</v>
      </c>
      <c r="F135" s="41"/>
      <c r="G135" s="32" t="s">
        <v>34</v>
      </c>
    </row>
    <row r="136" spans="1:7">
      <c r="A136" s="35" t="s">
        <v>724</v>
      </c>
      <c r="B136" s="1" t="s">
        <v>728</v>
      </c>
      <c r="C136" s="1" t="s">
        <v>729</v>
      </c>
      <c r="D136" s="1" t="s">
        <v>730</v>
      </c>
      <c r="E136" s="25" t="s">
        <v>31</v>
      </c>
      <c r="F136" s="30"/>
      <c r="G136" s="36" t="s">
        <v>76</v>
      </c>
    </row>
    <row r="137" spans="1:7">
      <c r="A137" s="25" t="s">
        <v>724</v>
      </c>
      <c r="B137" s="1" t="s">
        <v>725</v>
      </c>
      <c r="C137" s="1" t="s">
        <v>726</v>
      </c>
      <c r="D137" s="1" t="s">
        <v>727</v>
      </c>
      <c r="E137" s="25" t="s">
        <v>31</v>
      </c>
      <c r="F137" s="30"/>
      <c r="G137" s="36" t="s">
        <v>76</v>
      </c>
    </row>
    <row r="138" spans="1:7">
      <c r="A138" s="25" t="s">
        <v>775</v>
      </c>
      <c r="B138" s="1" t="s">
        <v>771</v>
      </c>
      <c r="C138" s="1" t="s">
        <v>776</v>
      </c>
      <c r="D138" s="1" t="s">
        <v>777</v>
      </c>
      <c r="E138" s="25" t="s">
        <v>31</v>
      </c>
      <c r="F138" s="30"/>
      <c r="G138" s="32" t="s">
        <v>34</v>
      </c>
    </row>
    <row r="139" spans="1:7">
      <c r="A139" s="25" t="s">
        <v>512</v>
      </c>
      <c r="B139" s="1" t="s">
        <v>515</v>
      </c>
      <c r="C139" s="1" t="s">
        <v>549</v>
      </c>
      <c r="D139" s="1" t="s">
        <v>550</v>
      </c>
      <c r="E139" s="25" t="s">
        <v>126</v>
      </c>
      <c r="F139" s="39"/>
      <c r="G139" s="32" t="s">
        <v>34</v>
      </c>
    </row>
    <row r="140" spans="1:7">
      <c r="A140" s="8" t="s">
        <v>758</v>
      </c>
      <c r="B140" s="2" t="s">
        <v>759</v>
      </c>
      <c r="C140" s="1" t="s">
        <v>760</v>
      </c>
      <c r="D140" s="1" t="s">
        <v>761</v>
      </c>
      <c r="E140" s="25" t="s">
        <v>616</v>
      </c>
      <c r="F140" s="39"/>
      <c r="G140" s="32" t="s">
        <v>34</v>
      </c>
    </row>
    <row r="141" spans="1:7">
      <c r="A141" s="25" t="s">
        <v>844</v>
      </c>
      <c r="B141" s="2" t="s">
        <v>845</v>
      </c>
      <c r="C141" s="1" t="s">
        <v>850</v>
      </c>
      <c r="D141" s="1" t="s">
        <v>851</v>
      </c>
      <c r="E141" s="25" t="s">
        <v>616</v>
      </c>
      <c r="F141" s="39"/>
      <c r="G141" s="32" t="s">
        <v>34</v>
      </c>
    </row>
    <row r="142" spans="1:7">
      <c r="A142" s="25" t="s">
        <v>570</v>
      </c>
      <c r="B142" s="1" t="s">
        <v>571</v>
      </c>
      <c r="C142" s="2"/>
      <c r="D142" s="1" t="s">
        <v>609</v>
      </c>
      <c r="E142" s="25" t="s">
        <v>497</v>
      </c>
      <c r="F142" s="26" t="s">
        <v>133</v>
      </c>
      <c r="G142" s="32" t="s">
        <v>34</v>
      </c>
    </row>
    <row r="143" spans="1:7">
      <c r="A143" s="25" t="s">
        <v>775</v>
      </c>
      <c r="B143" s="1" t="s">
        <v>771</v>
      </c>
      <c r="C143" s="2"/>
      <c r="D143" s="1" t="s">
        <v>779</v>
      </c>
      <c r="E143" s="25" t="s">
        <v>497</v>
      </c>
      <c r="F143" s="26" t="s">
        <v>133</v>
      </c>
      <c r="G143" s="32" t="s">
        <v>34</v>
      </c>
    </row>
    <row r="144" spans="1:7">
      <c r="A144" s="25" t="s">
        <v>775</v>
      </c>
      <c r="B144" s="1" t="s">
        <v>771</v>
      </c>
      <c r="C144" s="2"/>
      <c r="D144" s="1" t="s">
        <v>785</v>
      </c>
      <c r="E144" s="25" t="s">
        <v>497</v>
      </c>
      <c r="F144" s="26" t="s">
        <v>133</v>
      </c>
      <c r="G144" s="32" t="s">
        <v>34</v>
      </c>
    </row>
    <row r="145" spans="1:7">
      <c r="A145" s="25" t="s">
        <v>775</v>
      </c>
      <c r="B145" s="1" t="s">
        <v>771</v>
      </c>
      <c r="C145" s="2"/>
      <c r="D145" s="1" t="s">
        <v>784</v>
      </c>
      <c r="E145" s="25" t="s">
        <v>497</v>
      </c>
      <c r="F145" s="26" t="s">
        <v>133</v>
      </c>
      <c r="G145" s="32" t="s">
        <v>34</v>
      </c>
    </row>
    <row r="146" spans="1:7">
      <c r="A146" s="25" t="s">
        <v>775</v>
      </c>
      <c r="B146" s="1" t="s">
        <v>771</v>
      </c>
      <c r="C146" s="2"/>
      <c r="D146" s="1" t="s">
        <v>781</v>
      </c>
      <c r="E146" s="25" t="s">
        <v>497</v>
      </c>
      <c r="F146" s="26" t="s">
        <v>133</v>
      </c>
      <c r="G146" s="32" t="s">
        <v>34</v>
      </c>
    </row>
    <row r="147" spans="1:7">
      <c r="A147" s="25" t="s">
        <v>775</v>
      </c>
      <c r="B147" s="1" t="s">
        <v>771</v>
      </c>
      <c r="C147" s="2"/>
      <c r="D147" s="1" t="s">
        <v>782</v>
      </c>
      <c r="E147" s="25" t="s">
        <v>497</v>
      </c>
      <c r="F147" s="26" t="s">
        <v>133</v>
      </c>
      <c r="G147" s="32" t="s">
        <v>34</v>
      </c>
    </row>
    <row r="148" spans="1:7">
      <c r="A148" s="25" t="s">
        <v>775</v>
      </c>
      <c r="B148" s="1" t="s">
        <v>771</v>
      </c>
      <c r="C148" s="2"/>
      <c r="D148" s="1" t="s">
        <v>780</v>
      </c>
      <c r="E148" s="25" t="s">
        <v>497</v>
      </c>
      <c r="F148" s="26" t="s">
        <v>133</v>
      </c>
      <c r="G148" s="32" t="s">
        <v>34</v>
      </c>
    </row>
    <row r="149" spans="1:7">
      <c r="A149" s="25" t="s">
        <v>775</v>
      </c>
      <c r="B149" s="1" t="s">
        <v>771</v>
      </c>
      <c r="C149" s="2"/>
      <c r="D149" s="1" t="s">
        <v>778</v>
      </c>
      <c r="E149" s="25" t="s">
        <v>497</v>
      </c>
      <c r="F149" s="26" t="s">
        <v>133</v>
      </c>
      <c r="G149" s="32" t="s">
        <v>34</v>
      </c>
    </row>
    <row r="150" spans="1:7">
      <c r="A150" s="25" t="s">
        <v>775</v>
      </c>
      <c r="B150" s="1" t="s">
        <v>771</v>
      </c>
      <c r="C150" s="2"/>
      <c r="D150" s="1" t="s">
        <v>783</v>
      </c>
      <c r="E150" s="25" t="s">
        <v>497</v>
      </c>
      <c r="F150" s="26" t="s">
        <v>133</v>
      </c>
      <c r="G150" s="32" t="s">
        <v>34</v>
      </c>
    </row>
    <row r="151" spans="1:7">
      <c r="A151" s="25" t="s">
        <v>570</v>
      </c>
      <c r="B151" s="1" t="s">
        <v>571</v>
      </c>
      <c r="C151" s="2"/>
      <c r="D151" s="1" t="s">
        <v>608</v>
      </c>
      <c r="E151" s="25" t="s">
        <v>497</v>
      </c>
      <c r="F151" s="26" t="s">
        <v>133</v>
      </c>
      <c r="G151" s="32" t="s">
        <v>34</v>
      </c>
    </row>
    <row r="152" spans="1:7">
      <c r="A152" s="25" t="s">
        <v>570</v>
      </c>
      <c r="B152" s="1" t="s">
        <v>571</v>
      </c>
      <c r="C152" s="2"/>
      <c r="D152" s="1" t="s">
        <v>610</v>
      </c>
      <c r="E152" s="25" t="s">
        <v>497</v>
      </c>
      <c r="F152" s="26" t="s">
        <v>133</v>
      </c>
      <c r="G152" s="32" t="s">
        <v>34</v>
      </c>
    </row>
    <row r="153" spans="1:7">
      <c r="A153" s="25" t="s">
        <v>494</v>
      </c>
      <c r="B153" s="1" t="s">
        <v>495</v>
      </c>
      <c r="C153" s="2"/>
      <c r="D153" s="1" t="s">
        <v>496</v>
      </c>
      <c r="E153" s="25" t="s">
        <v>497</v>
      </c>
      <c r="F153" s="26" t="s">
        <v>133</v>
      </c>
      <c r="G153" s="32" t="s">
        <v>34</v>
      </c>
    </row>
    <row r="154" spans="1:7">
      <c r="A154" s="25" t="s">
        <v>512</v>
      </c>
      <c r="B154" s="1" t="s">
        <v>515</v>
      </c>
      <c r="C154" s="2"/>
      <c r="D154" s="1" t="s">
        <v>548</v>
      </c>
      <c r="E154" s="25" t="s">
        <v>497</v>
      </c>
      <c r="F154" s="26" t="s">
        <v>133</v>
      </c>
      <c r="G154" s="32" t="s">
        <v>34</v>
      </c>
    </row>
    <row r="155" spans="1:7">
      <c r="A155" s="25" t="s">
        <v>512</v>
      </c>
      <c r="B155" s="1" t="s">
        <v>515</v>
      </c>
      <c r="C155" s="2"/>
      <c r="D155" s="1" t="s">
        <v>530</v>
      </c>
      <c r="E155" s="25" t="s">
        <v>497</v>
      </c>
      <c r="F155" s="26" t="s">
        <v>133</v>
      </c>
      <c r="G155" s="32" t="s">
        <v>34</v>
      </c>
    </row>
    <row r="156" spans="1:7">
      <c r="A156" s="25" t="s">
        <v>512</v>
      </c>
      <c r="B156" s="1" t="s">
        <v>515</v>
      </c>
      <c r="C156" s="2"/>
      <c r="D156" s="1" t="s">
        <v>531</v>
      </c>
      <c r="E156" s="25" t="s">
        <v>497</v>
      </c>
      <c r="F156" s="26" t="s">
        <v>133</v>
      </c>
      <c r="G156" s="32" t="s">
        <v>34</v>
      </c>
    </row>
    <row r="157" spans="1:7">
      <c r="A157" s="25" t="s">
        <v>512</v>
      </c>
      <c r="B157" s="1" t="s">
        <v>515</v>
      </c>
      <c r="C157" s="2"/>
      <c r="D157" s="1" t="s">
        <v>521</v>
      </c>
      <c r="E157" s="25" t="s">
        <v>497</v>
      </c>
      <c r="F157" s="26" t="s">
        <v>133</v>
      </c>
      <c r="G157" s="32" t="s">
        <v>34</v>
      </c>
    </row>
    <row r="158" spans="1:7">
      <c r="A158" s="25" t="s">
        <v>512</v>
      </c>
      <c r="B158" s="1" t="s">
        <v>515</v>
      </c>
      <c r="C158" s="2"/>
      <c r="D158" s="1" t="s">
        <v>526</v>
      </c>
      <c r="E158" s="25" t="s">
        <v>497</v>
      </c>
      <c r="F158" s="26" t="s">
        <v>133</v>
      </c>
      <c r="G158" s="32" t="s">
        <v>34</v>
      </c>
    </row>
    <row r="159" spans="1:7">
      <c r="A159" s="25" t="s">
        <v>512</v>
      </c>
      <c r="B159" s="1" t="s">
        <v>515</v>
      </c>
      <c r="C159" s="2"/>
      <c r="D159" s="1" t="s">
        <v>517</v>
      </c>
      <c r="E159" s="25" t="s">
        <v>497</v>
      </c>
      <c r="F159" s="26" t="s">
        <v>133</v>
      </c>
      <c r="G159" s="32" t="s">
        <v>34</v>
      </c>
    </row>
    <row r="160" spans="1:7">
      <c r="A160" s="25" t="s">
        <v>512</v>
      </c>
      <c r="B160" s="1" t="s">
        <v>515</v>
      </c>
      <c r="C160" s="2"/>
      <c r="D160" s="1" t="s">
        <v>523</v>
      </c>
      <c r="E160" s="25" t="s">
        <v>497</v>
      </c>
      <c r="F160" s="26" t="s">
        <v>133</v>
      </c>
      <c r="G160" s="32" t="s">
        <v>34</v>
      </c>
    </row>
    <row r="161" spans="1:7">
      <c r="A161" s="25" t="s">
        <v>512</v>
      </c>
      <c r="B161" s="1" t="s">
        <v>515</v>
      </c>
      <c r="C161" s="2"/>
      <c r="D161" s="1" t="s">
        <v>516</v>
      </c>
      <c r="E161" s="25" t="s">
        <v>497</v>
      </c>
      <c r="F161" s="26" t="s">
        <v>133</v>
      </c>
      <c r="G161" s="32" t="s">
        <v>34</v>
      </c>
    </row>
    <row r="162" spans="1:7">
      <c r="A162" s="25" t="s">
        <v>512</v>
      </c>
      <c r="B162" s="1" t="s">
        <v>515</v>
      </c>
      <c r="C162" s="2"/>
      <c r="D162" s="1" t="s">
        <v>537</v>
      </c>
      <c r="E162" s="25" t="s">
        <v>497</v>
      </c>
      <c r="F162" s="26" t="s">
        <v>133</v>
      </c>
      <c r="G162" s="32" t="s">
        <v>34</v>
      </c>
    </row>
    <row r="163" spans="1:7">
      <c r="A163" s="25" t="s">
        <v>512</v>
      </c>
      <c r="B163" s="1" t="s">
        <v>515</v>
      </c>
      <c r="C163" s="2"/>
      <c r="D163" s="1" t="s">
        <v>547</v>
      </c>
      <c r="E163" s="25" t="s">
        <v>497</v>
      </c>
      <c r="F163" s="26" t="s">
        <v>133</v>
      </c>
      <c r="G163" s="32" t="s">
        <v>34</v>
      </c>
    </row>
    <row r="164" spans="1:7">
      <c r="A164" s="25" t="s">
        <v>512</v>
      </c>
      <c r="B164" s="1" t="s">
        <v>515</v>
      </c>
      <c r="C164" s="2"/>
      <c r="D164" s="1" t="s">
        <v>541</v>
      </c>
      <c r="E164" s="25" t="s">
        <v>497</v>
      </c>
      <c r="F164" s="26" t="s">
        <v>133</v>
      </c>
      <c r="G164" s="32" t="s">
        <v>34</v>
      </c>
    </row>
    <row r="165" spans="1:7">
      <c r="A165" s="25" t="s">
        <v>512</v>
      </c>
      <c r="B165" s="1" t="s">
        <v>515</v>
      </c>
      <c r="C165" s="2"/>
      <c r="D165" s="1" t="s">
        <v>543</v>
      </c>
      <c r="E165" s="25" t="s">
        <v>497</v>
      </c>
      <c r="F165" s="26" t="s">
        <v>133</v>
      </c>
      <c r="G165" s="32" t="s">
        <v>34</v>
      </c>
    </row>
    <row r="166" spans="1:7">
      <c r="A166" s="25" t="s">
        <v>512</v>
      </c>
      <c r="B166" s="1" t="s">
        <v>515</v>
      </c>
      <c r="C166" s="2"/>
      <c r="D166" s="1" t="s">
        <v>539</v>
      </c>
      <c r="E166" s="25" t="s">
        <v>497</v>
      </c>
      <c r="F166" s="26" t="s">
        <v>133</v>
      </c>
      <c r="G166" s="32" t="s">
        <v>34</v>
      </c>
    </row>
    <row r="167" spans="1:7">
      <c r="A167" s="25" t="s">
        <v>512</v>
      </c>
      <c r="B167" s="1" t="s">
        <v>515</v>
      </c>
      <c r="C167" s="2"/>
      <c r="D167" s="1" t="s">
        <v>532</v>
      </c>
      <c r="E167" s="25" t="s">
        <v>497</v>
      </c>
      <c r="F167" s="26" t="s">
        <v>133</v>
      </c>
      <c r="G167" s="32" t="s">
        <v>34</v>
      </c>
    </row>
    <row r="168" spans="1:7">
      <c r="A168" s="25" t="s">
        <v>512</v>
      </c>
      <c r="B168" s="1" t="s">
        <v>515</v>
      </c>
      <c r="C168" s="2"/>
      <c r="D168" s="1" t="s">
        <v>546</v>
      </c>
      <c r="E168" s="25" t="s">
        <v>497</v>
      </c>
      <c r="F168" s="26" t="s">
        <v>133</v>
      </c>
      <c r="G168" s="32" t="s">
        <v>34</v>
      </c>
    </row>
    <row r="169" spans="1:7">
      <c r="A169" s="25" t="s">
        <v>512</v>
      </c>
      <c r="B169" s="1" t="s">
        <v>515</v>
      </c>
      <c r="C169" s="2"/>
      <c r="D169" s="1" t="s">
        <v>524</v>
      </c>
      <c r="E169" s="25" t="s">
        <v>497</v>
      </c>
      <c r="F169" s="26" t="s">
        <v>133</v>
      </c>
      <c r="G169" s="32" t="s">
        <v>34</v>
      </c>
    </row>
    <row r="170" spans="1:7">
      <c r="A170" s="25" t="s">
        <v>512</v>
      </c>
      <c r="B170" s="1" t="s">
        <v>515</v>
      </c>
      <c r="C170" s="2"/>
      <c r="D170" s="1" t="s">
        <v>518</v>
      </c>
      <c r="E170" s="25" t="s">
        <v>497</v>
      </c>
      <c r="F170" s="26" t="s">
        <v>133</v>
      </c>
      <c r="G170" s="32" t="s">
        <v>34</v>
      </c>
    </row>
    <row r="171" spans="1:7">
      <c r="A171" s="25" t="s">
        <v>512</v>
      </c>
      <c r="B171" s="1" t="s">
        <v>515</v>
      </c>
      <c r="C171" s="2"/>
      <c r="D171" s="1" t="s">
        <v>544</v>
      </c>
      <c r="E171" s="25" t="s">
        <v>497</v>
      </c>
      <c r="F171" s="26" t="s">
        <v>133</v>
      </c>
      <c r="G171" s="32" t="s">
        <v>34</v>
      </c>
    </row>
    <row r="172" spans="1:7">
      <c r="A172" s="25" t="s">
        <v>512</v>
      </c>
      <c r="B172" s="1" t="s">
        <v>515</v>
      </c>
      <c r="C172" s="2"/>
      <c r="D172" s="1" t="s">
        <v>525</v>
      </c>
      <c r="E172" s="25" t="s">
        <v>497</v>
      </c>
      <c r="F172" s="26" t="s">
        <v>133</v>
      </c>
      <c r="G172" s="32" t="s">
        <v>34</v>
      </c>
    </row>
    <row r="173" spans="1:7">
      <c r="A173" s="25" t="s">
        <v>512</v>
      </c>
      <c r="B173" s="1" t="s">
        <v>515</v>
      </c>
      <c r="C173" s="2"/>
      <c r="D173" s="1" t="s">
        <v>519</v>
      </c>
      <c r="E173" s="25" t="s">
        <v>497</v>
      </c>
      <c r="F173" s="26" t="s">
        <v>133</v>
      </c>
      <c r="G173" s="32" t="s">
        <v>34</v>
      </c>
    </row>
    <row r="174" spans="1:7">
      <c r="A174" s="25" t="s">
        <v>512</v>
      </c>
      <c r="B174" s="1" t="s">
        <v>515</v>
      </c>
      <c r="C174" s="2"/>
      <c r="D174" s="1" t="s">
        <v>529</v>
      </c>
      <c r="E174" s="25" t="s">
        <v>497</v>
      </c>
      <c r="F174" s="26" t="s">
        <v>133</v>
      </c>
      <c r="G174" s="32" t="s">
        <v>34</v>
      </c>
    </row>
    <row r="175" spans="1:7">
      <c r="A175" s="25" t="s">
        <v>512</v>
      </c>
      <c r="B175" s="1" t="s">
        <v>515</v>
      </c>
      <c r="C175" s="2"/>
      <c r="D175" s="1" t="s">
        <v>535</v>
      </c>
      <c r="E175" s="25" t="s">
        <v>497</v>
      </c>
      <c r="F175" s="26" t="s">
        <v>133</v>
      </c>
      <c r="G175" s="32" t="s">
        <v>34</v>
      </c>
    </row>
    <row r="176" spans="1:7">
      <c r="A176" s="25" t="s">
        <v>512</v>
      </c>
      <c r="B176" s="1" t="s">
        <v>515</v>
      </c>
      <c r="C176" s="2"/>
      <c r="D176" s="1" t="s">
        <v>540</v>
      </c>
      <c r="E176" s="25" t="s">
        <v>497</v>
      </c>
      <c r="F176" s="26" t="s">
        <v>133</v>
      </c>
      <c r="G176" s="32" t="s">
        <v>34</v>
      </c>
    </row>
    <row r="177" spans="1:7">
      <c r="A177" s="25" t="s">
        <v>512</v>
      </c>
      <c r="B177" s="1" t="s">
        <v>515</v>
      </c>
      <c r="C177" s="2"/>
      <c r="D177" s="1" t="s">
        <v>528</v>
      </c>
      <c r="E177" s="25" t="s">
        <v>497</v>
      </c>
      <c r="F177" s="26" t="s">
        <v>133</v>
      </c>
      <c r="G177" s="32" t="s">
        <v>34</v>
      </c>
    </row>
    <row r="178" spans="1:7">
      <c r="A178" s="25" t="s">
        <v>512</v>
      </c>
      <c r="B178" s="1" t="s">
        <v>515</v>
      </c>
      <c r="C178" s="2"/>
      <c r="D178" s="1" t="s">
        <v>527</v>
      </c>
      <c r="E178" s="25" t="s">
        <v>497</v>
      </c>
      <c r="F178" s="26" t="s">
        <v>133</v>
      </c>
      <c r="G178" s="32" t="s">
        <v>34</v>
      </c>
    </row>
    <row r="179" spans="1:7">
      <c r="A179" s="25" t="s">
        <v>512</v>
      </c>
      <c r="B179" s="1" t="s">
        <v>515</v>
      </c>
      <c r="C179" s="2"/>
      <c r="D179" s="1" t="s">
        <v>536</v>
      </c>
      <c r="E179" s="25" t="s">
        <v>497</v>
      </c>
      <c r="F179" s="26" t="s">
        <v>133</v>
      </c>
      <c r="G179" s="32" t="s">
        <v>34</v>
      </c>
    </row>
    <row r="180" spans="1:7">
      <c r="A180" s="25" t="s">
        <v>512</v>
      </c>
      <c r="B180" s="1" t="s">
        <v>515</v>
      </c>
      <c r="C180" s="2"/>
      <c r="D180" s="1" t="s">
        <v>522</v>
      </c>
      <c r="E180" s="25" t="s">
        <v>497</v>
      </c>
      <c r="F180" s="26" t="s">
        <v>133</v>
      </c>
      <c r="G180" s="32" t="s">
        <v>34</v>
      </c>
    </row>
    <row r="181" spans="1:7">
      <c r="A181" s="25" t="s">
        <v>512</v>
      </c>
      <c r="B181" s="1" t="s">
        <v>515</v>
      </c>
      <c r="C181" s="2"/>
      <c r="D181" s="1" t="s">
        <v>534</v>
      </c>
      <c r="E181" s="25" t="s">
        <v>497</v>
      </c>
      <c r="F181" s="26" t="s">
        <v>133</v>
      </c>
      <c r="G181" s="32" t="s">
        <v>34</v>
      </c>
    </row>
    <row r="182" spans="1:7">
      <c r="A182" s="25" t="s">
        <v>512</v>
      </c>
      <c r="B182" s="1" t="s">
        <v>515</v>
      </c>
      <c r="C182" s="2"/>
      <c r="D182" s="1" t="s">
        <v>545</v>
      </c>
      <c r="E182" s="25" t="s">
        <v>497</v>
      </c>
      <c r="F182" s="26" t="s">
        <v>133</v>
      </c>
      <c r="G182" s="32" t="s">
        <v>34</v>
      </c>
    </row>
    <row r="183" spans="1:7">
      <c r="A183" s="25" t="s">
        <v>512</v>
      </c>
      <c r="B183" s="1" t="s">
        <v>515</v>
      </c>
      <c r="C183" s="2"/>
      <c r="D183" s="1" t="s">
        <v>533</v>
      </c>
      <c r="E183" s="25" t="s">
        <v>497</v>
      </c>
      <c r="F183" s="26" t="s">
        <v>133</v>
      </c>
      <c r="G183" s="32" t="s">
        <v>34</v>
      </c>
    </row>
    <row r="184" spans="1:7">
      <c r="A184" s="25" t="s">
        <v>512</v>
      </c>
      <c r="B184" s="1" t="s">
        <v>515</v>
      </c>
      <c r="C184" s="2"/>
      <c r="D184" s="1" t="s">
        <v>538</v>
      </c>
      <c r="E184" s="25" t="s">
        <v>497</v>
      </c>
      <c r="F184" s="26" t="s">
        <v>133</v>
      </c>
      <c r="G184" s="32" t="s">
        <v>34</v>
      </c>
    </row>
    <row r="185" spans="1:7">
      <c r="A185" s="25" t="s">
        <v>512</v>
      </c>
      <c r="B185" s="1" t="s">
        <v>515</v>
      </c>
      <c r="C185" s="2"/>
      <c r="D185" s="1" t="s">
        <v>542</v>
      </c>
      <c r="E185" s="25" t="s">
        <v>497</v>
      </c>
      <c r="F185" s="26" t="s">
        <v>133</v>
      </c>
      <c r="G185" s="32" t="s">
        <v>34</v>
      </c>
    </row>
    <row r="186" spans="1:7">
      <c r="A186" s="25" t="s">
        <v>512</v>
      </c>
      <c r="B186" s="1" t="s">
        <v>515</v>
      </c>
      <c r="C186" s="2"/>
      <c r="D186" s="1" t="s">
        <v>520</v>
      </c>
      <c r="E186" s="25" t="s">
        <v>497</v>
      </c>
      <c r="F186" s="26" t="s">
        <v>133</v>
      </c>
      <c r="G186" s="32" t="s">
        <v>34</v>
      </c>
    </row>
    <row r="187" spans="1:7">
      <c r="A187" s="25" t="s">
        <v>710</v>
      </c>
      <c r="B187" s="1" t="s">
        <v>711</v>
      </c>
      <c r="C187" s="2"/>
      <c r="D187" s="1" t="s">
        <v>712</v>
      </c>
      <c r="E187" s="25" t="s">
        <v>497</v>
      </c>
      <c r="F187" s="26" t="s">
        <v>133</v>
      </c>
      <c r="G187" s="32" t="s">
        <v>34</v>
      </c>
    </row>
    <row r="188" spans="1:7">
      <c r="A188" s="121" t="s">
        <v>561</v>
      </c>
      <c r="B188" s="8" t="s">
        <v>562</v>
      </c>
      <c r="C188" s="2"/>
      <c r="D188" s="1" t="s">
        <v>566</v>
      </c>
      <c r="E188" s="25" t="s">
        <v>497</v>
      </c>
      <c r="F188" s="26" t="s">
        <v>133</v>
      </c>
      <c r="G188" s="36" t="s">
        <v>76</v>
      </c>
    </row>
    <row r="189" spans="1:7">
      <c r="A189" s="25" t="s">
        <v>561</v>
      </c>
      <c r="B189" s="8" t="s">
        <v>562</v>
      </c>
      <c r="C189" s="2"/>
      <c r="D189" s="1" t="s">
        <v>564</v>
      </c>
      <c r="E189" s="25" t="s">
        <v>497</v>
      </c>
      <c r="F189" s="26" t="s">
        <v>133</v>
      </c>
      <c r="G189" s="36" t="s">
        <v>76</v>
      </c>
    </row>
    <row r="190" spans="1:7">
      <c r="A190" s="25" t="s">
        <v>724</v>
      </c>
      <c r="B190" s="1" t="s">
        <v>725</v>
      </c>
      <c r="C190" s="2"/>
      <c r="D190" s="1" t="s">
        <v>753</v>
      </c>
      <c r="E190" s="25" t="s">
        <v>497</v>
      </c>
      <c r="F190" s="26" t="s">
        <v>133</v>
      </c>
      <c r="G190" s="36" t="s">
        <v>76</v>
      </c>
    </row>
    <row r="191" spans="1:7">
      <c r="A191" s="25" t="s">
        <v>498</v>
      </c>
      <c r="B191" s="1" t="s">
        <v>499</v>
      </c>
      <c r="C191" s="2"/>
      <c r="D191" s="1" t="s">
        <v>500</v>
      </c>
      <c r="E191" s="25" t="s">
        <v>497</v>
      </c>
      <c r="F191" s="26" t="s">
        <v>133</v>
      </c>
      <c r="G191" s="32" t="s">
        <v>37</v>
      </c>
    </row>
    <row r="192" spans="1:7">
      <c r="A192" s="25" t="s">
        <v>724</v>
      </c>
      <c r="B192" s="1" t="s">
        <v>725</v>
      </c>
      <c r="C192" s="2"/>
      <c r="D192" s="1" t="s">
        <v>749</v>
      </c>
      <c r="E192" s="25" t="s">
        <v>497</v>
      </c>
      <c r="F192" s="26" t="s">
        <v>133</v>
      </c>
      <c r="G192" s="36" t="s">
        <v>76</v>
      </c>
    </row>
    <row r="193" spans="1:8">
      <c r="A193" s="121" t="s">
        <v>561</v>
      </c>
      <c r="B193" s="8" t="s">
        <v>562</v>
      </c>
      <c r="C193" s="2"/>
      <c r="D193" s="35" t="s">
        <v>563</v>
      </c>
      <c r="E193" s="25" t="s">
        <v>497</v>
      </c>
      <c r="F193" s="26" t="s">
        <v>133</v>
      </c>
      <c r="G193" s="36" t="s">
        <v>76</v>
      </c>
    </row>
    <row r="194" spans="1:8">
      <c r="A194" s="121" t="s">
        <v>561</v>
      </c>
      <c r="B194" s="8" t="s">
        <v>562</v>
      </c>
      <c r="C194" s="2"/>
      <c r="D194" s="35">
        <v>3832</v>
      </c>
      <c r="E194" s="25" t="s">
        <v>497</v>
      </c>
      <c r="F194" s="26" t="s">
        <v>133</v>
      </c>
      <c r="G194" s="36" t="s">
        <v>76</v>
      </c>
    </row>
    <row r="195" spans="1:8">
      <c r="A195" s="25" t="s">
        <v>724</v>
      </c>
      <c r="B195" s="1" t="s">
        <v>725</v>
      </c>
      <c r="C195" s="2"/>
      <c r="D195" s="35">
        <v>3875</v>
      </c>
      <c r="E195" s="25" t="s">
        <v>497</v>
      </c>
      <c r="F195" s="26" t="s">
        <v>133</v>
      </c>
      <c r="G195" s="36" t="s">
        <v>76</v>
      </c>
    </row>
    <row r="196" spans="1:8" ht="16.5" customHeight="1">
      <c r="A196" s="25" t="s">
        <v>807</v>
      </c>
      <c r="B196" s="8" t="s">
        <v>808</v>
      </c>
      <c r="D196" s="35" t="s">
        <v>809</v>
      </c>
      <c r="E196" s="25" t="s">
        <v>497</v>
      </c>
      <c r="F196" s="26" t="s">
        <v>133</v>
      </c>
      <c r="G196" s="36" t="s">
        <v>34</v>
      </c>
    </row>
    <row r="197" spans="1:8" ht="16.5" customHeight="1">
      <c r="A197" s="25" t="s">
        <v>810</v>
      </c>
      <c r="B197" s="8" t="s">
        <v>811</v>
      </c>
      <c r="D197" s="35" t="s">
        <v>816</v>
      </c>
      <c r="E197" s="25" t="s">
        <v>497</v>
      </c>
      <c r="F197" s="26" t="s">
        <v>133</v>
      </c>
      <c r="G197" s="36" t="s">
        <v>34</v>
      </c>
    </row>
    <row r="198" spans="1:8" ht="16.5" customHeight="1">
      <c r="A198" s="121" t="s">
        <v>710</v>
      </c>
      <c r="B198" s="8" t="s">
        <v>713</v>
      </c>
      <c r="D198" s="35" t="s">
        <v>714</v>
      </c>
      <c r="E198" s="25" t="s">
        <v>497</v>
      </c>
      <c r="F198" s="26" t="s">
        <v>133</v>
      </c>
      <c r="G198" s="36" t="s">
        <v>34</v>
      </c>
    </row>
    <row r="199" spans="1:8" ht="16.5" customHeight="1">
      <c r="A199" s="121" t="s">
        <v>724</v>
      </c>
      <c r="B199" s="1" t="s">
        <v>725</v>
      </c>
      <c r="D199" s="35">
        <v>3756</v>
      </c>
      <c r="E199" s="25" t="s">
        <v>497</v>
      </c>
      <c r="F199" s="26" t="s">
        <v>133</v>
      </c>
      <c r="G199" s="36" t="s">
        <v>76</v>
      </c>
      <c r="H199" s="94"/>
    </row>
    <row r="200" spans="1:8" ht="16.5" customHeight="1">
      <c r="A200" s="121" t="s">
        <v>724</v>
      </c>
      <c r="B200" s="1" t="s">
        <v>725</v>
      </c>
      <c r="D200" s="1" t="s">
        <v>752</v>
      </c>
      <c r="E200" s="25" t="s">
        <v>497</v>
      </c>
      <c r="F200" s="26" t="s">
        <v>133</v>
      </c>
      <c r="G200" s="36" t="s">
        <v>76</v>
      </c>
      <c r="H200" s="94"/>
    </row>
    <row r="201" spans="1:8" ht="16.5" customHeight="1">
      <c r="A201" s="143" t="s">
        <v>724</v>
      </c>
      <c r="B201" s="8" t="s">
        <v>562</v>
      </c>
      <c r="D201" s="35">
        <v>511</v>
      </c>
      <c r="E201" s="25" t="s">
        <v>497</v>
      </c>
      <c r="F201" s="26" t="s">
        <v>133</v>
      </c>
      <c r="G201" s="36" t="s">
        <v>76</v>
      </c>
      <c r="H201" s="94"/>
    </row>
    <row r="202" spans="1:8" ht="16.5" customHeight="1">
      <c r="A202" s="121" t="s">
        <v>724</v>
      </c>
      <c r="B202" s="1" t="s">
        <v>725</v>
      </c>
      <c r="D202" s="35" t="s">
        <v>748</v>
      </c>
      <c r="E202" s="25" t="s">
        <v>497</v>
      </c>
      <c r="F202" s="26" t="s">
        <v>133</v>
      </c>
      <c r="G202" s="36" t="s">
        <v>76</v>
      </c>
      <c r="H202" s="94"/>
    </row>
    <row r="203" spans="1:8" ht="16.5" customHeight="1">
      <c r="A203" s="121" t="s">
        <v>810</v>
      </c>
      <c r="B203" s="8" t="s">
        <v>811</v>
      </c>
      <c r="D203" s="35" t="s">
        <v>817</v>
      </c>
      <c r="E203" s="25" t="s">
        <v>497</v>
      </c>
      <c r="F203" s="26" t="s">
        <v>133</v>
      </c>
      <c r="G203" s="36" t="s">
        <v>34</v>
      </c>
    </row>
    <row r="204" spans="1:8" ht="16.5" customHeight="1">
      <c r="A204" s="121" t="s">
        <v>561</v>
      </c>
      <c r="B204" s="8" t="s">
        <v>562</v>
      </c>
      <c r="D204" s="35" t="s">
        <v>565</v>
      </c>
      <c r="E204" s="25" t="s">
        <v>497</v>
      </c>
      <c r="F204" s="26" t="s">
        <v>133</v>
      </c>
      <c r="G204" s="36" t="s">
        <v>76</v>
      </c>
    </row>
    <row r="205" spans="1:8" ht="16.5" customHeight="1">
      <c r="A205" s="121" t="s">
        <v>715</v>
      </c>
      <c r="B205" s="8" t="s">
        <v>716</v>
      </c>
      <c r="D205" s="35" t="s">
        <v>717</v>
      </c>
      <c r="E205" s="25" t="s">
        <v>497</v>
      </c>
      <c r="F205" s="26" t="s">
        <v>133</v>
      </c>
      <c r="G205" s="36" t="s">
        <v>90</v>
      </c>
      <c r="H205" s="94"/>
    </row>
    <row r="206" spans="1:8" ht="16.5" customHeight="1">
      <c r="A206" s="143" t="s">
        <v>724</v>
      </c>
      <c r="B206" s="8" t="s">
        <v>562</v>
      </c>
      <c r="D206" s="35" t="s">
        <v>743</v>
      </c>
      <c r="E206" s="25" t="s">
        <v>497</v>
      </c>
      <c r="F206" s="26" t="s">
        <v>133</v>
      </c>
      <c r="G206" s="36" t="s">
        <v>76</v>
      </c>
    </row>
    <row r="207" spans="1:8" ht="16.5" customHeight="1">
      <c r="A207" s="143" t="s">
        <v>724</v>
      </c>
      <c r="B207" s="8" t="s">
        <v>562</v>
      </c>
      <c r="D207" s="35" t="s">
        <v>740</v>
      </c>
      <c r="E207" s="25" t="s">
        <v>497</v>
      </c>
      <c r="F207" s="26" t="s">
        <v>133</v>
      </c>
      <c r="G207" s="36" t="s">
        <v>76</v>
      </c>
    </row>
    <row r="208" spans="1:8" ht="16.5" customHeight="1">
      <c r="A208" s="121" t="s">
        <v>512</v>
      </c>
      <c r="B208" s="8" t="s">
        <v>513</v>
      </c>
      <c r="D208" s="35" t="s">
        <v>514</v>
      </c>
      <c r="E208" s="25" t="s">
        <v>497</v>
      </c>
      <c r="F208" s="26" t="s">
        <v>133</v>
      </c>
      <c r="G208" s="36" t="s">
        <v>86</v>
      </c>
      <c r="H208" s="94"/>
    </row>
    <row r="209" spans="1:8" ht="16.5" customHeight="1">
      <c r="A209" s="121" t="s">
        <v>503</v>
      </c>
      <c r="B209" s="8" t="s">
        <v>504</v>
      </c>
      <c r="D209" s="35">
        <v>1809</v>
      </c>
      <c r="E209" s="25" t="s">
        <v>497</v>
      </c>
      <c r="F209" s="26" t="s">
        <v>133</v>
      </c>
      <c r="G209" s="36" t="s">
        <v>90</v>
      </c>
      <c r="H209" s="94"/>
    </row>
    <row r="210" spans="1:8" ht="16.5" customHeight="1">
      <c r="A210" s="25" t="s">
        <v>501</v>
      </c>
      <c r="B210" s="8" t="s">
        <v>502</v>
      </c>
      <c r="D210" s="35">
        <v>2995</v>
      </c>
      <c r="E210" s="25" t="s">
        <v>497</v>
      </c>
      <c r="F210" s="26" t="s">
        <v>133</v>
      </c>
      <c r="G210" s="36" t="s">
        <v>34</v>
      </c>
      <c r="H210" s="94"/>
    </row>
    <row r="211" spans="1:8" ht="16.5" customHeight="1">
      <c r="A211" s="35" t="s">
        <v>724</v>
      </c>
      <c r="B211" s="8" t="s">
        <v>562</v>
      </c>
      <c r="D211" s="35" t="s">
        <v>738</v>
      </c>
      <c r="E211" s="25" t="s">
        <v>497</v>
      </c>
      <c r="F211" s="26" t="s">
        <v>133</v>
      </c>
      <c r="G211" s="36" t="s">
        <v>76</v>
      </c>
    </row>
    <row r="212" spans="1:8" ht="16.5" customHeight="1">
      <c r="A212" s="35" t="s">
        <v>724</v>
      </c>
      <c r="B212" s="8" t="s">
        <v>562</v>
      </c>
      <c r="D212" s="35">
        <v>3812</v>
      </c>
      <c r="E212" s="25" t="s">
        <v>497</v>
      </c>
      <c r="F212" s="26" t="s">
        <v>133</v>
      </c>
      <c r="G212" s="36" t="s">
        <v>76</v>
      </c>
    </row>
    <row r="213" spans="1:8" ht="16.5" customHeight="1">
      <c r="A213" s="35" t="s">
        <v>724</v>
      </c>
      <c r="B213" s="8" t="s">
        <v>562</v>
      </c>
      <c r="C213" s="2"/>
      <c r="D213" s="35" t="s">
        <v>741</v>
      </c>
      <c r="E213" s="25" t="s">
        <v>497</v>
      </c>
      <c r="F213" s="26" t="s">
        <v>133</v>
      </c>
      <c r="G213" s="36" t="s">
        <v>76</v>
      </c>
    </row>
    <row r="214" spans="1:8" ht="16.5" customHeight="1">
      <c r="A214" s="35" t="s">
        <v>724</v>
      </c>
      <c r="B214" s="8" t="s">
        <v>562</v>
      </c>
      <c r="C214" s="2"/>
      <c r="D214" s="35" t="s">
        <v>737</v>
      </c>
      <c r="E214" s="25" t="s">
        <v>497</v>
      </c>
      <c r="F214" s="26" t="s">
        <v>133</v>
      </c>
      <c r="G214" s="36" t="s">
        <v>76</v>
      </c>
    </row>
    <row r="215" spans="1:8" ht="16.5" customHeight="1">
      <c r="A215" s="35" t="s">
        <v>724</v>
      </c>
      <c r="B215" s="8" t="s">
        <v>562</v>
      </c>
      <c r="C215" s="2"/>
      <c r="D215" s="35" t="s">
        <v>746</v>
      </c>
      <c r="E215" s="25" t="s">
        <v>497</v>
      </c>
      <c r="F215" s="26" t="s">
        <v>133</v>
      </c>
      <c r="G215" s="36" t="s">
        <v>76</v>
      </c>
    </row>
    <row r="216" spans="1:8" ht="16.5" customHeight="1">
      <c r="A216" s="35" t="s">
        <v>724</v>
      </c>
      <c r="B216" s="8" t="s">
        <v>562</v>
      </c>
      <c r="C216" s="2"/>
      <c r="D216" s="35">
        <v>3896</v>
      </c>
      <c r="E216" s="25" t="s">
        <v>497</v>
      </c>
      <c r="F216" s="26" t="s">
        <v>133</v>
      </c>
      <c r="G216" s="36" t="s">
        <v>76</v>
      </c>
    </row>
    <row r="217" spans="1:8" ht="16.5" customHeight="1">
      <c r="A217" s="35" t="s">
        <v>724</v>
      </c>
      <c r="B217" s="8" t="s">
        <v>562</v>
      </c>
      <c r="C217" s="2"/>
      <c r="D217" s="35">
        <v>3704</v>
      </c>
      <c r="E217" s="25" t="s">
        <v>497</v>
      </c>
      <c r="F217" s="26" t="s">
        <v>133</v>
      </c>
      <c r="G217" s="36" t="s">
        <v>76</v>
      </c>
    </row>
    <row r="218" spans="1:8" ht="16.5" customHeight="1">
      <c r="A218" s="35" t="s">
        <v>724</v>
      </c>
      <c r="B218" s="8" t="s">
        <v>562</v>
      </c>
      <c r="C218" s="2"/>
      <c r="D218" s="35" t="s">
        <v>731</v>
      </c>
      <c r="E218" s="25" t="s">
        <v>497</v>
      </c>
      <c r="F218" s="26" t="s">
        <v>133</v>
      </c>
      <c r="G218" s="36" t="s">
        <v>76</v>
      </c>
    </row>
    <row r="219" spans="1:8" ht="16.5" customHeight="1">
      <c r="A219" s="35" t="s">
        <v>724</v>
      </c>
      <c r="B219" s="8" t="s">
        <v>562</v>
      </c>
      <c r="C219" s="2"/>
      <c r="D219" s="35" t="s">
        <v>739</v>
      </c>
      <c r="E219" s="25" t="s">
        <v>497</v>
      </c>
      <c r="F219" s="26" t="s">
        <v>133</v>
      </c>
      <c r="G219" s="36" t="s">
        <v>76</v>
      </c>
    </row>
    <row r="220" spans="1:8" ht="16.5" customHeight="1">
      <c r="A220" s="35" t="s">
        <v>724</v>
      </c>
      <c r="B220" s="8" t="s">
        <v>562</v>
      </c>
      <c r="C220" s="2"/>
      <c r="D220" s="35">
        <v>3866</v>
      </c>
      <c r="E220" s="25" t="s">
        <v>497</v>
      </c>
      <c r="F220" s="26" t="s">
        <v>133</v>
      </c>
      <c r="G220" s="36" t="s">
        <v>76</v>
      </c>
    </row>
    <row r="221" spans="1:8" ht="16.5" customHeight="1">
      <c r="A221" s="35" t="s">
        <v>724</v>
      </c>
      <c r="B221" s="8" t="s">
        <v>562</v>
      </c>
      <c r="C221" s="2"/>
      <c r="D221" s="35" t="s">
        <v>745</v>
      </c>
      <c r="E221" s="25" t="s">
        <v>497</v>
      </c>
      <c r="F221" s="26" t="s">
        <v>133</v>
      </c>
      <c r="G221" s="36" t="s">
        <v>76</v>
      </c>
    </row>
    <row r="222" spans="1:8" ht="16.5" customHeight="1">
      <c r="A222" s="35" t="s">
        <v>724</v>
      </c>
      <c r="B222" s="8" t="s">
        <v>562</v>
      </c>
      <c r="C222" s="2"/>
      <c r="D222" s="35">
        <v>3846</v>
      </c>
      <c r="E222" s="25" t="s">
        <v>497</v>
      </c>
      <c r="F222" s="26" t="s">
        <v>133</v>
      </c>
      <c r="G222" s="36" t="s">
        <v>76</v>
      </c>
    </row>
    <row r="223" spans="1:8" ht="16.5" customHeight="1">
      <c r="A223" s="25" t="s">
        <v>724</v>
      </c>
      <c r="B223" s="1" t="s">
        <v>725</v>
      </c>
      <c r="C223" s="2"/>
      <c r="D223" s="35" t="s">
        <v>751</v>
      </c>
      <c r="E223" s="25" t="s">
        <v>497</v>
      </c>
      <c r="F223" s="26" t="s">
        <v>133</v>
      </c>
      <c r="G223" s="36" t="s">
        <v>76</v>
      </c>
    </row>
    <row r="224" spans="1:8" ht="16.5" customHeight="1">
      <c r="A224" s="25" t="s">
        <v>724</v>
      </c>
      <c r="B224" s="1" t="s">
        <v>725</v>
      </c>
      <c r="C224" s="2"/>
      <c r="D224" s="35" t="s">
        <v>732</v>
      </c>
      <c r="E224" s="25" t="s">
        <v>497</v>
      </c>
      <c r="F224" s="26" t="s">
        <v>133</v>
      </c>
      <c r="G224" s="36" t="s">
        <v>76</v>
      </c>
    </row>
    <row r="225" spans="1:7" ht="16.5" customHeight="1">
      <c r="A225" s="25" t="s">
        <v>724</v>
      </c>
      <c r="B225" s="1" t="s">
        <v>725</v>
      </c>
      <c r="C225" s="2"/>
      <c r="D225" s="35" t="s">
        <v>734</v>
      </c>
      <c r="E225" s="25" t="s">
        <v>497</v>
      </c>
      <c r="F225" s="26" t="s">
        <v>133</v>
      </c>
      <c r="G225" s="36" t="s">
        <v>76</v>
      </c>
    </row>
    <row r="226" spans="1:7" ht="16.5" customHeight="1">
      <c r="A226" s="25" t="s">
        <v>724</v>
      </c>
      <c r="B226" s="1" t="s">
        <v>725</v>
      </c>
      <c r="C226" s="2"/>
      <c r="D226" s="35" t="s">
        <v>747</v>
      </c>
      <c r="E226" s="25" t="s">
        <v>497</v>
      </c>
      <c r="F226" s="26" t="s">
        <v>133</v>
      </c>
      <c r="G226" s="36" t="s">
        <v>76</v>
      </c>
    </row>
    <row r="227" spans="1:7" ht="16.5" customHeight="1">
      <c r="A227" s="25" t="s">
        <v>724</v>
      </c>
      <c r="B227" s="1" t="s">
        <v>725</v>
      </c>
      <c r="C227" s="2"/>
      <c r="D227" s="35">
        <v>3848</v>
      </c>
      <c r="E227" s="25" t="s">
        <v>497</v>
      </c>
      <c r="F227" s="26" t="s">
        <v>133</v>
      </c>
      <c r="G227" s="36" t="s">
        <v>76</v>
      </c>
    </row>
    <row r="228" spans="1:7" ht="16.5" customHeight="1">
      <c r="A228" s="25" t="s">
        <v>724</v>
      </c>
      <c r="B228" s="1" t="s">
        <v>725</v>
      </c>
      <c r="C228" s="2"/>
      <c r="D228" s="35" t="s">
        <v>735</v>
      </c>
      <c r="E228" s="25" t="s">
        <v>497</v>
      </c>
      <c r="F228" s="26" t="s">
        <v>133</v>
      </c>
      <c r="G228" s="36" t="s">
        <v>76</v>
      </c>
    </row>
    <row r="229" spans="1:7" ht="16.5" customHeight="1">
      <c r="A229" s="121" t="s">
        <v>724</v>
      </c>
      <c r="B229" s="1" t="s">
        <v>725</v>
      </c>
      <c r="C229" s="2"/>
      <c r="D229" s="35" t="s">
        <v>744</v>
      </c>
      <c r="E229" s="25" t="s">
        <v>497</v>
      </c>
      <c r="F229" s="26" t="s">
        <v>133</v>
      </c>
      <c r="G229" s="36" t="s">
        <v>76</v>
      </c>
    </row>
    <row r="230" spans="1:7" ht="16.5" customHeight="1">
      <c r="A230" s="25" t="s">
        <v>724</v>
      </c>
      <c r="B230" s="1" t="s">
        <v>725</v>
      </c>
      <c r="C230" s="2"/>
      <c r="D230" s="35" t="s">
        <v>733</v>
      </c>
      <c r="E230" s="25" t="s">
        <v>497</v>
      </c>
      <c r="F230" s="26" t="s">
        <v>133</v>
      </c>
      <c r="G230" s="36" t="s">
        <v>76</v>
      </c>
    </row>
    <row r="231" spans="1:7" ht="16.5" customHeight="1">
      <c r="A231" s="25" t="s">
        <v>724</v>
      </c>
      <c r="B231" s="1" t="s">
        <v>725</v>
      </c>
      <c r="C231" s="2"/>
      <c r="D231" s="35" t="s">
        <v>742</v>
      </c>
      <c r="E231" s="25" t="s">
        <v>497</v>
      </c>
      <c r="F231" s="26" t="s">
        <v>133</v>
      </c>
      <c r="G231" s="36" t="s">
        <v>76</v>
      </c>
    </row>
    <row r="232" spans="1:7" ht="18" customHeight="1">
      <c r="A232" s="121" t="s">
        <v>724</v>
      </c>
      <c r="B232" s="1" t="s">
        <v>725</v>
      </c>
      <c r="C232" s="2"/>
      <c r="D232" s="35">
        <v>3852</v>
      </c>
      <c r="E232" s="25" t="s">
        <v>497</v>
      </c>
      <c r="F232" s="26" t="s">
        <v>133</v>
      </c>
      <c r="G232" s="36" t="s">
        <v>76</v>
      </c>
    </row>
    <row r="233" spans="1:7" ht="16.5" customHeight="1">
      <c r="A233" s="25" t="s">
        <v>724</v>
      </c>
      <c r="B233" s="1" t="s">
        <v>725</v>
      </c>
      <c r="C233" s="2"/>
      <c r="D233" s="35" t="s">
        <v>736</v>
      </c>
      <c r="E233" s="25" t="s">
        <v>497</v>
      </c>
      <c r="F233" s="26" t="s">
        <v>133</v>
      </c>
      <c r="G233" s="36" t="s">
        <v>76</v>
      </c>
    </row>
    <row r="234" spans="1:7" ht="16.5" customHeight="1">
      <c r="A234" s="25" t="s">
        <v>724</v>
      </c>
      <c r="B234" s="1" t="s">
        <v>725</v>
      </c>
      <c r="C234" s="2"/>
      <c r="D234" s="35" t="s">
        <v>750</v>
      </c>
      <c r="E234" s="25" t="s">
        <v>497</v>
      </c>
      <c r="F234" s="26" t="s">
        <v>133</v>
      </c>
      <c r="G234" s="36" t="s">
        <v>76</v>
      </c>
    </row>
    <row r="235" spans="1:7" ht="16.5" customHeight="1">
      <c r="A235" s="25" t="s">
        <v>641</v>
      </c>
      <c r="B235" s="1" t="s">
        <v>571</v>
      </c>
      <c r="C235" s="1"/>
      <c r="D235" s="1">
        <v>444</v>
      </c>
      <c r="E235" s="25" t="s">
        <v>643</v>
      </c>
      <c r="F235" s="26"/>
      <c r="G235" s="32" t="s">
        <v>34</v>
      </c>
    </row>
    <row r="236" spans="1:7">
      <c r="A236" s="25"/>
      <c r="B236" s="1"/>
      <c r="C236" s="1"/>
      <c r="D236" s="1"/>
      <c r="E236" s="25"/>
      <c r="F236" s="26"/>
    </row>
    <row r="237" spans="1:7">
      <c r="A237" s="37"/>
      <c r="B237" s="1"/>
      <c r="C237" s="1"/>
      <c r="D237" s="1"/>
      <c r="E237" s="3"/>
      <c r="F237" s="26"/>
    </row>
    <row r="238" spans="1:7">
      <c r="A238" s="37"/>
      <c r="B238" s="1"/>
      <c r="C238" s="1"/>
      <c r="D238" s="1"/>
      <c r="E238" s="3"/>
      <c r="F238" s="26"/>
    </row>
    <row r="239" spans="1:7">
      <c r="A239" s="37"/>
      <c r="B239" s="1"/>
      <c r="C239" s="1"/>
      <c r="D239" s="1"/>
      <c r="E239" s="3"/>
      <c r="F239" s="26"/>
    </row>
    <row r="240" spans="1:7">
      <c r="A240" s="37"/>
      <c r="B240" s="1"/>
      <c r="C240" s="1"/>
      <c r="D240" s="1"/>
      <c r="E240" s="3"/>
      <c r="F240" s="26"/>
    </row>
    <row r="241" spans="1:6">
      <c r="A241" s="37"/>
      <c r="B241" s="1"/>
      <c r="C241" s="1"/>
      <c r="D241" s="1"/>
      <c r="E241" s="3"/>
      <c r="F241" s="26"/>
    </row>
    <row r="242" spans="1:6">
      <c r="A242" s="37"/>
      <c r="B242" s="1"/>
      <c r="C242" s="1"/>
      <c r="D242" s="1"/>
      <c r="E242" s="3"/>
      <c r="F242" s="26"/>
    </row>
    <row r="243" spans="1:6">
      <c r="A243" s="37"/>
      <c r="B243" s="1"/>
      <c r="C243" s="1"/>
      <c r="D243" s="1"/>
      <c r="E243" s="3"/>
      <c r="F243" s="21"/>
    </row>
    <row r="244" spans="1:6">
      <c r="A244" s="37"/>
      <c r="B244" s="1"/>
      <c r="C244" s="1"/>
      <c r="D244" s="1"/>
      <c r="E244" s="3"/>
      <c r="F244" s="21"/>
    </row>
    <row r="245" spans="1:6">
      <c r="A245" s="37"/>
      <c r="B245" s="2"/>
      <c r="C245" s="1"/>
      <c r="D245" s="1"/>
      <c r="E245" s="3"/>
      <c r="F245" s="21"/>
    </row>
    <row r="246" spans="1:6">
      <c r="A246" s="37"/>
      <c r="B246" s="2"/>
      <c r="C246" s="1"/>
      <c r="D246" s="1"/>
      <c r="E246" s="5"/>
      <c r="F246" s="22"/>
    </row>
    <row r="247" spans="1:6">
      <c r="A247" s="37"/>
      <c r="B247" s="2"/>
      <c r="C247" s="1"/>
      <c r="D247" s="1"/>
      <c r="E247" s="3"/>
      <c r="F247" s="21"/>
    </row>
    <row r="248" spans="1:6">
      <c r="A248" s="37"/>
      <c r="B248" s="2"/>
      <c r="C248" s="1"/>
      <c r="D248" s="1"/>
      <c r="E248" s="3"/>
      <c r="F248" s="21"/>
    </row>
    <row r="249" spans="1:6">
      <c r="A249" s="37"/>
      <c r="B249" s="2"/>
      <c r="C249" s="1"/>
      <c r="D249" s="1"/>
      <c r="E249" s="3"/>
      <c r="F249" s="21"/>
    </row>
    <row r="250" spans="1:6">
      <c r="A250" s="37"/>
      <c r="B250" s="2"/>
      <c r="C250" s="1"/>
      <c r="D250" s="1"/>
      <c r="E250" s="3"/>
      <c r="F250" s="21"/>
    </row>
    <row r="251" spans="1:6">
      <c r="A251" s="37"/>
      <c r="B251" s="2"/>
      <c r="C251" s="1"/>
      <c r="D251" s="1"/>
      <c r="E251" s="3"/>
      <c r="F251" s="21"/>
    </row>
    <row r="252" spans="1:6">
      <c r="A252" s="37"/>
      <c r="B252" s="2"/>
      <c r="C252" s="1"/>
      <c r="D252" s="1"/>
      <c r="E252" s="3"/>
      <c r="F252" s="21"/>
    </row>
    <row r="253" spans="1:6">
      <c r="A253" s="37"/>
      <c r="B253" s="2"/>
      <c r="C253" s="1"/>
      <c r="D253" s="1"/>
      <c r="E253" s="3"/>
      <c r="F253" s="21"/>
    </row>
    <row r="254" spans="1:6">
      <c r="A254" s="37"/>
      <c r="B254" s="2"/>
      <c r="C254" s="1"/>
      <c r="D254" s="1"/>
      <c r="E254" s="3"/>
      <c r="F254" s="21"/>
    </row>
    <row r="255" spans="1:6">
      <c r="A255" s="37"/>
      <c r="B255" s="2"/>
      <c r="C255" s="1"/>
      <c r="D255" s="1"/>
      <c r="E255" s="3"/>
      <c r="F255" s="21"/>
    </row>
    <row r="256" spans="1:6">
      <c r="A256" s="37"/>
      <c r="B256" s="2"/>
      <c r="C256" s="1"/>
      <c r="D256" s="1"/>
      <c r="E256" s="3"/>
      <c r="F256" s="21"/>
    </row>
    <row r="257" spans="1:6">
      <c r="A257" s="37"/>
      <c r="B257" s="2"/>
      <c r="C257" s="2"/>
      <c r="D257" s="1"/>
      <c r="E257" s="3"/>
      <c r="F257" s="21"/>
    </row>
    <row r="258" spans="1:6">
      <c r="A258" s="37"/>
      <c r="B258" s="2"/>
      <c r="C258" s="2"/>
      <c r="D258" s="1"/>
      <c r="E258" s="3"/>
      <c r="F258" s="21"/>
    </row>
    <row r="259" spans="1:6">
      <c r="A259" s="37"/>
      <c r="B259" s="2"/>
      <c r="C259" s="2"/>
      <c r="D259" s="1"/>
      <c r="E259" s="3"/>
      <c r="F259" s="21"/>
    </row>
    <row r="260" spans="1:6">
      <c r="A260" s="37"/>
      <c r="B260" s="2"/>
      <c r="C260" s="2"/>
      <c r="D260" s="1"/>
      <c r="E260" s="3"/>
      <c r="F260" s="21"/>
    </row>
    <row r="261" spans="1:6">
      <c r="A261" s="2"/>
      <c r="B261" s="2"/>
      <c r="C261" s="2"/>
      <c r="D261" s="1"/>
      <c r="E261" s="3"/>
      <c r="F261" s="21"/>
    </row>
    <row r="262" spans="1:6">
      <c r="A262" s="2"/>
      <c r="B262" s="2"/>
      <c r="C262" s="2"/>
      <c r="D262" s="1"/>
      <c r="E262" s="3"/>
      <c r="F262" s="21"/>
    </row>
    <row r="263" spans="1:6">
      <c r="A263" s="2"/>
      <c r="B263" s="2"/>
      <c r="C263" s="2"/>
      <c r="D263" s="1"/>
      <c r="E263" s="3"/>
      <c r="F263" s="21"/>
    </row>
    <row r="264" spans="1:6">
      <c r="A264" s="2"/>
      <c r="B264" s="2"/>
      <c r="C264" s="2"/>
      <c r="D264" s="1"/>
      <c r="E264" s="3"/>
      <c r="F264" s="21"/>
    </row>
    <row r="265" spans="1:6">
      <c r="A265" s="37"/>
      <c r="B265" s="2"/>
      <c r="C265" s="2"/>
      <c r="D265" s="1"/>
      <c r="E265" s="3"/>
      <c r="F265" s="21"/>
    </row>
    <row r="266" spans="1:6">
      <c r="A266" s="37"/>
      <c r="B266" s="2"/>
      <c r="C266" s="2"/>
      <c r="D266" s="1"/>
      <c r="E266" s="3"/>
      <c r="F266" s="21"/>
    </row>
  </sheetData>
  <sheetProtection sheet="1" objects="1" scenarios="1"/>
  <conditionalFormatting sqref="E2:E126 E236:E249 E128:E138 E140:E234">
    <cfRule type="beginsWith" dxfId="92" priority="28" operator="beginsWith" text="Depósito">
      <formula>LEFT(E2,LEN("Depósito"))="Depósito"</formula>
    </cfRule>
  </conditionalFormatting>
  <conditionalFormatting sqref="E250:E251">
    <cfRule type="beginsWith" dxfId="91" priority="14" operator="beginsWith" text="Depósito">
      <formula>LEFT(E250,LEN("Depósito"))="Depósito"</formula>
    </cfRule>
  </conditionalFormatting>
  <conditionalFormatting sqref="E1">
    <cfRule type="beginsWith" dxfId="90" priority="13" operator="beginsWith" text="Depósito">
      <formula>LEFT(E1,LEN("Depósito"))="Depósito"</formula>
    </cfRule>
  </conditionalFormatting>
  <conditionalFormatting sqref="E127">
    <cfRule type="beginsWith" dxfId="89" priority="5" operator="beginsWith" text="Depósito">
      <formula>LEFT(E127,LEN("Depósito"))="Depósito"</formula>
    </cfRule>
  </conditionalFormatting>
  <conditionalFormatting sqref="C1:C1048576">
    <cfRule type="containsBlanks" dxfId="88" priority="3">
      <formula>LEN(TRIM(C1))=0</formula>
    </cfRule>
  </conditionalFormatting>
  <conditionalFormatting sqref="E139">
    <cfRule type="beginsWith" dxfId="87" priority="2" operator="beginsWith" text="Depósito">
      <formula>LEFT(E139,LEN("Depósito"))="Depósito"</formula>
    </cfRule>
  </conditionalFormatting>
  <conditionalFormatting sqref="C1:C1048576">
    <cfRule type="duplicateValues" dxfId="86" priority="1"/>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BE2BB52-4E35-4003-92CC-436AC74D450A}">
          <x14:formula1>
            <xm:f>Responsável!A:A</xm:f>
          </x14:formula1>
          <xm:sqref>F195 F127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D68C5-69A6-46BA-A62A-B025E2FDF359}">
  <dimension ref="A1:C178"/>
  <sheetViews>
    <sheetView workbookViewId="0">
      <pane ySplit="1" topLeftCell="A16" activePane="bottomLeft" state="frozen"/>
      <selection pane="bottomLeft"/>
    </sheetView>
  </sheetViews>
  <sheetFormatPr defaultRowHeight="15.75"/>
  <cols>
    <col min="1" max="1" width="50.42578125" style="13" customWidth="1"/>
    <col min="2" max="2" width="32.42578125" style="13" bestFit="1" customWidth="1"/>
    <col min="3" max="3" width="28.7109375" style="18" bestFit="1" customWidth="1"/>
    <col min="4" max="16384" width="9.140625" style="18"/>
  </cols>
  <sheetData>
    <row r="1" spans="1:3" s="16" customFormat="1">
      <c r="A1" s="14" t="s">
        <v>1020</v>
      </c>
      <c r="B1" s="15" t="s">
        <v>1021</v>
      </c>
      <c r="C1" s="9" t="s">
        <v>1022</v>
      </c>
    </row>
    <row r="2" spans="1:3">
      <c r="A2" s="17" t="s">
        <v>1023</v>
      </c>
      <c r="B2" s="17" t="s">
        <v>1024</v>
      </c>
      <c r="C2" s="10" t="s">
        <v>1025</v>
      </c>
    </row>
    <row r="3" spans="1:3">
      <c r="A3" s="17" t="s">
        <v>1026</v>
      </c>
      <c r="B3" s="17" t="s">
        <v>1027</v>
      </c>
      <c r="C3" s="10" t="s">
        <v>1028</v>
      </c>
    </row>
    <row r="4" spans="1:3">
      <c r="A4" s="17" t="s">
        <v>1029</v>
      </c>
      <c r="B4" s="17" t="s">
        <v>1027</v>
      </c>
      <c r="C4" s="10" t="s">
        <v>1028</v>
      </c>
    </row>
    <row r="5" spans="1:3">
      <c r="A5" s="17" t="s">
        <v>1030</v>
      </c>
      <c r="B5" s="17" t="s">
        <v>1027</v>
      </c>
      <c r="C5" s="10" t="s">
        <v>1028</v>
      </c>
    </row>
    <row r="6" spans="1:3">
      <c r="A6" s="17" t="s">
        <v>300</v>
      </c>
      <c r="B6" s="17" t="s">
        <v>1031</v>
      </c>
      <c r="C6" s="10" t="s">
        <v>11</v>
      </c>
    </row>
    <row r="7" spans="1:3">
      <c r="A7" s="17" t="s">
        <v>305</v>
      </c>
      <c r="B7" s="17" t="s">
        <v>1031</v>
      </c>
      <c r="C7" s="10" t="s">
        <v>11</v>
      </c>
    </row>
    <row r="8" spans="1:3">
      <c r="A8" s="17" t="s">
        <v>308</v>
      </c>
      <c r="B8" s="17" t="s">
        <v>1031</v>
      </c>
      <c r="C8" s="10" t="s">
        <v>11</v>
      </c>
    </row>
    <row r="9" spans="1:3">
      <c r="A9" s="17" t="s">
        <v>326</v>
      </c>
      <c r="B9" s="17" t="s">
        <v>1032</v>
      </c>
      <c r="C9" s="10" t="s">
        <v>52</v>
      </c>
    </row>
    <row r="10" spans="1:3">
      <c r="A10" s="17" t="s">
        <v>324</v>
      </c>
      <c r="B10" s="17" t="s">
        <v>1032</v>
      </c>
      <c r="C10" s="10" t="s">
        <v>52</v>
      </c>
    </row>
    <row r="11" spans="1:3">
      <c r="A11" s="17" t="s">
        <v>330</v>
      </c>
      <c r="B11" s="17" t="s">
        <v>1033</v>
      </c>
      <c r="C11" s="10" t="s">
        <v>55</v>
      </c>
    </row>
    <row r="12" spans="1:3">
      <c r="A12" s="17" t="s">
        <v>423</v>
      </c>
      <c r="B12" s="17" t="s">
        <v>1034</v>
      </c>
      <c r="C12" s="10" t="s">
        <v>109</v>
      </c>
    </row>
    <row r="13" spans="1:3">
      <c r="A13" s="17" t="s">
        <v>450</v>
      </c>
      <c r="B13" s="17" t="s">
        <v>1035</v>
      </c>
      <c r="C13" s="10" t="s">
        <v>122</v>
      </c>
    </row>
    <row r="14" spans="1:3">
      <c r="A14" s="17" t="s">
        <v>416</v>
      </c>
      <c r="B14" s="17" t="s">
        <v>1036</v>
      </c>
      <c r="C14" s="10" t="s">
        <v>109</v>
      </c>
    </row>
    <row r="15" spans="1:3">
      <c r="A15" s="17" t="s">
        <v>350</v>
      </c>
      <c r="B15" s="17" t="s">
        <v>1037</v>
      </c>
      <c r="C15" s="10" t="s">
        <v>95</v>
      </c>
    </row>
    <row r="16" spans="1:3">
      <c r="A16" s="17" t="s">
        <v>474</v>
      </c>
      <c r="B16" s="17" t="s">
        <v>1038</v>
      </c>
      <c r="C16" s="10" t="s">
        <v>11</v>
      </c>
    </row>
    <row r="17" spans="1:3">
      <c r="A17" s="17" t="s">
        <v>1039</v>
      </c>
      <c r="B17" s="17" t="s">
        <v>1038</v>
      </c>
      <c r="C17" s="10" t="s">
        <v>108</v>
      </c>
    </row>
    <row r="18" spans="1:3">
      <c r="A18" s="17" t="s">
        <v>396</v>
      </c>
      <c r="B18" s="17" t="s">
        <v>1038</v>
      </c>
      <c r="C18" s="10" t="s">
        <v>108</v>
      </c>
    </row>
    <row r="19" spans="1:3">
      <c r="A19" s="10" t="s">
        <v>418</v>
      </c>
      <c r="B19" s="10" t="s">
        <v>1038</v>
      </c>
      <c r="C19" s="10" t="s">
        <v>109</v>
      </c>
    </row>
    <row r="20" spans="1:3">
      <c r="A20" s="17" t="s">
        <v>453</v>
      </c>
      <c r="B20" s="17" t="s">
        <v>1038</v>
      </c>
      <c r="C20" s="10" t="s">
        <v>122</v>
      </c>
    </row>
    <row r="21" spans="1:3">
      <c r="A21" s="17" t="s">
        <v>1040</v>
      </c>
      <c r="B21" s="17" t="s">
        <v>1041</v>
      </c>
      <c r="C21" s="10" t="s">
        <v>108</v>
      </c>
    </row>
    <row r="22" spans="1:3">
      <c r="A22" s="17" t="s">
        <v>384</v>
      </c>
      <c r="B22" s="17" t="s">
        <v>1041</v>
      </c>
      <c r="C22" s="10" t="s">
        <v>108</v>
      </c>
    </row>
    <row r="23" spans="1:3">
      <c r="A23" s="17" t="s">
        <v>1042</v>
      </c>
      <c r="B23" s="17" t="s">
        <v>1041</v>
      </c>
      <c r="C23" s="10" t="s">
        <v>108</v>
      </c>
    </row>
    <row r="24" spans="1:3">
      <c r="A24" s="17" t="s">
        <v>1043</v>
      </c>
      <c r="B24" s="17" t="s">
        <v>1044</v>
      </c>
      <c r="C24" s="10" t="s">
        <v>108</v>
      </c>
    </row>
    <row r="25" spans="1:3">
      <c r="A25" s="17" t="s">
        <v>1045</v>
      </c>
      <c r="B25" s="17" t="s">
        <v>1046</v>
      </c>
      <c r="C25" s="10" t="s">
        <v>1028</v>
      </c>
    </row>
    <row r="26" spans="1:3">
      <c r="A26" s="17" t="s">
        <v>1047</v>
      </c>
      <c r="B26" s="17" t="s">
        <v>1046</v>
      </c>
      <c r="C26" s="10" t="s">
        <v>1028</v>
      </c>
    </row>
    <row r="27" spans="1:3">
      <c r="A27" s="17" t="s">
        <v>322</v>
      </c>
      <c r="B27" s="17" t="s">
        <v>1048</v>
      </c>
      <c r="C27" s="10" t="s">
        <v>52</v>
      </c>
    </row>
    <row r="28" spans="1:3">
      <c r="A28" s="17" t="s">
        <v>459</v>
      </c>
      <c r="B28" s="17" t="s">
        <v>1049</v>
      </c>
      <c r="C28" s="10" t="s">
        <v>1050</v>
      </c>
    </row>
    <row r="29" spans="1:3">
      <c r="A29" s="10" t="s">
        <v>420</v>
      </c>
      <c r="B29" s="10" t="s">
        <v>1051</v>
      </c>
      <c r="C29" s="10" t="s">
        <v>109</v>
      </c>
    </row>
    <row r="30" spans="1:3">
      <c r="A30" s="17" t="s">
        <v>1052</v>
      </c>
      <c r="B30" s="17" t="s">
        <v>1053</v>
      </c>
      <c r="C30" s="10" t="s">
        <v>1028</v>
      </c>
    </row>
    <row r="31" spans="1:3">
      <c r="A31" s="17" t="s">
        <v>1054</v>
      </c>
      <c r="B31" s="17" t="s">
        <v>1053</v>
      </c>
      <c r="C31" s="10" t="s">
        <v>1028</v>
      </c>
    </row>
    <row r="32" spans="1:3">
      <c r="A32" s="17" t="s">
        <v>479</v>
      </c>
      <c r="B32" s="17" t="s">
        <v>1055</v>
      </c>
      <c r="C32" s="10" t="s">
        <v>1056</v>
      </c>
    </row>
    <row r="33" spans="1:3">
      <c r="A33" s="17" t="s">
        <v>1057</v>
      </c>
      <c r="B33" s="17" t="s">
        <v>1058</v>
      </c>
      <c r="C33" s="10" t="s">
        <v>1028</v>
      </c>
    </row>
    <row r="34" spans="1:3">
      <c r="A34" s="17" t="s">
        <v>1059</v>
      </c>
      <c r="B34" s="17" t="s">
        <v>1058</v>
      </c>
      <c r="C34" s="10" t="s">
        <v>1028</v>
      </c>
    </row>
    <row r="35" spans="1:3">
      <c r="A35" s="17" t="s">
        <v>1060</v>
      </c>
      <c r="B35" s="17" t="s">
        <v>1058</v>
      </c>
      <c r="C35" s="10" t="s">
        <v>1028</v>
      </c>
    </row>
    <row r="36" spans="1:3">
      <c r="A36" s="17" t="s">
        <v>1061</v>
      </c>
      <c r="B36" s="17" t="s">
        <v>1058</v>
      </c>
      <c r="C36" s="10" t="s">
        <v>1028</v>
      </c>
    </row>
    <row r="37" spans="1:3">
      <c r="A37" s="17" t="s">
        <v>1062</v>
      </c>
      <c r="B37" s="17" t="s">
        <v>1058</v>
      </c>
      <c r="C37" s="10" t="s">
        <v>1028</v>
      </c>
    </row>
    <row r="38" spans="1:3">
      <c r="A38" s="17" t="s">
        <v>1063</v>
      </c>
      <c r="B38" s="17" t="s">
        <v>1058</v>
      </c>
      <c r="C38" s="10" t="s">
        <v>1028</v>
      </c>
    </row>
    <row r="39" spans="1:3">
      <c r="A39" s="17" t="s">
        <v>1064</v>
      </c>
      <c r="B39" s="17" t="s">
        <v>1058</v>
      </c>
      <c r="C39" s="10" t="s">
        <v>1028</v>
      </c>
    </row>
    <row r="40" spans="1:3">
      <c r="A40" s="17" t="s">
        <v>1065</v>
      </c>
      <c r="B40" s="17" t="s">
        <v>1058</v>
      </c>
      <c r="C40" s="10" t="s">
        <v>1028</v>
      </c>
    </row>
    <row r="41" spans="1:3">
      <c r="A41" s="17" t="s">
        <v>1066</v>
      </c>
      <c r="B41" s="17" t="s">
        <v>1058</v>
      </c>
      <c r="C41" s="10" t="s">
        <v>1028</v>
      </c>
    </row>
    <row r="42" spans="1:3">
      <c r="A42" s="10" t="s">
        <v>1067</v>
      </c>
      <c r="B42" s="17" t="s">
        <v>1058</v>
      </c>
      <c r="C42" s="10" t="s">
        <v>1028</v>
      </c>
    </row>
    <row r="43" spans="1:3">
      <c r="A43" s="17" t="s">
        <v>348</v>
      </c>
      <c r="B43" s="17" t="s">
        <v>1068</v>
      </c>
      <c r="C43" s="10" t="s">
        <v>109</v>
      </c>
    </row>
    <row r="44" spans="1:3">
      <c r="A44" s="17" t="s">
        <v>1069</v>
      </c>
      <c r="B44" s="17" t="s">
        <v>1070</v>
      </c>
      <c r="C44" s="10" t="s">
        <v>11</v>
      </c>
    </row>
    <row r="45" spans="1:3">
      <c r="A45" s="17" t="s">
        <v>1071</v>
      </c>
      <c r="B45" s="17" t="s">
        <v>1070</v>
      </c>
      <c r="C45" s="10" t="s">
        <v>11</v>
      </c>
    </row>
    <row r="46" spans="1:3">
      <c r="A46" s="17" t="s">
        <v>1072</v>
      </c>
      <c r="B46" s="17" t="s">
        <v>1070</v>
      </c>
      <c r="C46" s="10" t="s">
        <v>11</v>
      </c>
    </row>
    <row r="47" spans="1:3">
      <c r="A47" s="17" t="s">
        <v>412</v>
      </c>
      <c r="B47" s="17" t="s">
        <v>1073</v>
      </c>
      <c r="C47" s="10" t="s">
        <v>52</v>
      </c>
    </row>
    <row r="48" spans="1:3">
      <c r="A48" s="17" t="s">
        <v>429</v>
      </c>
      <c r="B48" s="17" t="s">
        <v>1074</v>
      </c>
      <c r="C48" s="10" t="s">
        <v>1075</v>
      </c>
    </row>
    <row r="49" spans="1:3">
      <c r="A49" s="17" t="s">
        <v>1076</v>
      </c>
      <c r="B49" s="17" t="s">
        <v>1077</v>
      </c>
      <c r="C49" s="10" t="s">
        <v>122</v>
      </c>
    </row>
    <row r="50" spans="1:3">
      <c r="A50" s="10" t="s">
        <v>352</v>
      </c>
      <c r="B50" s="10" t="s">
        <v>1078</v>
      </c>
      <c r="C50" s="10" t="s">
        <v>95</v>
      </c>
    </row>
    <row r="51" spans="1:3">
      <c r="A51" s="17" t="s">
        <v>488</v>
      </c>
      <c r="B51" s="17" t="s">
        <v>1079</v>
      </c>
      <c r="C51" s="10" t="s">
        <v>135</v>
      </c>
    </row>
    <row r="52" spans="1:3">
      <c r="A52" s="17" t="s">
        <v>407</v>
      </c>
      <c r="B52" s="17" t="s">
        <v>1080</v>
      </c>
      <c r="C52" s="10" t="s">
        <v>108</v>
      </c>
    </row>
    <row r="53" spans="1:3">
      <c r="A53" s="17" t="s">
        <v>388</v>
      </c>
      <c r="B53" s="17" t="s">
        <v>1081</v>
      </c>
      <c r="C53" s="10" t="s">
        <v>108</v>
      </c>
    </row>
    <row r="54" spans="1:3">
      <c r="A54" s="17" t="s">
        <v>402</v>
      </c>
      <c r="B54" s="17" t="s">
        <v>1082</v>
      </c>
      <c r="C54" s="10" t="s">
        <v>108</v>
      </c>
    </row>
    <row r="55" spans="1:3">
      <c r="A55" s="17" t="s">
        <v>1083</v>
      </c>
      <c r="B55" s="17" t="s">
        <v>1082</v>
      </c>
      <c r="C55" s="10" t="s">
        <v>108</v>
      </c>
    </row>
    <row r="56" spans="1:3">
      <c r="A56" s="10" t="s">
        <v>1084</v>
      </c>
      <c r="B56" s="10" t="s">
        <v>1082</v>
      </c>
      <c r="C56" s="10" t="s">
        <v>108</v>
      </c>
    </row>
    <row r="57" spans="1:3">
      <c r="A57" s="17" t="s">
        <v>1085</v>
      </c>
      <c r="B57" s="17" t="s">
        <v>1086</v>
      </c>
      <c r="C57" s="10" t="s">
        <v>1028</v>
      </c>
    </row>
    <row r="58" spans="1:3">
      <c r="A58" s="17" t="s">
        <v>1087</v>
      </c>
      <c r="B58" s="17" t="s">
        <v>1086</v>
      </c>
      <c r="C58" s="10" t="s">
        <v>1028</v>
      </c>
    </row>
    <row r="59" spans="1:3">
      <c r="A59" s="17" t="s">
        <v>1088</v>
      </c>
      <c r="B59" s="17" t="s">
        <v>1086</v>
      </c>
      <c r="C59" s="10" t="s">
        <v>1028</v>
      </c>
    </row>
    <row r="60" spans="1:3">
      <c r="A60" s="17" t="s">
        <v>1089</v>
      </c>
      <c r="B60" s="17" t="s">
        <v>1086</v>
      </c>
      <c r="C60" s="10" t="s">
        <v>1028</v>
      </c>
    </row>
    <row r="61" spans="1:3">
      <c r="A61" s="17" t="s">
        <v>1090</v>
      </c>
      <c r="B61" s="17" t="s">
        <v>1086</v>
      </c>
      <c r="C61" s="10" t="s">
        <v>1028</v>
      </c>
    </row>
    <row r="62" spans="1:3">
      <c r="A62" s="17" t="s">
        <v>1091</v>
      </c>
      <c r="B62" s="17" t="s">
        <v>1086</v>
      </c>
      <c r="C62" s="10" t="s">
        <v>1028</v>
      </c>
    </row>
    <row r="63" spans="1:3">
      <c r="A63" s="17" t="s">
        <v>1092</v>
      </c>
      <c r="B63" s="17" t="s">
        <v>1086</v>
      </c>
      <c r="C63" s="10" t="s">
        <v>1028</v>
      </c>
    </row>
    <row r="64" spans="1:3">
      <c r="A64" s="17" t="s">
        <v>1093</v>
      </c>
      <c r="B64" s="17" t="s">
        <v>1086</v>
      </c>
      <c r="C64" s="10" t="s">
        <v>1028</v>
      </c>
    </row>
    <row r="65" spans="1:3">
      <c r="A65" s="17" t="s">
        <v>1094</v>
      </c>
      <c r="B65" s="17" t="s">
        <v>1086</v>
      </c>
      <c r="C65" s="10" t="s">
        <v>1028</v>
      </c>
    </row>
    <row r="66" spans="1:3">
      <c r="A66" s="17" t="s">
        <v>1095</v>
      </c>
      <c r="B66" s="17" t="s">
        <v>1086</v>
      </c>
      <c r="C66" s="10" t="s">
        <v>1028</v>
      </c>
    </row>
    <row r="67" spans="1:3">
      <c r="A67" s="17" t="s">
        <v>1096</v>
      </c>
      <c r="B67" s="17" t="s">
        <v>1086</v>
      </c>
      <c r="C67" s="10" t="s">
        <v>1028</v>
      </c>
    </row>
    <row r="68" spans="1:3">
      <c r="A68" s="17" t="s">
        <v>1097</v>
      </c>
      <c r="B68" s="17" t="s">
        <v>1086</v>
      </c>
      <c r="C68" s="10" t="s">
        <v>1028</v>
      </c>
    </row>
    <row r="69" spans="1:3">
      <c r="A69" s="17" t="s">
        <v>1098</v>
      </c>
      <c r="B69" s="17" t="s">
        <v>1086</v>
      </c>
      <c r="C69" s="10" t="s">
        <v>1028</v>
      </c>
    </row>
    <row r="70" spans="1:3">
      <c r="A70" s="17" t="s">
        <v>1099</v>
      </c>
      <c r="B70" s="17" t="s">
        <v>1086</v>
      </c>
      <c r="C70" s="10" t="s">
        <v>1028</v>
      </c>
    </row>
    <row r="71" spans="1:3">
      <c r="A71" s="17" t="s">
        <v>1100</v>
      </c>
      <c r="B71" s="17" t="s">
        <v>1101</v>
      </c>
      <c r="C71" s="10" t="s">
        <v>108</v>
      </c>
    </row>
    <row r="72" spans="1:3">
      <c r="A72" s="17" t="s">
        <v>328</v>
      </c>
      <c r="B72" s="17" t="s">
        <v>1102</v>
      </c>
      <c r="C72" s="10" t="s">
        <v>55</v>
      </c>
    </row>
    <row r="73" spans="1:3">
      <c r="A73" s="17" t="s">
        <v>414</v>
      </c>
      <c r="B73" s="17" t="s">
        <v>1103</v>
      </c>
      <c r="C73" s="10" t="s">
        <v>109</v>
      </c>
    </row>
    <row r="74" spans="1:3">
      <c r="A74" s="17" t="s">
        <v>431</v>
      </c>
      <c r="B74" s="17" t="s">
        <v>1104</v>
      </c>
      <c r="C74" s="10" t="s">
        <v>1075</v>
      </c>
    </row>
    <row r="75" spans="1:3">
      <c r="A75" s="17" t="s">
        <v>332</v>
      </c>
      <c r="B75" s="17" t="s">
        <v>1105</v>
      </c>
      <c r="C75" s="10" t="s">
        <v>11</v>
      </c>
    </row>
    <row r="76" spans="1:3">
      <c r="A76" s="17" t="s">
        <v>993</v>
      </c>
      <c r="B76" s="17" t="s">
        <v>1106</v>
      </c>
      <c r="C76" s="10" t="s">
        <v>1050</v>
      </c>
    </row>
    <row r="77" spans="1:3">
      <c r="A77" s="17" t="s">
        <v>276</v>
      </c>
      <c r="B77" s="17" t="s">
        <v>1107</v>
      </c>
      <c r="C77" s="10" t="s">
        <v>11</v>
      </c>
    </row>
    <row r="78" spans="1:3">
      <c r="A78" s="17" t="s">
        <v>972</v>
      </c>
      <c r="B78" s="17" t="s">
        <v>1108</v>
      </c>
      <c r="C78" s="10" t="s">
        <v>52</v>
      </c>
    </row>
    <row r="79" spans="1:3">
      <c r="A79" s="17" t="s">
        <v>1109</v>
      </c>
      <c r="B79" s="17" t="s">
        <v>1110</v>
      </c>
      <c r="C79" s="10" t="s">
        <v>1028</v>
      </c>
    </row>
    <row r="80" spans="1:3">
      <c r="A80" s="17" t="s">
        <v>1111</v>
      </c>
      <c r="B80" s="17" t="s">
        <v>1110</v>
      </c>
      <c r="C80" s="10" t="s">
        <v>1028</v>
      </c>
    </row>
    <row r="81" spans="1:3">
      <c r="A81" s="17" t="s">
        <v>439</v>
      </c>
      <c r="B81" s="17" t="s">
        <v>1112</v>
      </c>
      <c r="C81" s="10" t="s">
        <v>1113</v>
      </c>
    </row>
    <row r="82" spans="1:3">
      <c r="A82" s="17" t="s">
        <v>346</v>
      </c>
      <c r="B82" s="17" t="s">
        <v>1114</v>
      </c>
      <c r="C82" s="10" t="s">
        <v>52</v>
      </c>
    </row>
    <row r="83" spans="1:3">
      <c r="A83" s="17" t="s">
        <v>251</v>
      </c>
      <c r="B83" s="17" t="s">
        <v>1115</v>
      </c>
      <c r="C83" s="10" t="s">
        <v>1050</v>
      </c>
    </row>
    <row r="84" spans="1:3">
      <c r="A84" s="17" t="s">
        <v>1116</v>
      </c>
      <c r="B84" s="17" t="s">
        <v>1117</v>
      </c>
      <c r="C84" s="10" t="s">
        <v>108</v>
      </c>
    </row>
    <row r="85" spans="1:3">
      <c r="A85" s="17" t="s">
        <v>1118</v>
      </c>
      <c r="B85" s="17" t="s">
        <v>1117</v>
      </c>
      <c r="C85" s="10" t="s">
        <v>108</v>
      </c>
    </row>
    <row r="86" spans="1:3">
      <c r="A86" s="17" t="s">
        <v>1119</v>
      </c>
      <c r="B86" s="17" t="s">
        <v>1120</v>
      </c>
      <c r="C86" s="10" t="s">
        <v>1028</v>
      </c>
    </row>
    <row r="87" spans="1:3">
      <c r="A87" s="17" t="s">
        <v>1121</v>
      </c>
      <c r="B87" s="17" t="s">
        <v>1120</v>
      </c>
      <c r="C87" s="10" t="s">
        <v>1028</v>
      </c>
    </row>
    <row r="88" spans="1:3">
      <c r="A88" s="17" t="s">
        <v>1122</v>
      </c>
      <c r="B88" s="17" t="s">
        <v>1120</v>
      </c>
      <c r="C88" s="10" t="s">
        <v>1028</v>
      </c>
    </row>
    <row r="89" spans="1:3">
      <c r="A89" s="17" t="s">
        <v>1123</v>
      </c>
      <c r="B89" s="17" t="s">
        <v>1120</v>
      </c>
      <c r="C89" s="10" t="s">
        <v>1028</v>
      </c>
    </row>
    <row r="90" spans="1:3">
      <c r="A90" s="17" t="s">
        <v>1124</v>
      </c>
      <c r="B90" s="17" t="s">
        <v>1120</v>
      </c>
      <c r="C90" s="10" t="s">
        <v>1028</v>
      </c>
    </row>
    <row r="91" spans="1:3">
      <c r="A91" s="17" t="s">
        <v>1125</v>
      </c>
      <c r="B91" s="17" t="s">
        <v>1120</v>
      </c>
      <c r="C91" s="10" t="s">
        <v>1028</v>
      </c>
    </row>
    <row r="92" spans="1:3">
      <c r="A92" s="17" t="s">
        <v>1126</v>
      </c>
      <c r="B92" s="17" t="s">
        <v>1120</v>
      </c>
      <c r="C92" s="10" t="s">
        <v>1028</v>
      </c>
    </row>
    <row r="93" spans="1:3">
      <c r="A93" s="17" t="s">
        <v>1127</v>
      </c>
      <c r="B93" s="17" t="s">
        <v>1120</v>
      </c>
      <c r="C93" s="10" t="s">
        <v>1028</v>
      </c>
    </row>
    <row r="94" spans="1:3">
      <c r="A94" s="17" t="s">
        <v>1128</v>
      </c>
      <c r="B94" s="17" t="s">
        <v>1120</v>
      </c>
      <c r="C94" s="10" t="s">
        <v>1028</v>
      </c>
    </row>
    <row r="95" spans="1:3">
      <c r="A95" s="17" t="s">
        <v>376</v>
      </c>
      <c r="B95" s="17" t="s">
        <v>1129</v>
      </c>
      <c r="C95" s="10" t="s">
        <v>108</v>
      </c>
    </row>
    <row r="96" spans="1:3">
      <c r="A96" s="17" t="s">
        <v>380</v>
      </c>
      <c r="B96" s="17" t="s">
        <v>1129</v>
      </c>
      <c r="C96" s="10" t="s">
        <v>108</v>
      </c>
    </row>
    <row r="97" spans="1:3">
      <c r="A97" s="17" t="s">
        <v>364</v>
      </c>
      <c r="B97" s="17" t="s">
        <v>1129</v>
      </c>
      <c r="C97" s="10" t="s">
        <v>108</v>
      </c>
    </row>
    <row r="98" spans="1:3">
      <c r="A98" s="17" t="s">
        <v>1130</v>
      </c>
      <c r="B98" s="17" t="s">
        <v>1129</v>
      </c>
      <c r="C98" s="10" t="s">
        <v>108</v>
      </c>
    </row>
    <row r="99" spans="1:3">
      <c r="A99" s="17" t="s">
        <v>368</v>
      </c>
      <c r="B99" s="17" t="s">
        <v>1131</v>
      </c>
      <c r="C99" s="10" t="s">
        <v>108</v>
      </c>
    </row>
    <row r="100" spans="1:3">
      <c r="A100" s="17" t="s">
        <v>1132</v>
      </c>
      <c r="B100" s="17" t="s">
        <v>1133</v>
      </c>
      <c r="C100" s="10" t="s">
        <v>108</v>
      </c>
    </row>
    <row r="101" spans="1:3">
      <c r="A101" s="17" t="s">
        <v>390</v>
      </c>
      <c r="B101" s="17" t="s">
        <v>1133</v>
      </c>
      <c r="C101" s="10" t="s">
        <v>108</v>
      </c>
    </row>
    <row r="102" spans="1:3">
      <c r="A102" s="17" t="s">
        <v>404</v>
      </c>
      <c r="B102" s="17" t="s">
        <v>1133</v>
      </c>
      <c r="C102" s="10" t="s">
        <v>108</v>
      </c>
    </row>
    <row r="103" spans="1:3">
      <c r="A103" s="17" t="s">
        <v>392</v>
      </c>
      <c r="B103" s="17" t="s">
        <v>1133</v>
      </c>
      <c r="C103" s="10" t="s">
        <v>108</v>
      </c>
    </row>
    <row r="104" spans="1:3">
      <c r="A104" s="17" t="s">
        <v>386</v>
      </c>
      <c r="B104" s="17" t="s">
        <v>1133</v>
      </c>
      <c r="C104" s="10" t="s">
        <v>108</v>
      </c>
    </row>
    <row r="105" spans="1:3">
      <c r="A105" s="17" t="s">
        <v>1134</v>
      </c>
      <c r="B105" s="17" t="s">
        <v>1133</v>
      </c>
      <c r="C105" s="10" t="s">
        <v>108</v>
      </c>
    </row>
    <row r="106" spans="1:3">
      <c r="A106" s="17" t="s">
        <v>382</v>
      </c>
      <c r="B106" s="17" t="s">
        <v>1133</v>
      </c>
      <c r="C106" s="10" t="s">
        <v>108</v>
      </c>
    </row>
    <row r="107" spans="1:3">
      <c r="A107" s="17" t="s">
        <v>394</v>
      </c>
      <c r="B107" s="17" t="s">
        <v>1133</v>
      </c>
      <c r="C107" s="10" t="s">
        <v>108</v>
      </c>
    </row>
    <row r="108" spans="1:3">
      <c r="A108" s="17" t="s">
        <v>1135</v>
      </c>
      <c r="B108" s="17" t="s">
        <v>1136</v>
      </c>
      <c r="C108" s="10" t="s">
        <v>108</v>
      </c>
    </row>
    <row r="109" spans="1:3">
      <c r="A109" s="17" t="s">
        <v>974</v>
      </c>
      <c r="B109" s="17" t="s">
        <v>1137</v>
      </c>
      <c r="C109" s="10" t="s">
        <v>135</v>
      </c>
    </row>
    <row r="110" spans="1:3">
      <c r="A110" s="17" t="s">
        <v>310</v>
      </c>
      <c r="B110" s="17" t="s">
        <v>1138</v>
      </c>
      <c r="C110" s="10" t="s">
        <v>1139</v>
      </c>
    </row>
    <row r="111" spans="1:3">
      <c r="A111" s="17" t="s">
        <v>366</v>
      </c>
      <c r="B111" s="17" t="s">
        <v>1140</v>
      </c>
      <c r="C111" s="10" t="s">
        <v>108</v>
      </c>
    </row>
    <row r="112" spans="1:3">
      <c r="A112" s="17" t="s">
        <v>362</v>
      </c>
      <c r="B112" s="17" t="s">
        <v>1140</v>
      </c>
      <c r="C112" s="10" t="s">
        <v>108</v>
      </c>
    </row>
    <row r="113" spans="1:3">
      <c r="A113" s="17" t="s">
        <v>1141</v>
      </c>
      <c r="B113" s="17" t="s">
        <v>1140</v>
      </c>
      <c r="C113" s="10" t="s">
        <v>108</v>
      </c>
    </row>
    <row r="114" spans="1:3">
      <c r="A114" s="17" t="s">
        <v>1142</v>
      </c>
      <c r="B114" s="17" t="s">
        <v>1140</v>
      </c>
      <c r="C114" s="10" t="s">
        <v>108</v>
      </c>
    </row>
    <row r="115" spans="1:3">
      <c r="A115" s="17" t="s">
        <v>372</v>
      </c>
      <c r="B115" s="17" t="s">
        <v>1140</v>
      </c>
      <c r="C115" s="10" t="s">
        <v>108</v>
      </c>
    </row>
    <row r="116" spans="1:3">
      <c r="A116" s="17" t="s">
        <v>941</v>
      </c>
      <c r="B116" s="17" t="s">
        <v>1143</v>
      </c>
      <c r="C116" s="10" t="s">
        <v>52</v>
      </c>
    </row>
    <row r="117" spans="1:3">
      <c r="A117" s="17" t="s">
        <v>949</v>
      </c>
      <c r="B117" s="17" t="s">
        <v>1143</v>
      </c>
      <c r="C117" s="10" t="s">
        <v>1144</v>
      </c>
    </row>
    <row r="118" spans="1:3">
      <c r="A118" s="10" t="s">
        <v>947</v>
      </c>
      <c r="B118" s="10" t="s">
        <v>1145</v>
      </c>
      <c r="C118" s="10" t="s">
        <v>1146</v>
      </c>
    </row>
    <row r="119" spans="1:3">
      <c r="A119" s="17" t="s">
        <v>1147</v>
      </c>
      <c r="B119" s="17" t="s">
        <v>1148</v>
      </c>
      <c r="C119" s="10" t="s">
        <v>108</v>
      </c>
    </row>
    <row r="120" spans="1:3">
      <c r="A120" s="17" t="s">
        <v>360</v>
      </c>
      <c r="B120" s="17" t="s">
        <v>1149</v>
      </c>
      <c r="C120" s="10" t="s">
        <v>108</v>
      </c>
    </row>
    <row r="121" spans="1:3">
      <c r="A121" s="17" t="s">
        <v>486</v>
      </c>
      <c r="B121" s="17" t="s">
        <v>1150</v>
      </c>
      <c r="C121" s="10" t="s">
        <v>135</v>
      </c>
    </row>
    <row r="122" spans="1:3">
      <c r="A122" s="17" t="s">
        <v>455</v>
      </c>
      <c r="B122" s="17" t="s">
        <v>1151</v>
      </c>
      <c r="C122" s="10" t="s">
        <v>122</v>
      </c>
    </row>
    <row r="123" spans="1:3">
      <c r="A123" s="17" t="s">
        <v>354</v>
      </c>
      <c r="B123" s="17" t="s">
        <v>1152</v>
      </c>
      <c r="C123" s="10" t="s">
        <v>95</v>
      </c>
    </row>
    <row r="124" spans="1:3">
      <c r="A124" s="17" t="s">
        <v>1001</v>
      </c>
      <c r="B124" s="17" t="s">
        <v>1153</v>
      </c>
      <c r="C124" s="10" t="s">
        <v>108</v>
      </c>
    </row>
    <row r="125" spans="1:3">
      <c r="A125" s="17" t="s">
        <v>1154</v>
      </c>
      <c r="B125" s="17" t="s">
        <v>1155</v>
      </c>
      <c r="C125" s="10" t="s">
        <v>108</v>
      </c>
    </row>
    <row r="126" spans="1:3">
      <c r="A126" s="17" t="s">
        <v>1156</v>
      </c>
      <c r="B126" s="17" t="s">
        <v>1155</v>
      </c>
      <c r="C126" s="10" t="s">
        <v>108</v>
      </c>
    </row>
    <row r="127" spans="1:3">
      <c r="A127" s="17" t="s">
        <v>1157</v>
      </c>
      <c r="B127" s="17" t="s">
        <v>1158</v>
      </c>
      <c r="C127" s="10" t="s">
        <v>1050</v>
      </c>
    </row>
    <row r="128" spans="1:3">
      <c r="A128" s="17" t="s">
        <v>441</v>
      </c>
      <c r="B128" s="17" t="s">
        <v>1159</v>
      </c>
      <c r="C128" s="10" t="s">
        <v>1028</v>
      </c>
    </row>
    <row r="129" spans="1:3">
      <c r="A129" s="17" t="s">
        <v>1160</v>
      </c>
      <c r="B129" s="17" t="s">
        <v>1159</v>
      </c>
      <c r="C129" s="10" t="s">
        <v>1028</v>
      </c>
    </row>
    <row r="130" spans="1:3">
      <c r="A130" s="17" t="s">
        <v>1161</v>
      </c>
      <c r="B130" s="17" t="s">
        <v>1162</v>
      </c>
      <c r="C130" s="10" t="s">
        <v>1028</v>
      </c>
    </row>
    <row r="131" spans="1:3">
      <c r="A131" s="17" t="s">
        <v>1163</v>
      </c>
      <c r="B131" s="17" t="s">
        <v>1162</v>
      </c>
      <c r="C131" s="10" t="s">
        <v>1028</v>
      </c>
    </row>
    <row r="132" spans="1:3">
      <c r="A132" s="10" t="s">
        <v>1164</v>
      </c>
      <c r="B132" s="10" t="s">
        <v>1162</v>
      </c>
      <c r="C132" s="10" t="s">
        <v>1028</v>
      </c>
    </row>
    <row r="133" spans="1:3">
      <c r="A133" s="17" t="s">
        <v>1165</v>
      </c>
      <c r="B133" s="17" t="s">
        <v>1166</v>
      </c>
      <c r="C133" s="10" t="s">
        <v>1113</v>
      </c>
    </row>
    <row r="134" spans="1:3">
      <c r="A134" s="17" t="s">
        <v>1167</v>
      </c>
      <c r="B134" s="17" t="s">
        <v>1166</v>
      </c>
      <c r="C134" s="10" t="s">
        <v>1113</v>
      </c>
    </row>
    <row r="135" spans="1:3">
      <c r="A135" s="17" t="s">
        <v>1168</v>
      </c>
      <c r="B135" s="17" t="s">
        <v>1166</v>
      </c>
      <c r="C135" s="10" t="s">
        <v>1113</v>
      </c>
    </row>
    <row r="136" spans="1:3">
      <c r="A136" s="17" t="s">
        <v>1002</v>
      </c>
      <c r="B136" s="17" t="s">
        <v>1166</v>
      </c>
      <c r="C136" s="10" t="s">
        <v>1113</v>
      </c>
    </row>
    <row r="137" spans="1:3">
      <c r="A137" s="17" t="s">
        <v>1169</v>
      </c>
      <c r="B137" s="17" t="s">
        <v>1170</v>
      </c>
      <c r="C137" s="10" t="s">
        <v>1028</v>
      </c>
    </row>
    <row r="138" spans="1:3">
      <c r="A138" s="17" t="s">
        <v>1171</v>
      </c>
      <c r="B138" s="17" t="s">
        <v>1170</v>
      </c>
      <c r="C138" s="10" t="s">
        <v>1028</v>
      </c>
    </row>
    <row r="139" spans="1:3">
      <c r="A139" s="17" t="s">
        <v>1172</v>
      </c>
      <c r="B139" s="17" t="s">
        <v>1170</v>
      </c>
      <c r="C139" s="10" t="s">
        <v>1028</v>
      </c>
    </row>
    <row r="140" spans="1:3">
      <c r="A140" s="17" t="s">
        <v>1000</v>
      </c>
      <c r="B140" s="17" t="s">
        <v>1170</v>
      </c>
      <c r="C140" s="10" t="s">
        <v>1028</v>
      </c>
    </row>
    <row r="141" spans="1:3">
      <c r="A141" s="17" t="s">
        <v>378</v>
      </c>
      <c r="B141" s="17" t="s">
        <v>1173</v>
      </c>
      <c r="C141" s="10" t="s">
        <v>108</v>
      </c>
    </row>
    <row r="142" spans="1:3">
      <c r="A142" s="17" t="s">
        <v>398</v>
      </c>
      <c r="B142" s="17" t="s">
        <v>1174</v>
      </c>
      <c r="C142" s="10" t="s">
        <v>108</v>
      </c>
    </row>
    <row r="143" spans="1:3">
      <c r="A143" s="17" t="s">
        <v>1175</v>
      </c>
      <c r="B143" s="17" t="s">
        <v>1174</v>
      </c>
      <c r="C143" s="10" t="s">
        <v>108</v>
      </c>
    </row>
    <row r="144" spans="1:3">
      <c r="A144" s="17" t="s">
        <v>1176</v>
      </c>
      <c r="B144" s="17" t="s">
        <v>1174</v>
      </c>
      <c r="C144" s="10" t="s">
        <v>108</v>
      </c>
    </row>
    <row r="145" spans="1:3">
      <c r="A145" s="17" t="s">
        <v>356</v>
      </c>
      <c r="B145" s="17" t="s">
        <v>1177</v>
      </c>
      <c r="C145" s="10" t="s">
        <v>108</v>
      </c>
    </row>
    <row r="146" spans="1:3">
      <c r="A146" s="17" t="s">
        <v>1178</v>
      </c>
      <c r="B146" s="17" t="s">
        <v>1177</v>
      </c>
      <c r="C146" s="10" t="s">
        <v>108</v>
      </c>
    </row>
    <row r="147" spans="1:3">
      <c r="A147" s="17" t="s">
        <v>358</v>
      </c>
      <c r="B147" s="17" t="s">
        <v>1177</v>
      </c>
      <c r="C147" s="10" t="s">
        <v>108</v>
      </c>
    </row>
    <row r="148" spans="1:3">
      <c r="A148" s="17" t="s">
        <v>400</v>
      </c>
      <c r="B148" s="17" t="s">
        <v>1179</v>
      </c>
      <c r="C148" s="10" t="s">
        <v>108</v>
      </c>
    </row>
    <row r="149" spans="1:3">
      <c r="A149" s="17" t="s">
        <v>374</v>
      </c>
      <c r="B149" s="17" t="s">
        <v>1179</v>
      </c>
      <c r="C149" s="10" t="s">
        <v>108</v>
      </c>
    </row>
    <row r="150" spans="1:3">
      <c r="A150" s="17" t="s">
        <v>1180</v>
      </c>
      <c r="B150" s="17" t="s">
        <v>1179</v>
      </c>
      <c r="C150" s="10" t="s">
        <v>108</v>
      </c>
    </row>
    <row r="151" spans="1:3">
      <c r="A151" s="17" t="s">
        <v>370</v>
      </c>
      <c r="B151" s="17" t="s">
        <v>1179</v>
      </c>
      <c r="C151" s="10" t="s">
        <v>108</v>
      </c>
    </row>
    <row r="152" spans="1:3">
      <c r="A152" s="19" t="s">
        <v>446</v>
      </c>
      <c r="B152" s="19" t="s">
        <v>1181</v>
      </c>
      <c r="C152" s="10" t="s">
        <v>11</v>
      </c>
    </row>
    <row r="153" spans="1:3">
      <c r="A153" s="17" t="s">
        <v>1182</v>
      </c>
      <c r="B153" s="17" t="s">
        <v>1183</v>
      </c>
      <c r="C153" s="10" t="s">
        <v>108</v>
      </c>
    </row>
    <row r="154" spans="1:3">
      <c r="A154" s="17" t="s">
        <v>1184</v>
      </c>
      <c r="B154" s="17" t="s">
        <v>1183</v>
      </c>
      <c r="C154" s="10" t="s">
        <v>108</v>
      </c>
    </row>
    <row r="155" spans="1:3">
      <c r="A155" s="17" t="s">
        <v>1185</v>
      </c>
      <c r="B155" s="17" t="s">
        <v>1183</v>
      </c>
      <c r="C155" s="10" t="s">
        <v>108</v>
      </c>
    </row>
    <row r="156" spans="1:3">
      <c r="A156" s="17" t="s">
        <v>1186</v>
      </c>
      <c r="B156" s="17" t="s">
        <v>1183</v>
      </c>
      <c r="C156" s="10" t="s">
        <v>108</v>
      </c>
    </row>
    <row r="157" spans="1:3">
      <c r="A157" s="17" t="s">
        <v>1187</v>
      </c>
      <c r="B157" s="17" t="s">
        <v>1183</v>
      </c>
      <c r="C157" s="10" t="s">
        <v>108</v>
      </c>
    </row>
    <row r="158" spans="1:3">
      <c r="A158" s="17" t="s">
        <v>1188</v>
      </c>
      <c r="B158" s="17" t="s">
        <v>1183</v>
      </c>
      <c r="C158" s="10" t="s">
        <v>108</v>
      </c>
    </row>
    <row r="159" spans="1:3">
      <c r="A159" s="17" t="s">
        <v>410</v>
      </c>
      <c r="B159" s="17" t="s">
        <v>1183</v>
      </c>
      <c r="C159" s="10" t="s">
        <v>108</v>
      </c>
    </row>
    <row r="160" spans="1:3">
      <c r="A160" s="17" t="s">
        <v>1189</v>
      </c>
      <c r="B160" s="17" t="s">
        <v>1183</v>
      </c>
      <c r="C160" s="10" t="s">
        <v>108</v>
      </c>
    </row>
    <row r="161" spans="1:3">
      <c r="A161" s="17" t="s">
        <v>1190</v>
      </c>
      <c r="B161" s="17" t="s">
        <v>1183</v>
      </c>
      <c r="C161" s="10" t="s">
        <v>108</v>
      </c>
    </row>
    <row r="162" spans="1:3">
      <c r="A162" s="17" t="s">
        <v>1191</v>
      </c>
      <c r="B162" s="17" t="s">
        <v>1183</v>
      </c>
      <c r="C162" s="10" t="s">
        <v>108</v>
      </c>
    </row>
    <row r="163" spans="1:3">
      <c r="A163" s="17" t="s">
        <v>1192</v>
      </c>
      <c r="B163" s="17" t="s">
        <v>1193</v>
      </c>
      <c r="C163" s="10" t="s">
        <v>108</v>
      </c>
    </row>
    <row r="164" spans="1:3">
      <c r="A164" s="17" t="s">
        <v>1194</v>
      </c>
      <c r="B164" s="17" t="s">
        <v>1193</v>
      </c>
      <c r="C164" s="10" t="s">
        <v>108</v>
      </c>
    </row>
    <row r="165" spans="1:3">
      <c r="A165" s="17" t="s">
        <v>1195</v>
      </c>
      <c r="B165" s="17" t="s">
        <v>1193</v>
      </c>
      <c r="C165" s="10" t="s">
        <v>108</v>
      </c>
    </row>
    <row r="166" spans="1:3">
      <c r="A166" s="17" t="s">
        <v>1196</v>
      </c>
      <c r="B166" s="17" t="s">
        <v>1193</v>
      </c>
      <c r="C166" s="10" t="s">
        <v>108</v>
      </c>
    </row>
    <row r="167" spans="1:3">
      <c r="A167" s="17" t="s">
        <v>1197</v>
      </c>
      <c r="B167" s="17" t="s">
        <v>1193</v>
      </c>
      <c r="C167" s="10" t="s">
        <v>108</v>
      </c>
    </row>
    <row r="168" spans="1:3">
      <c r="A168" s="17" t="s">
        <v>1198</v>
      </c>
      <c r="B168" s="17" t="s">
        <v>1199</v>
      </c>
      <c r="C168" s="10" t="s">
        <v>1028</v>
      </c>
    </row>
    <row r="169" spans="1:3">
      <c r="A169" s="20" t="s">
        <v>433</v>
      </c>
      <c r="B169" s="20" t="s">
        <v>1199</v>
      </c>
      <c r="C169" s="11" t="s">
        <v>1028</v>
      </c>
    </row>
    <row r="170" spans="1:3">
      <c r="A170" s="17" t="s">
        <v>1005</v>
      </c>
      <c r="B170" s="17" t="s">
        <v>1200</v>
      </c>
      <c r="C170" s="10" t="s">
        <v>1113</v>
      </c>
    </row>
    <row r="171" spans="1:3">
      <c r="A171" s="17" t="s">
        <v>484</v>
      </c>
      <c r="B171" s="17" t="s">
        <v>1201</v>
      </c>
      <c r="C171" s="10" t="s">
        <v>135</v>
      </c>
    </row>
    <row r="172" spans="1:3">
      <c r="A172" s="20" t="s">
        <v>476</v>
      </c>
      <c r="B172" s="20" t="s">
        <v>1202</v>
      </c>
      <c r="C172" s="11" t="s">
        <v>1056</v>
      </c>
    </row>
    <row r="173" spans="1:3">
      <c r="A173" s="17" t="s">
        <v>951</v>
      </c>
      <c r="B173" s="17" t="s">
        <v>1203</v>
      </c>
      <c r="C173" s="10" t="s">
        <v>52</v>
      </c>
    </row>
    <row r="174" spans="1:3">
      <c r="A174" s="17" t="s">
        <v>490</v>
      </c>
      <c r="B174" s="17" t="s">
        <v>1204</v>
      </c>
      <c r="C174" s="10" t="s">
        <v>135</v>
      </c>
    </row>
    <row r="175" spans="1:3">
      <c r="A175" s="23" t="s">
        <v>1205</v>
      </c>
      <c r="B175" s="24" t="s">
        <v>1206</v>
      </c>
      <c r="C175" s="11" t="s">
        <v>135</v>
      </c>
    </row>
    <row r="176" spans="1:3">
      <c r="A176" s="17" t="s">
        <v>493</v>
      </c>
      <c r="B176" s="17" t="s">
        <v>1206</v>
      </c>
      <c r="C176" s="10" t="s">
        <v>135</v>
      </c>
    </row>
    <row r="177" spans="1:3">
      <c r="A177" s="17" t="s">
        <v>334</v>
      </c>
      <c r="B177" s="17" t="s">
        <v>1206</v>
      </c>
      <c r="C177" s="10" t="s">
        <v>135</v>
      </c>
    </row>
    <row r="178" spans="1:3">
      <c r="A178" s="12"/>
      <c r="B178" s="1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5E3F-49A6-474B-815D-4E1FA69A69B5}">
  <dimension ref="A1:T28"/>
  <sheetViews>
    <sheetView topLeftCell="F1" workbookViewId="0">
      <selection activeCell="A13" sqref="A13"/>
    </sheetView>
  </sheetViews>
  <sheetFormatPr defaultRowHeight="15"/>
  <cols>
    <col min="1" max="2" width="13" customWidth="1"/>
    <col min="3" max="3" width="15.5703125" customWidth="1"/>
    <col min="4" max="4" width="16.28515625" customWidth="1"/>
    <col min="5" max="5" width="11.7109375" customWidth="1"/>
    <col min="6" max="6" width="20" customWidth="1"/>
    <col min="7" max="7" width="20.5703125" customWidth="1"/>
    <col min="8" max="8" width="19.85546875" customWidth="1"/>
    <col min="9" max="9" width="15.140625" customWidth="1"/>
    <col min="10" max="10" width="17.28515625" customWidth="1"/>
    <col min="11" max="11" width="12" customWidth="1"/>
    <col min="12" max="12" width="16.5703125" customWidth="1"/>
    <col min="13" max="13" width="12.140625" customWidth="1"/>
    <col min="14" max="14" width="14.7109375" customWidth="1"/>
    <col min="15" max="15" width="14.140625" customWidth="1"/>
    <col min="16" max="16" width="16.28515625" customWidth="1"/>
    <col min="17" max="17" width="17.85546875" customWidth="1"/>
  </cols>
  <sheetData>
    <row r="1" spans="1:20" ht="18.75" customHeight="1">
      <c r="A1" t="s">
        <v>25</v>
      </c>
      <c r="B1" t="s">
        <v>63</v>
      </c>
      <c r="C1" t="s">
        <v>1207</v>
      </c>
      <c r="D1" t="s">
        <v>1208</v>
      </c>
      <c r="E1" t="s">
        <v>69</v>
      </c>
      <c r="F1" t="s">
        <v>68</v>
      </c>
      <c r="G1" t="s">
        <v>1209</v>
      </c>
      <c r="H1" t="s">
        <v>1210</v>
      </c>
      <c r="I1" t="s">
        <v>1211</v>
      </c>
      <c r="J1" t="s">
        <v>26</v>
      </c>
      <c r="K1" t="s">
        <v>1212</v>
      </c>
      <c r="L1" t="s">
        <v>1213</v>
      </c>
      <c r="M1" t="s">
        <v>1214</v>
      </c>
      <c r="N1" t="s">
        <v>1215</v>
      </c>
      <c r="O1" t="s">
        <v>1216</v>
      </c>
      <c r="P1" s="57" t="s">
        <v>1217</v>
      </c>
      <c r="Q1" s="57" t="s">
        <v>1218</v>
      </c>
      <c r="R1" s="57" t="s">
        <v>1219</v>
      </c>
    </row>
    <row r="2" spans="1:20" ht="63.75" customHeight="1">
      <c r="A2" s="51" t="s">
        <v>78</v>
      </c>
      <c r="B2" s="51" t="s">
        <v>1220</v>
      </c>
      <c r="C2" s="51" t="s">
        <v>1221</v>
      </c>
      <c r="D2" s="51" t="s">
        <v>1222</v>
      </c>
      <c r="E2" s="51" t="s">
        <v>1223</v>
      </c>
      <c r="F2" s="51" t="s">
        <v>1224</v>
      </c>
      <c r="G2" s="51" t="s">
        <v>1225</v>
      </c>
      <c r="H2" s="51" t="s">
        <v>1226</v>
      </c>
      <c r="I2" s="51" t="s">
        <v>1227</v>
      </c>
      <c r="J2" s="51" t="s">
        <v>77</v>
      </c>
      <c r="K2" s="51" t="s">
        <v>23</v>
      </c>
      <c r="L2" s="51" t="s">
        <v>1228</v>
      </c>
      <c r="M2" s="51" t="s">
        <v>76</v>
      </c>
      <c r="N2" s="51" t="s">
        <v>1229</v>
      </c>
      <c r="O2" s="51" t="s">
        <v>1230</v>
      </c>
      <c r="P2" s="51" t="s">
        <v>1231</v>
      </c>
      <c r="Q2" s="53"/>
      <c r="R2" s="62" t="s">
        <v>1232</v>
      </c>
    </row>
    <row r="3" spans="1:20" ht="67.5" customHeight="1">
      <c r="A3" s="51" t="s">
        <v>78</v>
      </c>
      <c r="B3" s="51" t="s">
        <v>1220</v>
      </c>
      <c r="C3" s="51" t="s">
        <v>1221</v>
      </c>
      <c r="D3" s="51" t="s">
        <v>1222</v>
      </c>
      <c r="E3" s="51" t="s">
        <v>1223</v>
      </c>
      <c r="F3" s="51" t="s">
        <v>1224</v>
      </c>
      <c r="G3" s="51" t="s">
        <v>1225</v>
      </c>
      <c r="H3" s="51" t="s">
        <v>1226</v>
      </c>
      <c r="I3" s="51" t="s">
        <v>1227</v>
      </c>
      <c r="J3" s="51" t="s">
        <v>77</v>
      </c>
      <c r="K3" s="51" t="s">
        <v>23</v>
      </c>
      <c r="L3" s="51" t="s">
        <v>1228</v>
      </c>
      <c r="M3" s="51" t="s">
        <v>76</v>
      </c>
      <c r="N3" s="51" t="s">
        <v>1229</v>
      </c>
      <c r="O3" s="51" t="s">
        <v>1230</v>
      </c>
      <c r="P3" s="51" t="s">
        <v>1231</v>
      </c>
      <c r="Q3" s="53" t="s">
        <v>1233</v>
      </c>
      <c r="R3" s="62" t="s">
        <v>1232</v>
      </c>
    </row>
    <row r="4" spans="1:20" ht="67.5" customHeight="1">
      <c r="A4" s="51" t="s">
        <v>78</v>
      </c>
      <c r="B4" s="51" t="s">
        <v>1220</v>
      </c>
      <c r="C4" s="51" t="s">
        <v>1221</v>
      </c>
      <c r="D4" s="51" t="s">
        <v>1222</v>
      </c>
      <c r="E4" s="51" t="s">
        <v>1223</v>
      </c>
      <c r="F4" s="51" t="s">
        <v>1224</v>
      </c>
      <c r="G4" s="51" t="s">
        <v>1225</v>
      </c>
      <c r="H4" s="51" t="s">
        <v>1226</v>
      </c>
      <c r="I4" s="51" t="s">
        <v>1227</v>
      </c>
      <c r="J4" s="51" t="s">
        <v>77</v>
      </c>
      <c r="K4" s="51" t="s">
        <v>23</v>
      </c>
      <c r="L4" s="51" t="s">
        <v>1228</v>
      </c>
      <c r="M4" s="51" t="s">
        <v>76</v>
      </c>
      <c r="N4" s="51" t="s">
        <v>1229</v>
      </c>
      <c r="O4" s="51" t="s">
        <v>1230</v>
      </c>
      <c r="P4" s="51" t="s">
        <v>1234</v>
      </c>
      <c r="Q4" s="53" t="s">
        <v>1233</v>
      </c>
      <c r="R4" s="62" t="s">
        <v>1232</v>
      </c>
    </row>
    <row r="5" spans="1:20" ht="67.5" customHeight="1">
      <c r="A5" s="51" t="s">
        <v>80</v>
      </c>
      <c r="B5" s="51" t="s">
        <v>1235</v>
      </c>
      <c r="C5" s="51" t="s">
        <v>1236</v>
      </c>
      <c r="D5" s="51" t="s">
        <v>1237</v>
      </c>
      <c r="E5" s="51" t="s">
        <v>1238</v>
      </c>
      <c r="F5" s="54" t="s">
        <v>1239</v>
      </c>
      <c r="G5" s="51" t="s">
        <v>1240</v>
      </c>
      <c r="H5" s="51" t="s">
        <v>1241</v>
      </c>
      <c r="I5" s="51" t="s">
        <v>1242</v>
      </c>
      <c r="J5" s="51" t="s">
        <v>77</v>
      </c>
      <c r="K5" s="54" t="s">
        <v>1243</v>
      </c>
      <c r="L5" s="51" t="s">
        <v>1244</v>
      </c>
      <c r="M5" s="54" t="s">
        <v>76</v>
      </c>
      <c r="N5" s="51" t="s">
        <v>1245</v>
      </c>
      <c r="O5" s="51" t="s">
        <v>1246</v>
      </c>
      <c r="P5" s="60" t="s">
        <v>1247</v>
      </c>
      <c r="Q5" s="53" t="s">
        <v>1233</v>
      </c>
      <c r="R5" s="62" t="s">
        <v>1248</v>
      </c>
    </row>
    <row r="6" spans="1:20" ht="67.5" customHeight="1">
      <c r="A6" s="51" t="s">
        <v>80</v>
      </c>
      <c r="B6" s="51" t="s">
        <v>1235</v>
      </c>
      <c r="C6" s="51" t="s">
        <v>1236</v>
      </c>
      <c r="D6" s="51" t="s">
        <v>1237</v>
      </c>
      <c r="E6" s="51" t="s">
        <v>1238</v>
      </c>
      <c r="F6" s="54" t="s">
        <v>1239</v>
      </c>
      <c r="G6" s="51" t="s">
        <v>1240</v>
      </c>
      <c r="H6" s="51" t="s">
        <v>1241</v>
      </c>
      <c r="I6" s="51" t="s">
        <v>1242</v>
      </c>
      <c r="J6" s="51" t="s">
        <v>77</v>
      </c>
      <c r="K6" s="59" t="s">
        <v>32</v>
      </c>
      <c r="L6" s="51" t="s">
        <v>1244</v>
      </c>
      <c r="M6" s="54" t="s">
        <v>76</v>
      </c>
      <c r="N6" s="51" t="s">
        <v>1245</v>
      </c>
      <c r="O6" s="51" t="s">
        <v>1246</v>
      </c>
      <c r="P6" s="60" t="s">
        <v>1247</v>
      </c>
      <c r="Q6" s="53" t="s">
        <v>1233</v>
      </c>
      <c r="R6" s="62" t="s">
        <v>1248</v>
      </c>
    </row>
    <row r="7" spans="1:20" ht="67.5" customHeight="1">
      <c r="A7" s="51" t="s">
        <v>80</v>
      </c>
      <c r="B7" s="51" t="s">
        <v>1235</v>
      </c>
      <c r="C7" s="51" t="s">
        <v>1236</v>
      </c>
      <c r="D7" s="51" t="s">
        <v>1237</v>
      </c>
      <c r="E7" s="51" t="s">
        <v>1238</v>
      </c>
      <c r="F7" s="54" t="s">
        <v>1239</v>
      </c>
      <c r="G7" s="51" t="s">
        <v>1240</v>
      </c>
      <c r="H7" s="51" t="s">
        <v>1241</v>
      </c>
      <c r="I7" s="51" t="s">
        <v>1242</v>
      </c>
      <c r="J7" s="51" t="s">
        <v>77</v>
      </c>
      <c r="K7" s="59" t="s">
        <v>32</v>
      </c>
      <c r="L7" s="51" t="s">
        <v>1244</v>
      </c>
      <c r="M7" s="54" t="s">
        <v>76</v>
      </c>
      <c r="N7" s="51" t="s">
        <v>1245</v>
      </c>
      <c r="O7" s="51" t="s">
        <v>1246</v>
      </c>
      <c r="P7" s="60" t="s">
        <v>1247</v>
      </c>
      <c r="Q7" s="53" t="s">
        <v>1233</v>
      </c>
      <c r="R7" s="62" t="s">
        <v>1248</v>
      </c>
    </row>
    <row r="8" spans="1:20" ht="67.5" customHeight="1">
      <c r="A8" s="54" t="s">
        <v>84</v>
      </c>
      <c r="B8" s="54" t="s">
        <v>1249</v>
      </c>
      <c r="C8" s="51" t="s">
        <v>1250</v>
      </c>
      <c r="D8" s="51" t="s">
        <v>1251</v>
      </c>
      <c r="E8" s="51" t="s">
        <v>964</v>
      </c>
      <c r="F8" s="54" t="s">
        <v>1252</v>
      </c>
      <c r="G8" s="51" t="s">
        <v>1253</v>
      </c>
      <c r="H8" s="51" t="s">
        <v>1254</v>
      </c>
      <c r="I8" s="51" t="s">
        <v>1255</v>
      </c>
      <c r="J8" s="51" t="s">
        <v>77</v>
      </c>
      <c r="K8" s="59" t="s">
        <v>32</v>
      </c>
      <c r="L8" s="51" t="s">
        <v>1256</v>
      </c>
      <c r="M8" s="51" t="s">
        <v>1257</v>
      </c>
      <c r="N8" s="51" t="s">
        <v>1257</v>
      </c>
      <c r="O8" s="51" t="s">
        <v>1257</v>
      </c>
      <c r="P8" s="51" t="s">
        <v>1257</v>
      </c>
      <c r="Q8" s="53"/>
      <c r="R8" s="62" t="s">
        <v>1258</v>
      </c>
    </row>
    <row r="9" spans="1:20" ht="67.5" customHeight="1">
      <c r="A9" s="54" t="s">
        <v>84</v>
      </c>
      <c r="B9" s="54" t="s">
        <v>1249</v>
      </c>
      <c r="C9" s="51" t="s">
        <v>1250</v>
      </c>
      <c r="D9" s="51" t="s">
        <v>1251</v>
      </c>
      <c r="E9" s="51" t="s">
        <v>964</v>
      </c>
      <c r="F9" s="54" t="s">
        <v>1252</v>
      </c>
      <c r="G9" s="51" t="s">
        <v>1253</v>
      </c>
      <c r="H9" s="51" t="s">
        <v>1254</v>
      </c>
      <c r="I9" s="51" t="s">
        <v>1255</v>
      </c>
      <c r="J9" s="51" t="s">
        <v>77</v>
      </c>
      <c r="K9" s="59" t="s">
        <v>32</v>
      </c>
      <c r="L9" s="51" t="s">
        <v>1256</v>
      </c>
      <c r="M9" s="51" t="s">
        <v>1257</v>
      </c>
      <c r="N9" s="51" t="s">
        <v>1257</v>
      </c>
      <c r="O9" s="51" t="s">
        <v>1257</v>
      </c>
      <c r="P9" s="51" t="s">
        <v>1257</v>
      </c>
      <c r="Q9" s="53"/>
      <c r="R9" s="62" t="s">
        <v>1258</v>
      </c>
    </row>
    <row r="10" spans="1:20" ht="67.5" customHeight="1">
      <c r="A10" s="54" t="s">
        <v>1259</v>
      </c>
      <c r="B10" s="54" t="s">
        <v>1260</v>
      </c>
      <c r="C10" s="51" t="s">
        <v>1261</v>
      </c>
      <c r="D10" s="51" t="s">
        <v>1262</v>
      </c>
      <c r="E10" s="51" t="s">
        <v>1263</v>
      </c>
      <c r="F10" s="51" t="s">
        <v>1264</v>
      </c>
      <c r="G10" s="51" t="s">
        <v>1265</v>
      </c>
      <c r="H10" s="51" t="s">
        <v>1266</v>
      </c>
      <c r="I10" s="51" t="s">
        <v>1267</v>
      </c>
      <c r="J10" s="51" t="s">
        <v>77</v>
      </c>
      <c r="K10" s="59" t="s">
        <v>32</v>
      </c>
      <c r="L10" s="51" t="s">
        <v>1268</v>
      </c>
      <c r="M10" s="54" t="s">
        <v>1259</v>
      </c>
      <c r="N10" s="54" t="s">
        <v>1269</v>
      </c>
      <c r="O10" s="54" t="s">
        <v>1270</v>
      </c>
      <c r="P10" s="54" t="s">
        <v>1271</v>
      </c>
      <c r="Q10" s="50"/>
      <c r="R10" s="62" t="s">
        <v>1272</v>
      </c>
    </row>
    <row r="11" spans="1:20" ht="67.5" customHeight="1">
      <c r="A11" s="54" t="s">
        <v>1259</v>
      </c>
      <c r="B11" s="54" t="s">
        <v>1260</v>
      </c>
      <c r="C11" s="51" t="s">
        <v>1261</v>
      </c>
      <c r="D11" s="51" t="s">
        <v>1262</v>
      </c>
      <c r="E11" s="51" t="s">
        <v>1263</v>
      </c>
      <c r="F11" s="51" t="s">
        <v>1264</v>
      </c>
      <c r="G11" s="51" t="s">
        <v>1265</v>
      </c>
      <c r="H11" s="51" t="s">
        <v>1266</v>
      </c>
      <c r="I11" s="51" t="s">
        <v>1267</v>
      </c>
      <c r="J11" s="51" t="s">
        <v>77</v>
      </c>
      <c r="K11" s="59" t="s">
        <v>32</v>
      </c>
      <c r="L11" s="51" t="s">
        <v>1268</v>
      </c>
      <c r="M11" s="54" t="s">
        <v>1259</v>
      </c>
      <c r="N11" s="54" t="s">
        <v>1269</v>
      </c>
      <c r="O11" s="54" t="s">
        <v>1270</v>
      </c>
      <c r="P11" s="54" t="s">
        <v>1271</v>
      </c>
      <c r="Q11" s="50" t="s">
        <v>1233</v>
      </c>
      <c r="R11" s="62" t="s">
        <v>1272</v>
      </c>
    </row>
    <row r="12" spans="1:20" ht="67.5" customHeight="1">
      <c r="A12" s="54" t="s">
        <v>1259</v>
      </c>
      <c r="B12" s="54" t="s">
        <v>1260</v>
      </c>
      <c r="C12" s="51" t="s">
        <v>1261</v>
      </c>
      <c r="D12" s="51" t="s">
        <v>1262</v>
      </c>
      <c r="E12" s="51" t="s">
        <v>1263</v>
      </c>
      <c r="F12" s="51" t="s">
        <v>1264</v>
      </c>
      <c r="G12" s="51" t="s">
        <v>1265</v>
      </c>
      <c r="H12" s="51" t="s">
        <v>1266</v>
      </c>
      <c r="I12" s="51" t="s">
        <v>1267</v>
      </c>
      <c r="J12" s="51" t="s">
        <v>77</v>
      </c>
      <c r="K12" s="59" t="s">
        <v>32</v>
      </c>
      <c r="L12" s="51" t="s">
        <v>1268</v>
      </c>
      <c r="M12" s="54" t="s">
        <v>1259</v>
      </c>
      <c r="N12" s="54" t="s">
        <v>1269</v>
      </c>
      <c r="O12" s="54" t="s">
        <v>1270</v>
      </c>
      <c r="P12" s="54" t="s">
        <v>1271</v>
      </c>
      <c r="Q12" s="50"/>
      <c r="R12" s="62" t="s">
        <v>1272</v>
      </c>
    </row>
    <row r="13" spans="1:20" ht="67.5" customHeight="1">
      <c r="A13" s="55" t="s">
        <v>72</v>
      </c>
      <c r="B13" s="55"/>
      <c r="C13" s="64" t="s">
        <v>1273</v>
      </c>
      <c r="D13" s="51" t="s">
        <v>1274</v>
      </c>
      <c r="E13" s="51" t="s">
        <v>1275</v>
      </c>
      <c r="F13" s="51" t="s">
        <v>943</v>
      </c>
      <c r="G13" s="51" t="s">
        <v>1276</v>
      </c>
      <c r="H13" s="51" t="s">
        <v>1277</v>
      </c>
      <c r="I13" s="55" t="s">
        <v>1278</v>
      </c>
      <c r="J13" s="51" t="s">
        <v>77</v>
      </c>
      <c r="K13" s="58" t="s">
        <v>23</v>
      </c>
      <c r="L13" s="55" t="s">
        <v>1279</v>
      </c>
      <c r="M13" s="51" t="s">
        <v>1257</v>
      </c>
      <c r="N13" s="51" t="s">
        <v>1257</v>
      </c>
      <c r="O13" s="51" t="s">
        <v>1257</v>
      </c>
      <c r="P13" s="58" t="s">
        <v>1280</v>
      </c>
      <c r="Q13" s="61"/>
      <c r="R13" s="62" t="s">
        <v>1281</v>
      </c>
      <c r="T13" s="61"/>
    </row>
    <row r="14" spans="1:20" ht="67.5" customHeight="1">
      <c r="L14" s="50"/>
    </row>
    <row r="15" spans="1:20" ht="67.5" customHeight="1">
      <c r="L15" s="50"/>
    </row>
    <row r="16" spans="1:20" ht="67.5" customHeight="1">
      <c r="L16" s="50"/>
    </row>
    <row r="17" ht="67.5" customHeight="1"/>
    <row r="18" ht="67.5" customHeight="1"/>
    <row r="19" ht="67.5" customHeight="1"/>
    <row r="20" ht="67.5" customHeight="1"/>
    <row r="21" ht="33.75" customHeight="1"/>
    <row r="22" ht="33.75" customHeight="1"/>
    <row r="23" ht="33.75" customHeight="1"/>
    <row r="24" ht="33.75" customHeight="1"/>
    <row r="25" ht="33.75" customHeight="1"/>
    <row r="26" ht="33.75" customHeight="1"/>
    <row r="27" ht="33.75" customHeight="1"/>
    <row r="28" ht="33.75" customHeight="1"/>
  </sheetData>
  <sheetProtection sheet="1" objects="1" scenarios="1"/>
  <hyperlinks>
    <hyperlink ref="R2" r:id="rId1" xr:uid="{3F6CDFE7-1DAD-4E1C-A14E-2A54567648B0}"/>
    <hyperlink ref="R3" r:id="rId2" xr:uid="{754920A2-8D80-4F3F-B8D0-BC92BDB80B83}"/>
    <hyperlink ref="R8" r:id="rId3" xr:uid="{9854E6AF-1771-4B93-95C2-10A7721E9D74}"/>
    <hyperlink ref="R9" r:id="rId4" xr:uid="{F6890F71-2946-48CA-864B-521C2DB6B8BF}"/>
    <hyperlink ref="R7" r:id="rId5" xr:uid="{70E53704-5290-4586-A1E4-9E6623B5E335}"/>
    <hyperlink ref="R6" r:id="rId6" xr:uid="{FB63DE1D-C530-474A-8579-93B2BF74F706}"/>
    <hyperlink ref="R5" r:id="rId7" xr:uid="{6D44523A-14B2-468E-906A-27D15B8627E4}"/>
    <hyperlink ref="R4" r:id="rId8" xr:uid="{0E68A954-78D8-470D-8D83-2833FB15E04F}"/>
    <hyperlink ref="R10" r:id="rId9" xr:uid="{777F20B7-AAF2-4E12-89BA-F27E68508295}"/>
    <hyperlink ref="R11" r:id="rId10" xr:uid="{B0DA3322-87F9-4F7D-AC9E-3A86F0D326FC}"/>
    <hyperlink ref="R12" r:id="rId11" xr:uid="{F1A02156-0159-4C64-96FB-D7207DEE4384}"/>
    <hyperlink ref="R13" r:id="rId12" xr:uid="{F5993E4B-FDB1-4AA0-919A-4497CD04DDED}"/>
  </hyperlinks>
  <pageMargins left="0.7" right="0.7" top="0.75" bottom="0.75" header="0.3" footer="0.3"/>
  <drawing r:id="rId13"/>
  <tableParts count="1">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D6EE5-4163-4540-8DFE-793561D53B43}">
  <dimension ref="A1:L19"/>
  <sheetViews>
    <sheetView topLeftCell="A11" workbookViewId="0">
      <selection activeCell="I11" sqref="I11:I14"/>
    </sheetView>
  </sheetViews>
  <sheetFormatPr defaultRowHeight="15"/>
  <cols>
    <col min="1" max="2" width="14.42578125" customWidth="1"/>
    <col min="3" max="3" width="15.85546875" customWidth="1"/>
    <col min="4" max="8" width="14.42578125" customWidth="1"/>
    <col min="9" max="11" width="13" customWidth="1"/>
    <col min="12" max="12" width="18.5703125" customWidth="1"/>
  </cols>
  <sheetData>
    <row r="1" spans="1:12">
      <c r="A1" t="s">
        <v>25</v>
      </c>
      <c r="B1" t="s">
        <v>1282</v>
      </c>
      <c r="C1" t="s">
        <v>1283</v>
      </c>
      <c r="D1" t="s">
        <v>1284</v>
      </c>
      <c r="E1" t="s">
        <v>63</v>
      </c>
      <c r="F1" t="s">
        <v>1285</v>
      </c>
      <c r="G1" t="s">
        <v>1286</v>
      </c>
      <c r="H1" t="s">
        <v>1287</v>
      </c>
      <c r="I1" t="s">
        <v>1288</v>
      </c>
      <c r="J1" t="s">
        <v>1212</v>
      </c>
      <c r="K1" t="s">
        <v>1213</v>
      </c>
      <c r="L1" t="s">
        <v>1289</v>
      </c>
    </row>
    <row r="2" spans="1:12" ht="66.75" customHeight="1">
      <c r="A2" s="51" t="s">
        <v>37</v>
      </c>
      <c r="B2" s="51" t="s">
        <v>1290</v>
      </c>
      <c r="C2" s="51" t="s">
        <v>1291</v>
      </c>
      <c r="D2" s="51" t="s">
        <v>1292</v>
      </c>
      <c r="E2" s="51" t="s">
        <v>1293</v>
      </c>
      <c r="F2" s="51" t="s">
        <v>1294</v>
      </c>
      <c r="G2" s="51" t="s">
        <v>1295</v>
      </c>
      <c r="H2" s="51" t="s">
        <v>1296</v>
      </c>
      <c r="I2" s="51" t="s">
        <v>1297</v>
      </c>
      <c r="J2" s="51" t="s">
        <v>1298</v>
      </c>
      <c r="K2" s="51" t="s">
        <v>1299</v>
      </c>
      <c r="L2" s="52" t="e" vm="1">
        <v>#VALUE!</v>
      </c>
    </row>
    <row r="3" spans="1:12" ht="66.75" customHeight="1">
      <c r="A3" s="51" t="s">
        <v>37</v>
      </c>
      <c r="B3" s="51" t="s">
        <v>1290</v>
      </c>
      <c r="C3" s="51" t="s">
        <v>1291</v>
      </c>
      <c r="D3" s="51" t="s">
        <v>1292</v>
      </c>
      <c r="E3" s="51" t="s">
        <v>1293</v>
      </c>
      <c r="F3" s="51" t="s">
        <v>1294</v>
      </c>
      <c r="G3" s="51" t="s">
        <v>1295</v>
      </c>
      <c r="H3" s="51" t="s">
        <v>1296</v>
      </c>
      <c r="I3" s="51" t="s">
        <v>1300</v>
      </c>
      <c r="J3" s="51" t="s">
        <v>1298</v>
      </c>
      <c r="K3" s="51" t="s">
        <v>1299</v>
      </c>
      <c r="L3" s="50" t="e" vm="1">
        <v>#VALUE!</v>
      </c>
    </row>
    <row r="4" spans="1:12" ht="66.75" customHeight="1">
      <c r="A4" s="51" t="s">
        <v>37</v>
      </c>
      <c r="B4" s="51" t="s">
        <v>1290</v>
      </c>
      <c r="C4" s="51" t="s">
        <v>1291</v>
      </c>
      <c r="D4" s="51" t="s">
        <v>1292</v>
      </c>
      <c r="E4" s="51" t="s">
        <v>1293</v>
      </c>
      <c r="F4" s="51" t="s">
        <v>1294</v>
      </c>
      <c r="G4" s="51" t="s">
        <v>1295</v>
      </c>
      <c r="H4" s="51" t="s">
        <v>1296</v>
      </c>
      <c r="I4" s="51" t="s">
        <v>1301</v>
      </c>
      <c r="J4" s="51" t="s">
        <v>1298</v>
      </c>
      <c r="K4" s="51" t="s">
        <v>1299</v>
      </c>
      <c r="L4" s="50" t="e" vm="1">
        <v>#VALUE!</v>
      </c>
    </row>
    <row r="5" spans="1:12" ht="66.75" customHeight="1">
      <c r="A5" s="51" t="s">
        <v>37</v>
      </c>
      <c r="B5" s="51" t="s">
        <v>1290</v>
      </c>
      <c r="C5" s="51" t="s">
        <v>1291</v>
      </c>
      <c r="D5" s="51" t="s">
        <v>1292</v>
      </c>
      <c r="E5" s="51" t="s">
        <v>1293</v>
      </c>
      <c r="F5" s="51" t="s">
        <v>1294</v>
      </c>
      <c r="G5" s="51" t="s">
        <v>1295</v>
      </c>
      <c r="H5" s="51" t="s">
        <v>1296</v>
      </c>
      <c r="I5" s="51" t="s">
        <v>1297</v>
      </c>
      <c r="J5" s="51" t="s">
        <v>1298</v>
      </c>
      <c r="K5" s="51" t="s">
        <v>1299</v>
      </c>
      <c r="L5" s="50" t="e" vm="1">
        <v>#VALUE!</v>
      </c>
    </row>
    <row r="6" spans="1:12" ht="66.75" customHeight="1">
      <c r="A6" s="51" t="s">
        <v>37</v>
      </c>
      <c r="B6" s="51" t="s">
        <v>1290</v>
      </c>
      <c r="C6" s="51" t="s">
        <v>1291</v>
      </c>
      <c r="D6" s="51" t="s">
        <v>1292</v>
      </c>
      <c r="E6" s="51" t="s">
        <v>1293</v>
      </c>
      <c r="F6" s="51" t="s">
        <v>1294</v>
      </c>
      <c r="G6" s="51" t="s">
        <v>1295</v>
      </c>
      <c r="H6" s="51" t="s">
        <v>1296</v>
      </c>
      <c r="I6" s="51" t="s">
        <v>1297</v>
      </c>
      <c r="J6" s="51" t="s">
        <v>1298</v>
      </c>
      <c r="K6" s="51" t="s">
        <v>1299</v>
      </c>
      <c r="L6" s="50" t="e" vm="1">
        <v>#VALUE!</v>
      </c>
    </row>
    <row r="7" spans="1:12" ht="66.75" customHeight="1">
      <c r="A7" s="51" t="s">
        <v>37</v>
      </c>
      <c r="B7" s="51" t="s">
        <v>1290</v>
      </c>
      <c r="C7" s="51" t="s">
        <v>1291</v>
      </c>
      <c r="D7" s="51" t="s">
        <v>1292</v>
      </c>
      <c r="E7" s="51" t="s">
        <v>1293</v>
      </c>
      <c r="F7" s="51" t="s">
        <v>1294</v>
      </c>
      <c r="G7" s="51" t="s">
        <v>1295</v>
      </c>
      <c r="H7" s="51" t="s">
        <v>1296</v>
      </c>
      <c r="I7" s="51" t="s">
        <v>1297</v>
      </c>
      <c r="J7" s="51" t="s">
        <v>1298</v>
      </c>
      <c r="K7" s="51" t="s">
        <v>1299</v>
      </c>
      <c r="L7" s="50" t="e" vm="1">
        <v>#VALUE!</v>
      </c>
    </row>
    <row r="8" spans="1:12" ht="63.75" customHeight="1">
      <c r="A8" s="51" t="s">
        <v>37</v>
      </c>
      <c r="B8" s="51" t="s">
        <v>1290</v>
      </c>
      <c r="C8" s="51" t="s">
        <v>1291</v>
      </c>
      <c r="D8" s="51" t="s">
        <v>1292</v>
      </c>
      <c r="E8" s="51" t="s">
        <v>1293</v>
      </c>
      <c r="F8" s="51" t="s">
        <v>1294</v>
      </c>
      <c r="G8" s="51" t="s">
        <v>1295</v>
      </c>
      <c r="H8" s="51" t="s">
        <v>1296</v>
      </c>
      <c r="I8" s="51" t="s">
        <v>1300</v>
      </c>
      <c r="J8" s="51" t="s">
        <v>23</v>
      </c>
      <c r="K8" s="51" t="s">
        <v>1302</v>
      </c>
      <c r="L8" s="50"/>
    </row>
    <row r="9" spans="1:12" ht="64.5" customHeight="1">
      <c r="A9" s="51" t="s">
        <v>37</v>
      </c>
      <c r="B9" s="51" t="s">
        <v>1290</v>
      </c>
      <c r="C9" s="51" t="s">
        <v>1303</v>
      </c>
      <c r="D9" s="51" t="s">
        <v>1292</v>
      </c>
      <c r="E9" s="51" t="s">
        <v>1304</v>
      </c>
      <c r="F9" s="51" t="s">
        <v>1305</v>
      </c>
      <c r="G9" s="54" t="s">
        <v>1306</v>
      </c>
      <c r="H9" s="51" t="s">
        <v>1307</v>
      </c>
      <c r="I9" s="51" t="s">
        <v>1297</v>
      </c>
      <c r="J9" s="51" t="s">
        <v>1298</v>
      </c>
      <c r="K9" s="51" t="s">
        <v>1279</v>
      </c>
      <c r="L9" s="50" t="e" vm="2">
        <v>#VALUE!</v>
      </c>
    </row>
    <row r="10" spans="1:12" ht="66" customHeight="1">
      <c r="A10" s="51" t="s">
        <v>37</v>
      </c>
      <c r="B10" s="51" t="s">
        <v>1290</v>
      </c>
      <c r="C10" s="51" t="s">
        <v>1308</v>
      </c>
      <c r="D10" s="51" t="s">
        <v>1292</v>
      </c>
      <c r="E10" s="51" t="s">
        <v>1293</v>
      </c>
      <c r="F10" s="51" t="s">
        <v>1309</v>
      </c>
      <c r="G10" s="51" t="s">
        <v>1295</v>
      </c>
      <c r="H10" s="51" t="s">
        <v>1307</v>
      </c>
      <c r="I10" s="51" t="s">
        <v>1310</v>
      </c>
      <c r="J10" s="51" t="s">
        <v>1298</v>
      </c>
      <c r="K10" s="51" t="s">
        <v>1279</v>
      </c>
      <c r="L10" s="50"/>
    </row>
    <row r="11" spans="1:12" ht="66" customHeight="1">
      <c r="A11" s="51" t="s">
        <v>37</v>
      </c>
      <c r="B11" s="51" t="s">
        <v>1290</v>
      </c>
      <c r="C11" s="51" t="s">
        <v>1308</v>
      </c>
      <c r="D11" s="51" t="s">
        <v>1292</v>
      </c>
      <c r="E11" s="51" t="s">
        <v>1293</v>
      </c>
      <c r="F11" s="51" t="s">
        <v>1309</v>
      </c>
      <c r="G11" s="51" t="s">
        <v>1295</v>
      </c>
      <c r="H11" s="51" t="s">
        <v>1307</v>
      </c>
      <c r="I11" s="51" t="s">
        <v>1310</v>
      </c>
      <c r="J11" s="51" t="s">
        <v>1298</v>
      </c>
      <c r="K11" s="51" t="s">
        <v>1279</v>
      </c>
      <c r="L11" s="50" t="e" vm="3">
        <v>#VALUE!</v>
      </c>
    </row>
    <row r="12" spans="1:12" ht="66" customHeight="1">
      <c r="A12" s="51" t="s">
        <v>74</v>
      </c>
      <c r="B12" s="51"/>
      <c r="C12" s="51" t="s">
        <v>1311</v>
      </c>
      <c r="D12" s="51" t="s">
        <v>1312</v>
      </c>
      <c r="E12" s="51" t="s">
        <v>1313</v>
      </c>
      <c r="F12" s="51"/>
      <c r="G12" s="51"/>
      <c r="H12" s="51"/>
      <c r="I12" s="51" t="s">
        <v>1314</v>
      </c>
      <c r="J12" s="51" t="s">
        <v>1298</v>
      </c>
      <c r="K12" s="51" t="s">
        <v>1279</v>
      </c>
      <c r="L12" s="50"/>
    </row>
    <row r="13" spans="1:12" ht="66" customHeight="1">
      <c r="A13" s="51" t="s">
        <v>74</v>
      </c>
      <c r="B13" s="51"/>
      <c r="C13" s="51" t="s">
        <v>1315</v>
      </c>
      <c r="D13" s="51" t="s">
        <v>1312</v>
      </c>
      <c r="E13" s="51" t="s">
        <v>1316</v>
      </c>
      <c r="F13" s="51"/>
      <c r="G13" s="51"/>
      <c r="H13" s="51"/>
      <c r="I13" s="51" t="s">
        <v>1314</v>
      </c>
      <c r="J13" s="51" t="s">
        <v>1298</v>
      </c>
      <c r="K13" s="51" t="s">
        <v>1279</v>
      </c>
      <c r="L13" s="50" t="e" vm="4">
        <v>#VALUE!</v>
      </c>
    </row>
    <row r="14" spans="1:12" ht="66" customHeight="1">
      <c r="A14" s="51" t="s">
        <v>92</v>
      </c>
      <c r="B14" s="51"/>
      <c r="C14" s="51" t="s">
        <v>1315</v>
      </c>
      <c r="D14" s="51" t="s">
        <v>1317</v>
      </c>
      <c r="E14" s="53"/>
      <c r="F14" s="53"/>
      <c r="G14" s="53"/>
      <c r="H14" s="53"/>
      <c r="I14" s="51" t="s">
        <v>1318</v>
      </c>
      <c r="J14" s="51" t="s">
        <v>1319</v>
      </c>
      <c r="K14" s="51" t="s">
        <v>1320</v>
      </c>
      <c r="L14" s="50"/>
    </row>
    <row r="15" spans="1:12" ht="68.25" customHeight="1">
      <c r="A15" s="55" t="s">
        <v>90</v>
      </c>
      <c r="B15" s="55" t="s">
        <v>1321</v>
      </c>
      <c r="C15" s="51" t="s">
        <v>1311</v>
      </c>
      <c r="D15" s="55" t="s">
        <v>1322</v>
      </c>
      <c r="E15" s="50"/>
      <c r="F15" s="50"/>
      <c r="G15" s="50"/>
      <c r="H15" s="50"/>
      <c r="I15" s="56" t="s">
        <v>1323</v>
      </c>
      <c r="J15" s="55" t="s">
        <v>1298</v>
      </c>
      <c r="K15" s="55" t="s">
        <v>1324</v>
      </c>
      <c r="L15" s="50" t="e" vm="5">
        <v>#VALUE!</v>
      </c>
    </row>
    <row r="16" spans="1:12" ht="72.75" customHeight="1">
      <c r="A16" s="55" t="s">
        <v>90</v>
      </c>
      <c r="B16" s="55" t="s">
        <v>1321</v>
      </c>
      <c r="C16" s="51" t="s">
        <v>1311</v>
      </c>
      <c r="D16" s="55" t="s">
        <v>1322</v>
      </c>
      <c r="E16" s="50"/>
      <c r="F16" s="50"/>
      <c r="G16" s="50"/>
      <c r="H16" s="50"/>
      <c r="I16" s="56" t="s">
        <v>1323</v>
      </c>
      <c r="J16" s="55" t="s">
        <v>1298</v>
      </c>
      <c r="K16" s="55" t="s">
        <v>1324</v>
      </c>
      <c r="L16" s="50" t="e" vm="6">
        <v>#VALUE!</v>
      </c>
    </row>
    <row r="17" spans="1:12" ht="72.75" customHeight="1">
      <c r="A17" s="55" t="s">
        <v>82</v>
      </c>
      <c r="B17" s="55"/>
      <c r="C17" s="51" t="s">
        <v>1325</v>
      </c>
      <c r="D17" s="55" t="s">
        <v>1326</v>
      </c>
      <c r="E17" s="55" t="s">
        <v>1327</v>
      </c>
      <c r="F17" s="50"/>
      <c r="G17" s="50"/>
      <c r="H17" s="50"/>
      <c r="I17" s="56" t="s">
        <v>1328</v>
      </c>
      <c r="J17" s="55" t="s">
        <v>1298</v>
      </c>
      <c r="K17" s="55" t="s">
        <v>1324</v>
      </c>
      <c r="L17" s="50"/>
    </row>
    <row r="18" spans="1:12" ht="72.75" customHeight="1">
      <c r="A18" s="55" t="s">
        <v>1329</v>
      </c>
      <c r="B18" s="55"/>
      <c r="C18" s="51" t="s">
        <v>1330</v>
      </c>
      <c r="D18" s="55" t="s">
        <v>1331</v>
      </c>
      <c r="E18" s="55" t="s">
        <v>1332</v>
      </c>
      <c r="F18" s="50"/>
      <c r="G18" s="50"/>
      <c r="H18" s="50"/>
      <c r="I18" s="56" t="s">
        <v>1333</v>
      </c>
      <c r="J18" s="55" t="s">
        <v>1298</v>
      </c>
      <c r="K18" s="55" t="s">
        <v>1324</v>
      </c>
      <c r="L18" s="50"/>
    </row>
    <row r="19" spans="1:12" ht="72.75" customHeight="1">
      <c r="A19" s="58" t="s">
        <v>48</v>
      </c>
      <c r="B19" s="55"/>
      <c r="C19" s="59" t="s">
        <v>1334</v>
      </c>
      <c r="D19" s="64" t="s">
        <v>1335</v>
      </c>
      <c r="E19" s="58" t="s">
        <v>1336</v>
      </c>
      <c r="F19" s="50"/>
      <c r="G19" s="50"/>
      <c r="H19" s="50"/>
      <c r="I19" s="55" t="s">
        <v>1337</v>
      </c>
      <c r="J19" s="55" t="s">
        <v>1298</v>
      </c>
      <c r="K19" s="55" t="s">
        <v>1324</v>
      </c>
      <c r="L19" s="50"/>
    </row>
  </sheetData>
  <sheetProtection sheet="1" objects="1" scenarios="1"/>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51F2B-D964-4533-BCE1-6A691B8193AD}">
  <dimension ref="A1:M29"/>
  <sheetViews>
    <sheetView topLeftCell="D18" workbookViewId="0">
      <selection activeCell="C8" sqref="C8:C9"/>
    </sheetView>
  </sheetViews>
  <sheetFormatPr defaultRowHeight="15"/>
  <cols>
    <col min="1" max="1" width="23.42578125" customWidth="1"/>
    <col min="2" max="2" width="14.5703125" bestFit="1" customWidth="1"/>
    <col min="3" max="3" width="21.140625" customWidth="1"/>
    <col min="4" max="4" width="28.5703125" customWidth="1"/>
    <col min="5" max="5" width="30.28515625" customWidth="1"/>
    <col min="6" max="9" width="28.5703125" customWidth="1"/>
    <col min="10" max="10" width="17.28515625" customWidth="1"/>
    <col min="11" max="11" width="26.5703125" customWidth="1"/>
  </cols>
  <sheetData>
    <row r="1" spans="1:13" ht="21" customHeight="1">
      <c r="A1" s="55" t="s">
        <v>25</v>
      </c>
      <c r="B1" s="55" t="s">
        <v>63</v>
      </c>
      <c r="C1" s="51" t="s">
        <v>1338</v>
      </c>
      <c r="D1" s="55" t="s">
        <v>1339</v>
      </c>
      <c r="E1" s="50" t="s">
        <v>1340</v>
      </c>
      <c r="F1" s="55" t="s">
        <v>1341</v>
      </c>
      <c r="G1" s="55" t="s">
        <v>1342</v>
      </c>
      <c r="H1" s="55" t="s">
        <v>1343</v>
      </c>
      <c r="I1" s="63" t="s">
        <v>1289</v>
      </c>
    </row>
    <row r="2" spans="1:13" ht="79.5" customHeight="1">
      <c r="A2" s="69" t="s">
        <v>51</v>
      </c>
      <c r="B2" s="69" t="s">
        <v>1344</v>
      </c>
      <c r="C2" s="78" t="s">
        <v>1345</v>
      </c>
      <c r="D2" s="69" t="s">
        <v>1346</v>
      </c>
      <c r="E2" s="69" t="s">
        <v>1347</v>
      </c>
      <c r="F2" s="69" t="s">
        <v>1348</v>
      </c>
      <c r="G2" s="69" t="s">
        <v>1349</v>
      </c>
      <c r="H2" s="69" t="s">
        <v>1350</v>
      </c>
      <c r="I2" s="55"/>
    </row>
    <row r="3" spans="1:13" ht="79.5" customHeight="1">
      <c r="A3" s="69" t="s">
        <v>51</v>
      </c>
      <c r="B3" s="69" t="s">
        <v>1344</v>
      </c>
      <c r="C3" s="78" t="s">
        <v>1345</v>
      </c>
      <c r="D3" s="69" t="s">
        <v>1346</v>
      </c>
      <c r="E3" s="69" t="s">
        <v>1347</v>
      </c>
      <c r="F3" s="69" t="s">
        <v>1348</v>
      </c>
      <c r="G3" s="69" t="s">
        <v>1349</v>
      </c>
      <c r="H3" s="69" t="s">
        <v>1350</v>
      </c>
      <c r="I3" s="55"/>
    </row>
    <row r="4" spans="1:13" ht="79.5" customHeight="1">
      <c r="A4" s="69" t="s">
        <v>51</v>
      </c>
      <c r="B4" s="69" t="s">
        <v>1344</v>
      </c>
      <c r="C4" s="78" t="s">
        <v>1345</v>
      </c>
      <c r="D4" s="69" t="s">
        <v>1346</v>
      </c>
      <c r="E4" s="69" t="s">
        <v>1347</v>
      </c>
      <c r="F4" s="69" t="s">
        <v>1348</v>
      </c>
      <c r="G4" s="69" t="s">
        <v>1349</v>
      </c>
      <c r="H4" s="69" t="s">
        <v>1350</v>
      </c>
      <c r="I4" s="55"/>
    </row>
    <row r="5" spans="1:13" ht="79.5" customHeight="1">
      <c r="A5" s="69" t="s">
        <v>51</v>
      </c>
      <c r="B5" s="69" t="s">
        <v>1344</v>
      </c>
      <c r="C5" s="78" t="s">
        <v>1345</v>
      </c>
      <c r="D5" s="69" t="s">
        <v>1346</v>
      </c>
      <c r="E5" s="69" t="s">
        <v>1347</v>
      </c>
      <c r="F5" s="69" t="s">
        <v>1348</v>
      </c>
      <c r="G5" s="69" t="s">
        <v>1349</v>
      </c>
      <c r="H5" s="69" t="s">
        <v>1350</v>
      </c>
      <c r="I5" s="55"/>
    </row>
    <row r="6" spans="1:13" ht="79.5" customHeight="1">
      <c r="A6" s="55"/>
      <c r="B6" s="55"/>
      <c r="C6" s="51"/>
      <c r="D6" s="55"/>
      <c r="E6" s="50"/>
      <c r="F6" s="55"/>
      <c r="G6" s="55"/>
      <c r="H6" s="55"/>
      <c r="I6" s="55"/>
    </row>
    <row r="7" spans="1:13">
      <c r="A7" s="70" t="s">
        <v>25</v>
      </c>
      <c r="B7" s="70" t="s">
        <v>63</v>
      </c>
      <c r="C7" s="71" t="s">
        <v>1338</v>
      </c>
      <c r="D7" s="70" t="s">
        <v>1351</v>
      </c>
      <c r="E7" s="72" t="s">
        <v>1352</v>
      </c>
      <c r="F7" s="70" t="s">
        <v>1353</v>
      </c>
      <c r="G7" s="70" t="s">
        <v>1354</v>
      </c>
      <c r="H7" s="70" t="s">
        <v>1355</v>
      </c>
      <c r="I7" s="70" t="s">
        <v>1356</v>
      </c>
      <c r="J7" s="70" t="s">
        <v>1288</v>
      </c>
      <c r="K7" s="70" t="s">
        <v>1289</v>
      </c>
    </row>
    <row r="8" spans="1:13" ht="111.75" customHeight="1">
      <c r="A8" s="68" t="s">
        <v>30</v>
      </c>
      <c r="B8" s="8" t="s">
        <v>1357</v>
      </c>
      <c r="C8" s="8" t="s">
        <v>1358</v>
      </c>
      <c r="D8" s="69" t="s">
        <v>1359</v>
      </c>
      <c r="E8" s="69" t="s">
        <v>1360</v>
      </c>
      <c r="F8" s="69" t="s">
        <v>1361</v>
      </c>
      <c r="G8" s="69" t="s">
        <v>1362</v>
      </c>
      <c r="H8" s="8" t="s">
        <v>1363</v>
      </c>
      <c r="I8" s="8" t="s">
        <v>1364</v>
      </c>
      <c r="J8" s="69" t="s">
        <v>1365</v>
      </c>
      <c r="K8" s="32"/>
    </row>
    <row r="9" spans="1:13" ht="111.75" customHeight="1">
      <c r="A9" s="68" t="s">
        <v>30</v>
      </c>
      <c r="B9" s="177" t="s">
        <v>1366</v>
      </c>
      <c r="C9" s="177" t="s">
        <v>1367</v>
      </c>
      <c r="D9" s="69" t="s">
        <v>1368</v>
      </c>
      <c r="E9" s="69" t="s">
        <v>1369</v>
      </c>
      <c r="F9" s="69" t="s">
        <v>1370</v>
      </c>
      <c r="G9" s="69" t="s">
        <v>1371</v>
      </c>
      <c r="H9" s="69" t="s">
        <v>1372</v>
      </c>
      <c r="I9" s="69" t="s">
        <v>1373</v>
      </c>
      <c r="J9" s="69" t="s">
        <v>1374</v>
      </c>
      <c r="K9" s="32"/>
    </row>
    <row r="10" spans="1:13" ht="60.75" customHeight="1"/>
    <row r="11" spans="1:13" ht="15.75" customHeight="1">
      <c r="A11" s="77" t="s">
        <v>25</v>
      </c>
      <c r="B11" t="s">
        <v>143</v>
      </c>
      <c r="C11" t="s">
        <v>1375</v>
      </c>
      <c r="D11" t="s">
        <v>1376</v>
      </c>
      <c r="E11" t="s">
        <v>1377</v>
      </c>
      <c r="F11" t="s">
        <v>1378</v>
      </c>
      <c r="G11" t="s">
        <v>1379</v>
      </c>
      <c r="H11" s="66" t="s">
        <v>1380</v>
      </c>
      <c r="I11" t="s">
        <v>1381</v>
      </c>
      <c r="J11" t="s">
        <v>1382</v>
      </c>
      <c r="K11" s="77" t="s">
        <v>1289</v>
      </c>
      <c r="L11" s="65"/>
      <c r="M11" s="65"/>
    </row>
    <row r="12" spans="1:13" ht="81.75" customHeight="1">
      <c r="A12" s="69" t="s">
        <v>21</v>
      </c>
      <c r="B12" s="69" t="s">
        <v>1383</v>
      </c>
      <c r="C12" s="8" t="s">
        <v>1384</v>
      </c>
      <c r="D12" s="69" t="s">
        <v>1385</v>
      </c>
      <c r="E12" s="177" t="s">
        <v>1386</v>
      </c>
      <c r="F12" s="8">
        <v>7898927890254</v>
      </c>
      <c r="G12" s="178" t="s">
        <v>1387</v>
      </c>
      <c r="H12" s="73" t="s">
        <v>1388</v>
      </c>
      <c r="I12" s="69" t="s">
        <v>1389</v>
      </c>
      <c r="J12" s="8" t="s">
        <v>1390</v>
      </c>
      <c r="K12" s="74"/>
      <c r="L12" s="67"/>
      <c r="M12" s="67"/>
    </row>
    <row r="13" spans="1:13" ht="81.75" customHeight="1">
      <c r="A13" s="69" t="s">
        <v>96</v>
      </c>
      <c r="B13" s="69" t="s">
        <v>1391</v>
      </c>
      <c r="C13" s="177" t="s">
        <v>1392</v>
      </c>
      <c r="D13" s="8" t="s">
        <v>1393</v>
      </c>
      <c r="E13" s="178" t="s">
        <v>1394</v>
      </c>
      <c r="F13" s="8" t="s">
        <v>1395</v>
      </c>
      <c r="G13" s="75" t="s">
        <v>1396</v>
      </c>
      <c r="H13" s="8" t="s">
        <v>1397</v>
      </c>
      <c r="I13" s="76" t="s">
        <v>1398</v>
      </c>
      <c r="J13" s="8" t="s">
        <v>1399</v>
      </c>
      <c r="K13" s="74"/>
    </row>
    <row r="14" spans="1:13" ht="81.75" customHeight="1"/>
    <row r="15" spans="1:13" ht="21.75" customHeight="1">
      <c r="A15" s="77" t="s">
        <v>1400</v>
      </c>
      <c r="B15" t="s">
        <v>1401</v>
      </c>
      <c r="C15" t="s">
        <v>1402</v>
      </c>
      <c r="D15" t="s">
        <v>1403</v>
      </c>
      <c r="E15" s="82" t="s">
        <v>63</v>
      </c>
      <c r="F15" t="s">
        <v>1404</v>
      </c>
      <c r="G15" t="s">
        <v>1405</v>
      </c>
      <c r="H15" s="66"/>
      <c r="K15" s="79"/>
      <c r="L15" s="65"/>
      <c r="M15" s="65"/>
    </row>
    <row r="16" spans="1:13" s="80" customFormat="1" ht="81.75" customHeight="1">
      <c r="A16" s="84" t="s">
        <v>69</v>
      </c>
      <c r="B16" s="8" t="s">
        <v>1406</v>
      </c>
      <c r="C16" s="25" t="s">
        <v>1407</v>
      </c>
      <c r="D16" s="25">
        <v>21</v>
      </c>
      <c r="E16" s="83"/>
      <c r="F16" s="83"/>
      <c r="G16" s="83"/>
      <c r="H16" s="81"/>
      <c r="K16" s="79"/>
    </row>
    <row r="17" spans="1:11" ht="81.75" customHeight="1">
      <c r="A17" s="84" t="s">
        <v>69</v>
      </c>
      <c r="B17" s="8" t="s">
        <v>1406</v>
      </c>
      <c r="C17" s="25" t="s">
        <v>1407</v>
      </c>
      <c r="D17" s="25">
        <v>4</v>
      </c>
      <c r="E17" s="83"/>
      <c r="F17" s="83"/>
      <c r="G17" s="83"/>
      <c r="H17" s="81"/>
      <c r="I17" s="80"/>
      <c r="J17" s="80"/>
      <c r="K17" s="79"/>
    </row>
    <row r="18" spans="1:11" ht="81.75" customHeight="1">
      <c r="A18" s="84" t="s">
        <v>1408</v>
      </c>
      <c r="B18" s="8"/>
      <c r="C18" s="8" t="s">
        <v>1409</v>
      </c>
      <c r="D18" s="25">
        <v>6</v>
      </c>
      <c r="E18" s="25" t="s">
        <v>1410</v>
      </c>
      <c r="F18" s="83"/>
      <c r="G18" s="83"/>
      <c r="H18" s="81"/>
      <c r="I18" s="80"/>
      <c r="J18" s="80"/>
      <c r="K18" s="79"/>
    </row>
    <row r="19" spans="1:11" ht="81.75" customHeight="1">
      <c r="A19" s="85" t="s">
        <v>1411</v>
      </c>
      <c r="B19" s="8"/>
      <c r="C19" s="25"/>
      <c r="D19" s="25">
        <v>1</v>
      </c>
      <c r="E19" s="8" t="s">
        <v>1412</v>
      </c>
      <c r="F19" s="83"/>
      <c r="G19" s="83"/>
      <c r="H19" s="81"/>
      <c r="I19" s="80"/>
      <c r="J19" s="80"/>
      <c r="K19" s="79"/>
    </row>
    <row r="20" spans="1:11" ht="84" customHeight="1">
      <c r="A20" s="177" t="s">
        <v>1413</v>
      </c>
      <c r="B20" s="178"/>
      <c r="C20" s="178"/>
      <c r="D20" s="179">
        <v>6</v>
      </c>
      <c r="E20" s="178" t="s">
        <v>1414</v>
      </c>
      <c r="F20" s="177" t="s">
        <v>1415</v>
      </c>
      <c r="G20" s="83"/>
      <c r="H20" s="81"/>
      <c r="I20" s="80"/>
      <c r="J20" s="80"/>
      <c r="K20" s="79"/>
    </row>
    <row r="21" spans="1:11" ht="84" customHeight="1">
      <c r="A21" s="177" t="s">
        <v>1416</v>
      </c>
      <c r="B21" s="177" t="s">
        <v>1417</v>
      </c>
      <c r="C21" s="177"/>
      <c r="D21" s="179">
        <v>1</v>
      </c>
      <c r="E21" s="178" t="s">
        <v>1418</v>
      </c>
      <c r="F21" s="177" t="s">
        <v>1419</v>
      </c>
      <c r="G21" s="83"/>
      <c r="H21" s="81"/>
      <c r="I21" s="80"/>
      <c r="J21" s="80"/>
      <c r="K21" s="79"/>
    </row>
    <row r="22" spans="1:11" ht="87" customHeight="1">
      <c r="A22" s="177" t="s">
        <v>1420</v>
      </c>
      <c r="B22" s="177" t="s">
        <v>1421</v>
      </c>
      <c r="C22" s="177" t="s">
        <v>1422</v>
      </c>
      <c r="D22" s="180">
        <v>1</v>
      </c>
      <c r="E22" s="177" t="s">
        <v>1423</v>
      </c>
      <c r="F22" s="177" t="s">
        <v>1424</v>
      </c>
      <c r="G22" s="89"/>
      <c r="H22" s="87"/>
      <c r="I22" s="86"/>
      <c r="J22" s="86"/>
      <c r="K22" s="79"/>
    </row>
    <row r="23" spans="1:11" ht="87" customHeight="1">
      <c r="A23" s="88" t="s">
        <v>1425</v>
      </c>
      <c r="B23" s="8"/>
      <c r="C23" s="25"/>
      <c r="D23" s="25">
        <v>2</v>
      </c>
      <c r="E23" s="69" t="s">
        <v>1426</v>
      </c>
      <c r="F23" s="8" t="s">
        <v>1427</v>
      </c>
      <c r="G23" s="83"/>
      <c r="H23" s="81"/>
      <c r="I23" s="80"/>
      <c r="J23" s="80"/>
      <c r="K23" s="79"/>
    </row>
    <row r="24" spans="1:11" ht="87" customHeight="1">
      <c r="A24" s="180" t="s">
        <v>69</v>
      </c>
      <c r="B24" s="90" t="s">
        <v>1428</v>
      </c>
      <c r="C24" s="90" t="s">
        <v>1429</v>
      </c>
      <c r="D24" s="8">
        <v>12</v>
      </c>
      <c r="E24" s="8" t="s">
        <v>1430</v>
      </c>
      <c r="F24" s="91" t="s">
        <v>1431</v>
      </c>
      <c r="G24" s="83"/>
      <c r="H24" s="81"/>
      <c r="I24" s="80"/>
      <c r="J24" s="80"/>
      <c r="K24" s="79"/>
    </row>
    <row r="25" spans="1:11" ht="89.25" customHeight="1">
      <c r="A25" s="180" t="s">
        <v>69</v>
      </c>
      <c r="B25" s="8"/>
      <c r="C25" s="8" t="s">
        <v>1429</v>
      </c>
      <c r="D25" s="25">
        <v>10</v>
      </c>
      <c r="E25" s="83"/>
      <c r="F25" s="69" t="s">
        <v>1432</v>
      </c>
      <c r="G25" s="83"/>
      <c r="H25" s="81"/>
      <c r="I25" s="80"/>
      <c r="J25" s="80"/>
      <c r="K25" s="79"/>
    </row>
    <row r="26" spans="1:11" ht="89.25" customHeight="1">
      <c r="A26" s="180" t="s">
        <v>69</v>
      </c>
      <c r="B26" s="8"/>
      <c r="C26" s="8" t="s">
        <v>1429</v>
      </c>
      <c r="D26" s="25">
        <v>2</v>
      </c>
      <c r="E26" s="83"/>
      <c r="F26" s="69" t="s">
        <v>1433</v>
      </c>
      <c r="G26" s="83"/>
      <c r="H26" s="81"/>
      <c r="I26" s="80"/>
      <c r="J26" s="80"/>
      <c r="K26" s="79"/>
    </row>
    <row r="27" spans="1:11" ht="89.25" customHeight="1">
      <c r="A27" s="180" t="s">
        <v>69</v>
      </c>
      <c r="B27" s="8"/>
      <c r="C27" s="69" t="s">
        <v>1434</v>
      </c>
      <c r="D27" s="25">
        <v>2</v>
      </c>
      <c r="E27" s="83"/>
      <c r="F27" s="8" t="s">
        <v>1435</v>
      </c>
      <c r="G27" s="83"/>
      <c r="H27" s="81"/>
      <c r="I27" s="80"/>
      <c r="J27" s="80"/>
      <c r="K27" s="79"/>
    </row>
    <row r="28" spans="1:11" ht="90.75" customHeight="1">
      <c r="A28" s="180" t="s">
        <v>69</v>
      </c>
      <c r="B28" s="8"/>
      <c r="C28" s="8" t="s">
        <v>1429</v>
      </c>
      <c r="D28" s="25">
        <v>6</v>
      </c>
      <c r="E28" s="83"/>
      <c r="F28" s="69" t="s">
        <v>1436</v>
      </c>
      <c r="G28" s="83"/>
      <c r="H28" s="81"/>
      <c r="I28" s="80"/>
      <c r="J28" s="80"/>
      <c r="K28" s="79"/>
    </row>
    <row r="29" spans="1:11" ht="90.75" customHeight="1">
      <c r="A29" s="180" t="s">
        <v>69</v>
      </c>
      <c r="B29" s="8"/>
      <c r="C29" s="8" t="s">
        <v>1437</v>
      </c>
      <c r="D29" s="25">
        <v>8</v>
      </c>
      <c r="E29" s="83"/>
      <c r="F29" s="78" t="s">
        <v>1438</v>
      </c>
      <c r="G29" s="83"/>
      <c r="H29" s="81"/>
      <c r="I29" s="80"/>
      <c r="J29" s="80"/>
      <c r="K29" s="79"/>
    </row>
  </sheetData>
  <sheetProtection sheet="1" objects="1" scenarios="1"/>
  <pageMargins left="0.7" right="0.7" top="0.75" bottom="0.75" header="0.3" footer="0.3"/>
  <drawing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B28D-446F-409C-A3DD-7D57F5FAB354}">
  <dimension ref="A1:J511"/>
  <sheetViews>
    <sheetView workbookViewId="0"/>
  </sheetViews>
  <sheetFormatPr defaultRowHeight="15"/>
  <cols>
    <col min="4" max="4" width="24.85546875" bestFit="1" customWidth="1"/>
    <col min="5" max="5" width="16" bestFit="1" customWidth="1"/>
    <col min="6" max="6" width="10.28515625" bestFit="1" customWidth="1"/>
    <col min="7" max="7" width="10.5703125" bestFit="1" customWidth="1"/>
    <col min="8" max="8" width="11.7109375" bestFit="1" customWidth="1"/>
    <col min="9" max="9" width="9.28515625" bestFit="1" customWidth="1"/>
    <col min="10" max="10" width="7.140625" bestFit="1" customWidth="1"/>
  </cols>
  <sheetData>
    <row r="1" spans="1:10">
      <c r="A1" t="s">
        <v>1439</v>
      </c>
      <c r="B1" t="s">
        <v>1440</v>
      </c>
      <c r="D1" t="s">
        <v>146</v>
      </c>
      <c r="E1" t="s">
        <v>1441</v>
      </c>
      <c r="F1" t="s">
        <v>1442</v>
      </c>
      <c r="G1" t="s">
        <v>1443</v>
      </c>
      <c r="H1" t="s">
        <v>1444</v>
      </c>
      <c r="I1" t="s">
        <v>57</v>
      </c>
      <c r="J1" t="s">
        <v>1445</v>
      </c>
    </row>
    <row r="2" spans="1:10">
      <c r="A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 t="e">
        <f>IF(TRIM(#REF!)="","SEM DEPARTAMENTO",IF(OR(UPPER(TRIM(#REF!))="TI",UPPER(TRIM(#REF!))="T.I"),"T.I",IF(OR(UPPER(TRIM(#REF!))="TECNICA",UPPER(TRIM(#REF!))="TÉCNICA"),"TÉCNICA",SUBSTITUTE(UPPER(TRIM(#REF!)),"SWICHER","SWITCHER"))))</f>
        <v>#REF!</v>
      </c>
      <c r="D2" t="s">
        <v>1446</v>
      </c>
      <c r="E2" s="92">
        <f>COUNTIFS($B$2:$B$511,$D2,$A$2:$A$511,E$1)</f>
        <v>0</v>
      </c>
      <c r="F2" s="92">
        <f>COUNTIFS($B$2:$B$511,$D2,$A$2:$A$511,F$1)</f>
        <v>0</v>
      </c>
      <c r="G2" s="92">
        <f>COUNTIFS($B$2:$B$511,$D2,$A$2:$A$511,G$1)</f>
        <v>0</v>
      </c>
      <c r="H2" s="92">
        <f>COUNTIFS($B$2:$B$511,$D2,$A$2:$A$511,H$1)</f>
        <v>0</v>
      </c>
      <c r="I2" s="92">
        <f>COUNTIFS($B$2:$B$511,$D2,$A$2:$A$511,I$1)</f>
        <v>0</v>
      </c>
      <c r="J2" s="92">
        <f>COUNTIFS($B$2:$B$511,$D2,$A$2:$A$511,J$1)</f>
        <v>0</v>
      </c>
    </row>
    <row r="3" spans="1:10">
      <c r="A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 t="e">
        <f>IF(TRIM(#REF!)="","SEM DEPARTAMENTO",IF(OR(UPPER(TRIM(#REF!))="TI",UPPER(TRIM(#REF!))="T.I"),"T.I",IF(OR(UPPER(TRIM(#REF!))="TECNICA",UPPER(TRIM(#REF!))="TÉCNICA"),"TÉCNICA",SUBSTITUTE(UPPER(TRIM(#REF!)),"SWICHER","SWITCHER"))))</f>
        <v>#REF!</v>
      </c>
      <c r="D3" t="s">
        <v>1447</v>
      </c>
      <c r="E3" s="92">
        <f>COUNTIFS($B$2:$B$511,$D3,$A$2:$A$511,E$1)</f>
        <v>0</v>
      </c>
      <c r="F3" s="92">
        <f>COUNTIFS($B$2:$B$511,$D3,$A$2:$A$511,F$1)</f>
        <v>0</v>
      </c>
      <c r="G3" s="92">
        <f>COUNTIFS($B$2:$B$511,$D3,$A$2:$A$511,G$1)</f>
        <v>0</v>
      </c>
      <c r="H3" s="92">
        <f>COUNTIFS($B$2:$B$511,$D3,$A$2:$A$511,H$1)</f>
        <v>0</v>
      </c>
      <c r="I3" s="92">
        <f>COUNTIFS($B$2:$B$511,$D3,$A$2:$A$511,I$1)</f>
        <v>0</v>
      </c>
      <c r="J3" s="92">
        <f>COUNTIFS($B$2:$B$511,$D3,$A$2:$A$511,J$1)</f>
        <v>0</v>
      </c>
    </row>
    <row r="4" spans="1:10">
      <c r="A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 t="e">
        <f>IF(TRIM(#REF!)="","SEM DEPARTAMENTO",IF(OR(UPPER(TRIM(#REF!))="TI",UPPER(TRIM(#REF!))="T.I"),"T.I",IF(OR(UPPER(TRIM(#REF!))="TECNICA",UPPER(TRIM(#REF!))="TÉCNICA"),"TÉCNICA",SUBSTITUTE(UPPER(TRIM(#REF!)),"SWICHER","SWITCHER"))))</f>
        <v>#REF!</v>
      </c>
      <c r="D4" t="s">
        <v>1448</v>
      </c>
      <c r="E4" s="92">
        <f>COUNTIFS($B$2:$B$511,$D4,$A$2:$A$511,E$1)</f>
        <v>0</v>
      </c>
      <c r="F4" s="92">
        <f>COUNTIFS($B$2:$B$511,$D4,$A$2:$A$511,F$1)</f>
        <v>0</v>
      </c>
      <c r="G4" s="92">
        <f>COUNTIFS($B$2:$B$511,$D4,$A$2:$A$511,G$1)</f>
        <v>0</v>
      </c>
      <c r="H4" s="92">
        <f>COUNTIFS($B$2:$B$511,$D4,$A$2:$A$511,H$1)</f>
        <v>0</v>
      </c>
      <c r="I4" s="92">
        <f>COUNTIFS($B$2:$B$511,$D4,$A$2:$A$511,I$1)</f>
        <v>0</v>
      </c>
      <c r="J4" s="92">
        <f>COUNTIFS($B$2:$B$511,$D4,$A$2:$A$511,J$1)</f>
        <v>0</v>
      </c>
    </row>
    <row r="5" spans="1:10">
      <c r="A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 t="e">
        <f>IF(TRIM(#REF!)="","SEM DEPARTAMENTO",IF(OR(UPPER(TRIM(#REF!))="TI",UPPER(TRIM(#REF!))="T.I"),"T.I",IF(OR(UPPER(TRIM(#REF!))="TECNICA",UPPER(TRIM(#REF!))="TÉCNICA"),"TÉCNICA",SUBSTITUTE(UPPER(TRIM(#REF!)),"SWICHER","SWITCHER"))))</f>
        <v>#REF!</v>
      </c>
      <c r="D5" t="s">
        <v>1449</v>
      </c>
      <c r="E5" s="92">
        <f>COUNTIFS($B$2:$B$511,$D5,$A$2:$A$511,E$1)</f>
        <v>0</v>
      </c>
      <c r="F5" s="92">
        <f>COUNTIFS($B$2:$B$511,$D5,$A$2:$A$511,F$1)</f>
        <v>0</v>
      </c>
      <c r="G5" s="92">
        <f>COUNTIFS($B$2:$B$511,$D5,$A$2:$A$511,G$1)</f>
        <v>0</v>
      </c>
      <c r="H5" s="92">
        <f>COUNTIFS($B$2:$B$511,$D5,$A$2:$A$511,H$1)</f>
        <v>0</v>
      </c>
      <c r="I5" s="92">
        <f>COUNTIFS($B$2:$B$511,$D5,$A$2:$A$511,I$1)</f>
        <v>0</v>
      </c>
      <c r="J5" s="92">
        <f>COUNTIFS($B$2:$B$511,$D5,$A$2:$A$511,J$1)</f>
        <v>0</v>
      </c>
    </row>
    <row r="6" spans="1:10">
      <c r="A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 t="e">
        <f>IF(TRIM(#REF!)="","SEM DEPARTAMENTO",IF(OR(UPPER(TRIM(#REF!))="TI",UPPER(TRIM(#REF!))="T.I"),"T.I",IF(OR(UPPER(TRIM(#REF!))="TECNICA",UPPER(TRIM(#REF!))="TÉCNICA"),"TÉCNICA",SUBSTITUTE(UPPER(TRIM(#REF!)),"SWICHER","SWITCHER"))))</f>
        <v>#REF!</v>
      </c>
      <c r="D6" t="s">
        <v>1450</v>
      </c>
      <c r="E6" s="92">
        <f>COUNTIFS($B$2:$B$511,$D6,$A$2:$A$511,E$1)</f>
        <v>0</v>
      </c>
      <c r="F6" s="92">
        <f>COUNTIFS($B$2:$B$511,$D6,$A$2:$A$511,F$1)</f>
        <v>0</v>
      </c>
      <c r="G6" s="92">
        <f>COUNTIFS($B$2:$B$511,$D6,$A$2:$A$511,G$1)</f>
        <v>0</v>
      </c>
      <c r="H6" s="92">
        <f>COUNTIFS($B$2:$B$511,$D6,$A$2:$A$511,H$1)</f>
        <v>0</v>
      </c>
      <c r="I6" s="92">
        <f>COUNTIFS($B$2:$B$511,$D6,$A$2:$A$511,I$1)</f>
        <v>0</v>
      </c>
      <c r="J6" s="92">
        <f>COUNTIFS($B$2:$B$511,$D6,$A$2:$A$511,J$1)</f>
        <v>0</v>
      </c>
    </row>
    <row r="7" spans="1:10">
      <c r="A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 t="e">
        <f>IF(TRIM(#REF!)="","SEM DEPARTAMENTO",IF(OR(UPPER(TRIM(#REF!))="TI",UPPER(TRIM(#REF!))="T.I"),"T.I",IF(OR(UPPER(TRIM(#REF!))="TECNICA",UPPER(TRIM(#REF!))="TÉCNICA"),"TÉCNICA",SUBSTITUTE(UPPER(TRIM(#REF!)),"SWICHER","SWITCHER"))))</f>
        <v>#REF!</v>
      </c>
      <c r="D7" t="s">
        <v>1451</v>
      </c>
      <c r="E7" s="92">
        <f>COUNTIFS($B$2:$B$511,$D7,$A$2:$A$511,E$1)</f>
        <v>0</v>
      </c>
      <c r="F7" s="92">
        <f>COUNTIFS($B$2:$B$511,$D7,$A$2:$A$511,F$1)</f>
        <v>0</v>
      </c>
      <c r="G7" s="92">
        <f>COUNTIFS($B$2:$B$511,$D7,$A$2:$A$511,G$1)</f>
        <v>0</v>
      </c>
      <c r="H7" s="92">
        <f>COUNTIFS($B$2:$B$511,$D7,$A$2:$A$511,H$1)</f>
        <v>0</v>
      </c>
      <c r="I7" s="92">
        <f>COUNTIFS($B$2:$B$511,$D7,$A$2:$A$511,I$1)</f>
        <v>0</v>
      </c>
      <c r="J7" s="92">
        <f>COUNTIFS($B$2:$B$511,$D7,$A$2:$A$511,J$1)</f>
        <v>0</v>
      </c>
    </row>
    <row r="8" spans="1:10">
      <c r="A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 t="e">
        <f>IF(TRIM(#REF!)="","SEM DEPARTAMENTO",IF(OR(UPPER(TRIM(#REF!))="TI",UPPER(TRIM(#REF!))="T.I"),"T.I",IF(OR(UPPER(TRIM(#REF!))="TECNICA",UPPER(TRIM(#REF!))="TÉCNICA"),"TÉCNICA",SUBSTITUTE(UPPER(TRIM(#REF!)),"SWICHER","SWITCHER"))))</f>
        <v>#REF!</v>
      </c>
      <c r="D8" t="s">
        <v>1452</v>
      </c>
      <c r="E8" s="92">
        <f>COUNTIFS($B$2:$B$511,$D8,$A$2:$A$511,E$1)</f>
        <v>0</v>
      </c>
      <c r="F8" s="92">
        <f>COUNTIFS($B$2:$B$511,$D8,$A$2:$A$511,F$1)</f>
        <v>0</v>
      </c>
      <c r="G8" s="92">
        <f>COUNTIFS($B$2:$B$511,$D8,$A$2:$A$511,G$1)</f>
        <v>0</v>
      </c>
      <c r="H8" s="92">
        <f>COUNTIFS($B$2:$B$511,$D8,$A$2:$A$511,H$1)</f>
        <v>0</v>
      </c>
      <c r="I8" s="92">
        <f>COUNTIFS($B$2:$B$511,$D8,$A$2:$A$511,I$1)</f>
        <v>0</v>
      </c>
      <c r="J8" s="92">
        <f>COUNTIFS($B$2:$B$511,$D8,$A$2:$A$511,J$1)</f>
        <v>0</v>
      </c>
    </row>
    <row r="9" spans="1:10">
      <c r="A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 t="e">
        <f>IF(TRIM(#REF!)="","SEM DEPARTAMENTO",IF(OR(UPPER(TRIM(#REF!))="TI",UPPER(TRIM(#REF!))="T.I"),"T.I",IF(OR(UPPER(TRIM(#REF!))="TECNICA",UPPER(TRIM(#REF!))="TÉCNICA"),"TÉCNICA",SUBSTITUTE(UPPER(TRIM(#REF!)),"SWICHER","SWITCHER"))))</f>
        <v>#REF!</v>
      </c>
      <c r="D9" t="s">
        <v>123</v>
      </c>
      <c r="E9" s="92">
        <f>COUNTIFS($B$2:$B$511,$D9,$A$2:$A$511,E$1)</f>
        <v>0</v>
      </c>
      <c r="F9" s="92">
        <f>COUNTIFS($B$2:$B$511,$D9,$A$2:$A$511,F$1)</f>
        <v>0</v>
      </c>
      <c r="G9" s="92">
        <f>COUNTIFS($B$2:$B$511,$D9,$A$2:$A$511,G$1)</f>
        <v>0</v>
      </c>
      <c r="H9" s="92">
        <f>COUNTIFS($B$2:$B$511,$D9,$A$2:$A$511,H$1)</f>
        <v>0</v>
      </c>
      <c r="I9" s="92">
        <f>COUNTIFS($B$2:$B$511,$D9,$A$2:$A$511,I$1)</f>
        <v>0</v>
      </c>
      <c r="J9" s="92">
        <f>COUNTIFS($B$2:$B$511,$D9,$A$2:$A$511,J$1)</f>
        <v>0</v>
      </c>
    </row>
    <row r="10" spans="1:10">
      <c r="A1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 t="e">
        <f>IF(TRIM(#REF!)="","SEM DEPARTAMENTO",IF(OR(UPPER(TRIM(#REF!))="TI",UPPER(TRIM(#REF!))="T.I"),"T.I",IF(OR(UPPER(TRIM(#REF!))="TECNICA",UPPER(TRIM(#REF!))="TÉCNICA"),"TÉCNICA",SUBSTITUTE(UPPER(TRIM(#REF!)),"SWICHER","SWITCHER"))))</f>
        <v>#REF!</v>
      </c>
      <c r="D10" t="s">
        <v>133</v>
      </c>
      <c r="E10" s="92">
        <f>COUNTIFS($B$2:$B$511,$D10,$A$2:$A$511,E$1)</f>
        <v>0</v>
      </c>
      <c r="F10" s="92">
        <f>COUNTIFS($B$2:$B$511,$D10,$A$2:$A$511,F$1)</f>
        <v>0</v>
      </c>
      <c r="G10" s="92">
        <f>COUNTIFS($B$2:$B$511,$D10,$A$2:$A$511,G$1)</f>
        <v>0</v>
      </c>
      <c r="H10" s="92">
        <f>COUNTIFS($B$2:$B$511,$D10,$A$2:$A$511,H$1)</f>
        <v>0</v>
      </c>
      <c r="I10" s="92">
        <f>COUNTIFS($B$2:$B$511,$D10,$A$2:$A$511,I$1)</f>
        <v>0</v>
      </c>
      <c r="J10" s="92">
        <f>COUNTIFS($B$2:$B$511,$D10,$A$2:$A$511,J$1)</f>
        <v>0</v>
      </c>
    </row>
    <row r="11" spans="1:10">
      <c r="A1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 t="e">
        <f>IF(TRIM(#REF!)="","SEM DEPARTAMENTO",IF(OR(UPPER(TRIM(#REF!))="TI",UPPER(TRIM(#REF!))="T.I"),"T.I",IF(OR(UPPER(TRIM(#REF!))="TECNICA",UPPER(TRIM(#REF!))="TÉCNICA"),"TÉCNICA",SUBSTITUTE(UPPER(TRIM(#REF!)),"SWICHER","SWITCHER"))))</f>
        <v>#REF!</v>
      </c>
      <c r="D11" t="s">
        <v>1453</v>
      </c>
      <c r="E11" s="92">
        <f>COUNTIFS($B$2:$B$511,$D11,$A$2:$A$511,E$1)</f>
        <v>0</v>
      </c>
      <c r="F11" s="92">
        <f>COUNTIFS($B$2:$B$511,$D11,$A$2:$A$511,F$1)</f>
        <v>0</v>
      </c>
      <c r="G11" s="92">
        <f>COUNTIFS($B$2:$B$511,$D11,$A$2:$A$511,G$1)</f>
        <v>0</v>
      </c>
      <c r="H11" s="92">
        <f>COUNTIFS($B$2:$B$511,$D11,$A$2:$A$511,H$1)</f>
        <v>0</v>
      </c>
      <c r="I11" s="92">
        <f>COUNTIFS($B$2:$B$511,$D11,$A$2:$A$511,I$1)</f>
        <v>0</v>
      </c>
      <c r="J11" s="92">
        <f>COUNTIFS($B$2:$B$511,$D11,$A$2:$A$511,J$1)</f>
        <v>0</v>
      </c>
    </row>
    <row r="12" spans="1:10">
      <c r="A1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 t="e">
        <f>IF(TRIM(#REF!)="","SEM DEPARTAMENTO",IF(OR(UPPER(TRIM(#REF!))="TI",UPPER(TRIM(#REF!))="T.I"),"T.I",IF(OR(UPPER(TRIM(#REF!))="TECNICA",UPPER(TRIM(#REF!))="TÉCNICA"),"TÉCNICA",SUBSTITUTE(UPPER(TRIM(#REF!)),"SWICHER","SWITCHER"))))</f>
        <v>#REF!</v>
      </c>
      <c r="D12" t="s">
        <v>116</v>
      </c>
      <c r="E12" s="92">
        <f>COUNTIFS($B$2:$B$511,$D12,$A$2:$A$511,E$1)</f>
        <v>0</v>
      </c>
      <c r="F12" s="92">
        <f>COUNTIFS($B$2:$B$511,$D12,$A$2:$A$511,F$1)</f>
        <v>0</v>
      </c>
      <c r="G12" s="92">
        <f>COUNTIFS($B$2:$B$511,$D12,$A$2:$A$511,G$1)</f>
        <v>0</v>
      </c>
      <c r="H12" s="92">
        <f>COUNTIFS($B$2:$B$511,$D12,$A$2:$A$511,H$1)</f>
        <v>0</v>
      </c>
      <c r="I12" s="92">
        <f>COUNTIFS($B$2:$B$511,$D12,$A$2:$A$511,I$1)</f>
        <v>0</v>
      </c>
      <c r="J12" s="92">
        <f>COUNTIFS($B$2:$B$511,$D12,$A$2:$A$511,J$1)</f>
        <v>0</v>
      </c>
    </row>
    <row r="13" spans="1:10">
      <c r="A1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 t="e">
        <f>IF(TRIM(#REF!)="","SEM DEPARTAMENTO",IF(OR(UPPER(TRIM(#REF!))="TI",UPPER(TRIM(#REF!))="T.I"),"T.I",IF(OR(UPPER(TRIM(#REF!))="TECNICA",UPPER(TRIM(#REF!))="TÉCNICA"),"TÉCNICA",SUBSTITUTE(UPPER(TRIM(#REF!)),"SWICHER","SWITCHER"))))</f>
        <v>#REF!</v>
      </c>
      <c r="D13" t="s">
        <v>1454</v>
      </c>
      <c r="E13" s="92">
        <f>COUNTIFS($B$2:$B$511,$D13,$A$2:$A$511,E$1)</f>
        <v>0</v>
      </c>
      <c r="F13" s="92">
        <f>COUNTIFS($B$2:$B$511,$D13,$A$2:$A$511,F$1)</f>
        <v>0</v>
      </c>
      <c r="G13" s="92">
        <f>COUNTIFS($B$2:$B$511,$D13,$A$2:$A$511,G$1)</f>
        <v>0</v>
      </c>
      <c r="H13" s="92">
        <f>COUNTIFS($B$2:$B$511,$D13,$A$2:$A$511,H$1)</f>
        <v>0</v>
      </c>
      <c r="I13" s="92">
        <f>COUNTIFS($B$2:$B$511,$D13,$A$2:$A$511,I$1)</f>
        <v>0</v>
      </c>
      <c r="J13" s="92">
        <f>COUNTIFS($B$2:$B$511,$D13,$A$2:$A$511,J$1)</f>
        <v>0</v>
      </c>
    </row>
    <row r="14" spans="1:10">
      <c r="A1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 t="e">
        <f>IF(TRIM(#REF!)="","SEM DEPARTAMENTO",IF(OR(UPPER(TRIM(#REF!))="TI",UPPER(TRIM(#REF!))="T.I"),"T.I",IF(OR(UPPER(TRIM(#REF!))="TECNICA",UPPER(TRIM(#REF!))="TÉCNICA"),"TÉCNICA",SUBSTITUTE(UPPER(TRIM(#REF!)),"SWICHER","SWITCHER"))))</f>
        <v>#REF!</v>
      </c>
      <c r="D14" t="s">
        <v>1455</v>
      </c>
      <c r="E14" s="92">
        <f>COUNTIF($A$2:$A$511,E$1)-SUM(E2:E13)-E15</f>
        <v>0</v>
      </c>
      <c r="F14" s="92">
        <f>COUNTIF($A$2:$A$511,F$1)-SUM(F2:F13)-F15</f>
        <v>0</v>
      </c>
      <c r="G14" s="92">
        <f>COUNTIF($A$2:$A$511,G$1)-SUM(G2:G13)-G15</f>
        <v>0</v>
      </c>
      <c r="H14" s="92">
        <f>COUNTIF($A$2:$A$511,H$1)-SUM(H2:H13)-H15</f>
        <v>0</v>
      </c>
      <c r="I14" s="92">
        <f>COUNTIF($A$2:$A$511,I$1)-SUM(I2:I13)-I15</f>
        <v>0</v>
      </c>
      <c r="J14" s="92">
        <f>COUNTIF($A$2:$A$511,J$1)-SUM(J2:J13)-J15</f>
        <v>0</v>
      </c>
    </row>
    <row r="15" spans="1:10">
      <c r="A1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 t="e">
        <f>IF(TRIM(#REF!)="","SEM DEPARTAMENTO",IF(OR(UPPER(TRIM(#REF!))="TI",UPPER(TRIM(#REF!))="T.I"),"T.I",IF(OR(UPPER(TRIM(#REF!))="TECNICA",UPPER(TRIM(#REF!))="TÉCNICA"),"TÉCNICA",SUBSTITUTE(UPPER(TRIM(#REF!)),"SWICHER","SWITCHER"))))</f>
        <v>#REF!</v>
      </c>
      <c r="D15" t="s">
        <v>1456</v>
      </c>
      <c r="E15" s="92">
        <f>COUNTIFS($B$2:$B$511,"SEM DEPARTAMENTO",$A$2:$A$511,E$1)</f>
        <v>0</v>
      </c>
      <c r="F15" s="92">
        <f>COUNTIFS($B$2:$B$511,"SEM DEPARTAMENTO",$A$2:$A$511,F$1)</f>
        <v>0</v>
      </c>
      <c r="G15" s="92">
        <f>COUNTIFS($B$2:$B$511,"SEM DEPARTAMENTO",$A$2:$A$511,G$1)</f>
        <v>0</v>
      </c>
      <c r="H15" s="92">
        <f>COUNTIFS($B$2:$B$511,"SEM DEPARTAMENTO",$A$2:$A$511,H$1)</f>
        <v>0</v>
      </c>
      <c r="I15" s="92">
        <f>COUNTIFS($B$2:$B$511,"SEM DEPARTAMENTO",$A$2:$A$511,I$1)</f>
        <v>0</v>
      </c>
      <c r="J15" s="92">
        <f>COUNTIFS($B$2:$B$511,"SEM DEPARTAMENTO",$A$2:$A$511,J$1)</f>
        <v>0</v>
      </c>
    </row>
    <row r="16" spans="1:10">
      <c r="A1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 t="e">
        <f>IF(TRIM(#REF!)="","SEM DEPARTAMENTO",IF(OR(UPPER(TRIM(#REF!))="TI",UPPER(TRIM(#REF!))="T.I"),"T.I",IF(OR(UPPER(TRIM(#REF!))="TECNICA",UPPER(TRIM(#REF!))="TÉCNICA"),"TÉCNICA",SUBSTITUTE(UPPER(TRIM(#REF!)),"SWICHER","SWITCHER"))))</f>
        <v>#REF!</v>
      </c>
    </row>
    <row r="17" spans="1:2">
      <c r="A1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 t="e">
        <f>IF(TRIM(#REF!)="","SEM DEPARTAMENTO",IF(OR(UPPER(TRIM(#REF!))="TI",UPPER(TRIM(#REF!))="T.I"),"T.I",IF(OR(UPPER(TRIM(#REF!))="TECNICA",UPPER(TRIM(#REF!))="TÉCNICA"),"TÉCNICA",SUBSTITUTE(UPPER(TRIM(#REF!)),"SWICHER","SWITCHER"))))</f>
        <v>#REF!</v>
      </c>
    </row>
    <row r="18" spans="1:2">
      <c r="A1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 t="e">
        <f>IF(TRIM(#REF!)="","SEM DEPARTAMENTO",IF(OR(UPPER(TRIM(#REF!))="TI",UPPER(TRIM(#REF!))="T.I"),"T.I",IF(OR(UPPER(TRIM(#REF!))="TECNICA",UPPER(TRIM(#REF!))="TÉCNICA"),"TÉCNICA",SUBSTITUTE(UPPER(TRIM(#REF!)),"SWICHER","SWITCHER"))))</f>
        <v>#REF!</v>
      </c>
    </row>
    <row r="19" spans="1:2">
      <c r="A1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 t="e">
        <f>IF(TRIM(#REF!)="","SEM DEPARTAMENTO",IF(OR(UPPER(TRIM(#REF!))="TI",UPPER(TRIM(#REF!))="T.I"),"T.I",IF(OR(UPPER(TRIM(#REF!))="TECNICA",UPPER(TRIM(#REF!))="TÉCNICA"),"TÉCNICA",SUBSTITUTE(UPPER(TRIM(#REF!)),"SWICHER","SWITCHER"))))</f>
        <v>#REF!</v>
      </c>
    </row>
    <row r="20" spans="1:2">
      <c r="A2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 t="e">
        <f>IF(TRIM(#REF!)="","SEM DEPARTAMENTO",IF(OR(UPPER(TRIM(#REF!))="TI",UPPER(TRIM(#REF!))="T.I"),"T.I",IF(OR(UPPER(TRIM(#REF!))="TECNICA",UPPER(TRIM(#REF!))="TÉCNICA"),"TÉCNICA",SUBSTITUTE(UPPER(TRIM(#REF!)),"SWICHER","SWITCHER"))))</f>
        <v>#REF!</v>
      </c>
    </row>
    <row r="21" spans="1:2">
      <c r="A2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 t="e">
        <f>IF(TRIM(#REF!)="","SEM DEPARTAMENTO",IF(OR(UPPER(TRIM(#REF!))="TI",UPPER(TRIM(#REF!))="T.I"),"T.I",IF(OR(UPPER(TRIM(#REF!))="TECNICA",UPPER(TRIM(#REF!))="TÉCNICA"),"TÉCNICA",SUBSTITUTE(UPPER(TRIM(#REF!)),"SWICHER","SWITCHER"))))</f>
        <v>#REF!</v>
      </c>
    </row>
    <row r="22" spans="1:2">
      <c r="A2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 t="e">
        <f>IF(TRIM(#REF!)="","SEM DEPARTAMENTO",IF(OR(UPPER(TRIM(#REF!))="TI",UPPER(TRIM(#REF!))="T.I"),"T.I",IF(OR(UPPER(TRIM(#REF!))="TECNICA",UPPER(TRIM(#REF!))="TÉCNICA"),"TÉCNICA",SUBSTITUTE(UPPER(TRIM(#REF!)),"SWICHER","SWITCHER"))))</f>
        <v>#REF!</v>
      </c>
    </row>
    <row r="23" spans="1:2">
      <c r="A2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 t="e">
        <f>IF(TRIM(#REF!)="","SEM DEPARTAMENTO",IF(OR(UPPER(TRIM(#REF!))="TI",UPPER(TRIM(#REF!))="T.I"),"T.I",IF(OR(UPPER(TRIM(#REF!))="TECNICA",UPPER(TRIM(#REF!))="TÉCNICA"),"TÉCNICA",SUBSTITUTE(UPPER(TRIM(#REF!)),"SWICHER","SWITCHER"))))</f>
        <v>#REF!</v>
      </c>
    </row>
    <row r="24" spans="1:2">
      <c r="A2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 t="e">
        <f>IF(TRIM(#REF!)="","SEM DEPARTAMENTO",IF(OR(UPPER(TRIM(#REF!))="TI",UPPER(TRIM(#REF!))="T.I"),"T.I",IF(OR(UPPER(TRIM(#REF!))="TECNICA",UPPER(TRIM(#REF!))="TÉCNICA"),"TÉCNICA",SUBSTITUTE(UPPER(TRIM(#REF!)),"SWICHER","SWITCHER"))))</f>
        <v>#REF!</v>
      </c>
    </row>
    <row r="25" spans="1:2">
      <c r="A2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 t="e">
        <f>IF(TRIM(#REF!)="","SEM DEPARTAMENTO",IF(OR(UPPER(TRIM(#REF!))="TI",UPPER(TRIM(#REF!))="T.I"),"T.I",IF(OR(UPPER(TRIM(#REF!))="TECNICA",UPPER(TRIM(#REF!))="TÉCNICA"),"TÉCNICA",SUBSTITUTE(UPPER(TRIM(#REF!)),"SWICHER","SWITCHER"))))</f>
        <v>#REF!</v>
      </c>
    </row>
    <row r="26" spans="1:2">
      <c r="A2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 t="e">
        <f>IF(TRIM(#REF!)="","SEM DEPARTAMENTO",IF(OR(UPPER(TRIM(#REF!))="TI",UPPER(TRIM(#REF!))="T.I"),"T.I",IF(OR(UPPER(TRIM(#REF!))="TECNICA",UPPER(TRIM(#REF!))="TÉCNICA"),"TÉCNICA",SUBSTITUTE(UPPER(TRIM(#REF!)),"SWICHER","SWITCHER"))))</f>
        <v>#REF!</v>
      </c>
    </row>
    <row r="27" spans="1:2">
      <c r="A2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 t="e">
        <f>IF(TRIM(#REF!)="","SEM DEPARTAMENTO",IF(OR(UPPER(TRIM(#REF!))="TI",UPPER(TRIM(#REF!))="T.I"),"T.I",IF(OR(UPPER(TRIM(#REF!))="TECNICA",UPPER(TRIM(#REF!))="TÉCNICA"),"TÉCNICA",SUBSTITUTE(UPPER(TRIM(#REF!)),"SWICHER","SWITCHER"))))</f>
        <v>#REF!</v>
      </c>
    </row>
    <row r="28" spans="1:2">
      <c r="A2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 t="e">
        <f>IF(TRIM(#REF!)="","SEM DEPARTAMENTO",IF(OR(UPPER(TRIM(#REF!))="TI",UPPER(TRIM(#REF!))="T.I"),"T.I",IF(OR(UPPER(TRIM(#REF!))="TECNICA",UPPER(TRIM(#REF!))="TÉCNICA"),"TÉCNICA",SUBSTITUTE(UPPER(TRIM(#REF!)),"SWICHER","SWITCHER"))))</f>
        <v>#REF!</v>
      </c>
    </row>
    <row r="29" spans="1:2">
      <c r="A2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 t="e">
        <f>IF(TRIM(#REF!)="","SEM DEPARTAMENTO",IF(OR(UPPER(TRIM(#REF!))="TI",UPPER(TRIM(#REF!))="T.I"),"T.I",IF(OR(UPPER(TRIM(#REF!))="TECNICA",UPPER(TRIM(#REF!))="TÉCNICA"),"TÉCNICA",SUBSTITUTE(UPPER(TRIM(#REF!)),"SWICHER","SWITCHER"))))</f>
        <v>#REF!</v>
      </c>
    </row>
    <row r="30" spans="1:2">
      <c r="A3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 t="e">
        <f>IF(TRIM(#REF!)="","SEM DEPARTAMENTO",IF(OR(UPPER(TRIM(#REF!))="TI",UPPER(TRIM(#REF!))="T.I"),"T.I",IF(OR(UPPER(TRIM(#REF!))="TECNICA",UPPER(TRIM(#REF!))="TÉCNICA"),"TÉCNICA",SUBSTITUTE(UPPER(TRIM(#REF!)),"SWICHER","SWITCHER"))))</f>
        <v>#REF!</v>
      </c>
    </row>
    <row r="31" spans="1:2">
      <c r="A3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 t="e">
        <f>IF(TRIM(#REF!)="","SEM DEPARTAMENTO",IF(OR(UPPER(TRIM(#REF!))="TI",UPPER(TRIM(#REF!))="T.I"),"T.I",IF(OR(UPPER(TRIM(#REF!))="TECNICA",UPPER(TRIM(#REF!))="TÉCNICA"),"TÉCNICA",SUBSTITUTE(UPPER(TRIM(#REF!)),"SWICHER","SWITCHER"))))</f>
        <v>#REF!</v>
      </c>
    </row>
    <row r="32" spans="1:2">
      <c r="A3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 t="e">
        <f>IF(TRIM(#REF!)="","SEM DEPARTAMENTO",IF(OR(UPPER(TRIM(#REF!))="TI",UPPER(TRIM(#REF!))="T.I"),"T.I",IF(OR(UPPER(TRIM(#REF!))="TECNICA",UPPER(TRIM(#REF!))="TÉCNICA"),"TÉCNICA",SUBSTITUTE(UPPER(TRIM(#REF!)),"SWICHER","SWITCHER"))))</f>
        <v>#REF!</v>
      </c>
    </row>
    <row r="33" spans="1:2">
      <c r="A3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 t="e">
        <f>IF(TRIM(#REF!)="","SEM DEPARTAMENTO",IF(OR(UPPER(TRIM(#REF!))="TI",UPPER(TRIM(#REF!))="T.I"),"T.I",IF(OR(UPPER(TRIM(#REF!))="TECNICA",UPPER(TRIM(#REF!))="TÉCNICA"),"TÉCNICA",SUBSTITUTE(UPPER(TRIM(#REF!)),"SWICHER","SWITCHER"))))</f>
        <v>#REF!</v>
      </c>
    </row>
    <row r="34" spans="1:2">
      <c r="A3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 t="e">
        <f>IF(TRIM(#REF!)="","SEM DEPARTAMENTO",IF(OR(UPPER(TRIM(#REF!))="TI",UPPER(TRIM(#REF!))="T.I"),"T.I",IF(OR(UPPER(TRIM(#REF!))="TECNICA",UPPER(TRIM(#REF!))="TÉCNICA"),"TÉCNICA",SUBSTITUTE(UPPER(TRIM(#REF!)),"SWICHER","SWITCHER"))))</f>
        <v>#REF!</v>
      </c>
    </row>
    <row r="35" spans="1:2">
      <c r="A3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 t="e">
        <f>IF(TRIM(#REF!)="","SEM DEPARTAMENTO",IF(OR(UPPER(TRIM(#REF!))="TI",UPPER(TRIM(#REF!))="T.I"),"T.I",IF(OR(UPPER(TRIM(#REF!))="TECNICA",UPPER(TRIM(#REF!))="TÉCNICA"),"TÉCNICA",SUBSTITUTE(UPPER(TRIM(#REF!)),"SWICHER","SWITCHER"))))</f>
        <v>#REF!</v>
      </c>
    </row>
    <row r="36" spans="1:2">
      <c r="A3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 t="e">
        <f>IF(TRIM(#REF!)="","SEM DEPARTAMENTO",IF(OR(UPPER(TRIM(#REF!))="TI",UPPER(TRIM(#REF!))="T.I"),"T.I",IF(OR(UPPER(TRIM(#REF!))="TECNICA",UPPER(TRIM(#REF!))="TÉCNICA"),"TÉCNICA",SUBSTITUTE(UPPER(TRIM(#REF!)),"SWICHER","SWITCHER"))))</f>
        <v>#REF!</v>
      </c>
    </row>
    <row r="37" spans="1:2">
      <c r="A3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 t="e">
        <f>IF(TRIM(#REF!)="","SEM DEPARTAMENTO",IF(OR(UPPER(TRIM(#REF!))="TI",UPPER(TRIM(#REF!))="T.I"),"T.I",IF(OR(UPPER(TRIM(#REF!))="TECNICA",UPPER(TRIM(#REF!))="TÉCNICA"),"TÉCNICA",SUBSTITUTE(UPPER(TRIM(#REF!)),"SWICHER","SWITCHER"))))</f>
        <v>#REF!</v>
      </c>
    </row>
    <row r="38" spans="1:2">
      <c r="A3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 t="e">
        <f>IF(TRIM(#REF!)="","SEM DEPARTAMENTO",IF(OR(UPPER(TRIM(#REF!))="TI",UPPER(TRIM(#REF!))="T.I"),"T.I",IF(OR(UPPER(TRIM(#REF!))="TECNICA",UPPER(TRIM(#REF!))="TÉCNICA"),"TÉCNICA",SUBSTITUTE(UPPER(TRIM(#REF!)),"SWICHER","SWITCHER"))))</f>
        <v>#REF!</v>
      </c>
    </row>
    <row r="39" spans="1:2">
      <c r="A3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 t="e">
        <f>IF(TRIM(#REF!)="","SEM DEPARTAMENTO",IF(OR(UPPER(TRIM(#REF!))="TI",UPPER(TRIM(#REF!))="T.I"),"T.I",IF(OR(UPPER(TRIM(#REF!))="TECNICA",UPPER(TRIM(#REF!))="TÉCNICA"),"TÉCNICA",SUBSTITUTE(UPPER(TRIM(#REF!)),"SWICHER","SWITCHER"))))</f>
        <v>#REF!</v>
      </c>
    </row>
    <row r="40" spans="1:2">
      <c r="A4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 t="e">
        <f>IF(TRIM(#REF!)="","SEM DEPARTAMENTO",IF(OR(UPPER(TRIM(#REF!))="TI",UPPER(TRIM(#REF!))="T.I"),"T.I",IF(OR(UPPER(TRIM(#REF!))="TECNICA",UPPER(TRIM(#REF!))="TÉCNICA"),"TÉCNICA",SUBSTITUTE(UPPER(TRIM(#REF!)),"SWICHER","SWITCHER"))))</f>
        <v>#REF!</v>
      </c>
    </row>
    <row r="41" spans="1:2">
      <c r="A4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 t="e">
        <f>IF(TRIM(#REF!)="","SEM DEPARTAMENTO",IF(OR(UPPER(TRIM(#REF!))="TI",UPPER(TRIM(#REF!))="T.I"),"T.I",IF(OR(UPPER(TRIM(#REF!))="TECNICA",UPPER(TRIM(#REF!))="TÉCNICA"),"TÉCNICA",SUBSTITUTE(UPPER(TRIM(#REF!)),"SWICHER","SWITCHER"))))</f>
        <v>#REF!</v>
      </c>
    </row>
    <row r="42" spans="1:2">
      <c r="A4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 t="e">
        <f>IF(TRIM(#REF!)="","SEM DEPARTAMENTO",IF(OR(UPPER(TRIM(#REF!))="TI",UPPER(TRIM(#REF!))="T.I"),"T.I",IF(OR(UPPER(TRIM(#REF!))="TECNICA",UPPER(TRIM(#REF!))="TÉCNICA"),"TÉCNICA",SUBSTITUTE(UPPER(TRIM(#REF!)),"SWICHER","SWITCHER"))))</f>
        <v>#REF!</v>
      </c>
    </row>
    <row r="43" spans="1:2">
      <c r="A4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 t="e">
        <f>IF(TRIM(#REF!)="","SEM DEPARTAMENTO",IF(OR(UPPER(TRIM(#REF!))="TI",UPPER(TRIM(#REF!))="T.I"),"T.I",IF(OR(UPPER(TRIM(#REF!))="TECNICA",UPPER(TRIM(#REF!))="TÉCNICA"),"TÉCNICA",SUBSTITUTE(UPPER(TRIM(#REF!)),"SWICHER","SWITCHER"))))</f>
        <v>#REF!</v>
      </c>
    </row>
    <row r="44" spans="1:2">
      <c r="A4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 t="e">
        <f>IF(TRIM(#REF!)="","SEM DEPARTAMENTO",IF(OR(UPPER(TRIM(#REF!))="TI",UPPER(TRIM(#REF!))="T.I"),"T.I",IF(OR(UPPER(TRIM(#REF!))="TECNICA",UPPER(TRIM(#REF!))="TÉCNICA"),"TÉCNICA",SUBSTITUTE(UPPER(TRIM(#REF!)),"SWICHER","SWITCHER"))))</f>
        <v>#REF!</v>
      </c>
    </row>
    <row r="45" spans="1:2">
      <c r="A4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 t="e">
        <f>IF(TRIM(#REF!)="","SEM DEPARTAMENTO",IF(OR(UPPER(TRIM(#REF!))="TI",UPPER(TRIM(#REF!))="T.I"),"T.I",IF(OR(UPPER(TRIM(#REF!))="TECNICA",UPPER(TRIM(#REF!))="TÉCNICA"),"TÉCNICA",SUBSTITUTE(UPPER(TRIM(#REF!)),"SWICHER","SWITCHER"))))</f>
        <v>#REF!</v>
      </c>
    </row>
    <row r="46" spans="1:2">
      <c r="A4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 t="e">
        <f>IF(TRIM(#REF!)="","SEM DEPARTAMENTO",IF(OR(UPPER(TRIM(#REF!))="TI",UPPER(TRIM(#REF!))="T.I"),"T.I",IF(OR(UPPER(TRIM(#REF!))="TECNICA",UPPER(TRIM(#REF!))="TÉCNICA"),"TÉCNICA",SUBSTITUTE(UPPER(TRIM(#REF!)),"SWICHER","SWITCHER"))))</f>
        <v>#REF!</v>
      </c>
    </row>
    <row r="47" spans="1:2">
      <c r="A4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 t="e">
        <f>IF(TRIM(#REF!)="","SEM DEPARTAMENTO",IF(OR(UPPER(TRIM(#REF!))="TI",UPPER(TRIM(#REF!))="T.I"),"T.I",IF(OR(UPPER(TRIM(#REF!))="TECNICA",UPPER(TRIM(#REF!))="TÉCNICA"),"TÉCNICA",SUBSTITUTE(UPPER(TRIM(#REF!)),"SWICHER","SWITCHER"))))</f>
        <v>#REF!</v>
      </c>
    </row>
    <row r="48" spans="1:2">
      <c r="A4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 t="e">
        <f>IF(TRIM(#REF!)="","SEM DEPARTAMENTO",IF(OR(UPPER(TRIM(#REF!))="TI",UPPER(TRIM(#REF!))="T.I"),"T.I",IF(OR(UPPER(TRIM(#REF!))="TECNICA",UPPER(TRIM(#REF!))="TÉCNICA"),"TÉCNICA",SUBSTITUTE(UPPER(TRIM(#REF!)),"SWICHER","SWITCHER"))))</f>
        <v>#REF!</v>
      </c>
    </row>
    <row r="49" spans="1:2">
      <c r="A4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 t="e">
        <f>IF(TRIM(#REF!)="","SEM DEPARTAMENTO",IF(OR(UPPER(TRIM(#REF!))="TI",UPPER(TRIM(#REF!))="T.I"),"T.I",IF(OR(UPPER(TRIM(#REF!))="TECNICA",UPPER(TRIM(#REF!))="TÉCNICA"),"TÉCNICA",SUBSTITUTE(UPPER(TRIM(#REF!)),"SWICHER","SWITCHER"))))</f>
        <v>#REF!</v>
      </c>
    </row>
    <row r="50" spans="1:2">
      <c r="A5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 t="e">
        <f>IF(TRIM(#REF!)="","SEM DEPARTAMENTO",IF(OR(UPPER(TRIM(#REF!))="TI",UPPER(TRIM(#REF!))="T.I"),"T.I",IF(OR(UPPER(TRIM(#REF!))="TECNICA",UPPER(TRIM(#REF!))="TÉCNICA"),"TÉCNICA",SUBSTITUTE(UPPER(TRIM(#REF!)),"SWICHER","SWITCHER"))))</f>
        <v>#REF!</v>
      </c>
    </row>
    <row r="51" spans="1:2">
      <c r="A5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1" t="e">
        <f>IF(TRIM(#REF!)="","SEM DEPARTAMENTO",IF(OR(UPPER(TRIM(#REF!))="TI",UPPER(TRIM(#REF!))="T.I"),"T.I",IF(OR(UPPER(TRIM(#REF!))="TECNICA",UPPER(TRIM(#REF!))="TÉCNICA"),"TÉCNICA",SUBSTITUTE(UPPER(TRIM(#REF!)),"SWICHER","SWITCHER"))))</f>
        <v>#REF!</v>
      </c>
    </row>
    <row r="52" spans="1:2">
      <c r="A5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2" t="e">
        <f>IF(TRIM(#REF!)="","SEM DEPARTAMENTO",IF(OR(UPPER(TRIM(#REF!))="TI",UPPER(TRIM(#REF!))="T.I"),"T.I",IF(OR(UPPER(TRIM(#REF!))="TECNICA",UPPER(TRIM(#REF!))="TÉCNICA"),"TÉCNICA",SUBSTITUTE(UPPER(TRIM(#REF!)),"SWICHER","SWITCHER"))))</f>
        <v>#REF!</v>
      </c>
    </row>
    <row r="53" spans="1:2">
      <c r="A5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3" t="e">
        <f>IF(TRIM(#REF!)="","SEM DEPARTAMENTO",IF(OR(UPPER(TRIM(#REF!))="TI",UPPER(TRIM(#REF!))="T.I"),"T.I",IF(OR(UPPER(TRIM(#REF!))="TECNICA",UPPER(TRIM(#REF!))="TÉCNICA"),"TÉCNICA",SUBSTITUTE(UPPER(TRIM(#REF!)),"SWICHER","SWITCHER"))))</f>
        <v>#REF!</v>
      </c>
    </row>
    <row r="54" spans="1:2">
      <c r="A5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4" t="e">
        <f>IF(TRIM(#REF!)="","SEM DEPARTAMENTO",IF(OR(UPPER(TRIM(#REF!))="TI",UPPER(TRIM(#REF!))="T.I"),"T.I",IF(OR(UPPER(TRIM(#REF!))="TECNICA",UPPER(TRIM(#REF!))="TÉCNICA"),"TÉCNICA",SUBSTITUTE(UPPER(TRIM(#REF!)),"SWICHER","SWITCHER"))))</f>
        <v>#REF!</v>
      </c>
    </row>
    <row r="55" spans="1:2">
      <c r="A5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5" t="e">
        <f>IF(TRIM(#REF!)="","SEM DEPARTAMENTO",IF(OR(UPPER(TRIM(#REF!))="TI",UPPER(TRIM(#REF!))="T.I"),"T.I",IF(OR(UPPER(TRIM(#REF!))="TECNICA",UPPER(TRIM(#REF!))="TÉCNICA"),"TÉCNICA",SUBSTITUTE(UPPER(TRIM(#REF!)),"SWICHER","SWITCHER"))))</f>
        <v>#REF!</v>
      </c>
    </row>
    <row r="56" spans="1:2">
      <c r="A5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6" t="e">
        <f>IF(TRIM(#REF!)="","SEM DEPARTAMENTO",IF(OR(UPPER(TRIM(#REF!))="TI",UPPER(TRIM(#REF!))="T.I"),"T.I",IF(OR(UPPER(TRIM(#REF!))="TECNICA",UPPER(TRIM(#REF!))="TÉCNICA"),"TÉCNICA",SUBSTITUTE(UPPER(TRIM(#REF!)),"SWICHER","SWITCHER"))))</f>
        <v>#REF!</v>
      </c>
    </row>
    <row r="57" spans="1:2">
      <c r="A5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7" t="e">
        <f>IF(TRIM(#REF!)="","SEM DEPARTAMENTO",IF(OR(UPPER(TRIM(#REF!))="TI",UPPER(TRIM(#REF!))="T.I"),"T.I",IF(OR(UPPER(TRIM(#REF!))="TECNICA",UPPER(TRIM(#REF!))="TÉCNICA"),"TÉCNICA",SUBSTITUTE(UPPER(TRIM(#REF!)),"SWICHER","SWITCHER"))))</f>
        <v>#REF!</v>
      </c>
    </row>
    <row r="58" spans="1:2">
      <c r="A5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8" t="e">
        <f>IF(TRIM(#REF!)="","SEM DEPARTAMENTO",IF(OR(UPPER(TRIM(#REF!))="TI",UPPER(TRIM(#REF!))="T.I"),"T.I",IF(OR(UPPER(TRIM(#REF!))="TECNICA",UPPER(TRIM(#REF!))="TÉCNICA"),"TÉCNICA",SUBSTITUTE(UPPER(TRIM(#REF!)),"SWICHER","SWITCHER"))))</f>
        <v>#REF!</v>
      </c>
    </row>
    <row r="59" spans="1:2">
      <c r="A5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9" t="e">
        <f>IF(TRIM(#REF!)="","SEM DEPARTAMENTO",IF(OR(UPPER(TRIM(#REF!))="TI",UPPER(TRIM(#REF!))="T.I"),"T.I",IF(OR(UPPER(TRIM(#REF!))="TECNICA",UPPER(TRIM(#REF!))="TÉCNICA"),"TÉCNICA",SUBSTITUTE(UPPER(TRIM(#REF!)),"SWICHER","SWITCHER"))))</f>
        <v>#REF!</v>
      </c>
    </row>
    <row r="60" spans="1:2">
      <c r="A6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0" t="e">
        <f>IF(TRIM(#REF!)="","SEM DEPARTAMENTO",IF(OR(UPPER(TRIM(#REF!))="TI",UPPER(TRIM(#REF!))="T.I"),"T.I",IF(OR(UPPER(TRIM(#REF!))="TECNICA",UPPER(TRIM(#REF!))="TÉCNICA"),"TÉCNICA",SUBSTITUTE(UPPER(TRIM(#REF!)),"SWICHER","SWITCHER"))))</f>
        <v>#REF!</v>
      </c>
    </row>
    <row r="61" spans="1:2">
      <c r="A6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1" t="e">
        <f>IF(TRIM(#REF!)="","SEM DEPARTAMENTO",IF(OR(UPPER(TRIM(#REF!))="TI",UPPER(TRIM(#REF!))="T.I"),"T.I",IF(OR(UPPER(TRIM(#REF!))="TECNICA",UPPER(TRIM(#REF!))="TÉCNICA"),"TÉCNICA",SUBSTITUTE(UPPER(TRIM(#REF!)),"SWICHER","SWITCHER"))))</f>
        <v>#REF!</v>
      </c>
    </row>
    <row r="62" spans="1:2">
      <c r="A6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2" t="e">
        <f>IF(TRIM(#REF!)="","SEM DEPARTAMENTO",IF(OR(UPPER(TRIM(#REF!))="TI",UPPER(TRIM(#REF!))="T.I"),"T.I",IF(OR(UPPER(TRIM(#REF!))="TECNICA",UPPER(TRIM(#REF!))="TÉCNICA"),"TÉCNICA",SUBSTITUTE(UPPER(TRIM(#REF!)),"SWICHER","SWITCHER"))))</f>
        <v>#REF!</v>
      </c>
    </row>
    <row r="63" spans="1:2">
      <c r="A6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3" t="e">
        <f>IF(TRIM(#REF!)="","SEM DEPARTAMENTO",IF(OR(UPPER(TRIM(#REF!))="TI",UPPER(TRIM(#REF!))="T.I"),"T.I",IF(OR(UPPER(TRIM(#REF!))="TECNICA",UPPER(TRIM(#REF!))="TÉCNICA"),"TÉCNICA",SUBSTITUTE(UPPER(TRIM(#REF!)),"SWICHER","SWITCHER"))))</f>
        <v>#REF!</v>
      </c>
    </row>
    <row r="64" spans="1:2">
      <c r="A6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4" t="e">
        <f>IF(TRIM(#REF!)="","SEM DEPARTAMENTO",IF(OR(UPPER(TRIM(#REF!))="TI",UPPER(TRIM(#REF!))="T.I"),"T.I",IF(OR(UPPER(TRIM(#REF!))="TECNICA",UPPER(TRIM(#REF!))="TÉCNICA"),"TÉCNICA",SUBSTITUTE(UPPER(TRIM(#REF!)),"SWICHER","SWITCHER"))))</f>
        <v>#REF!</v>
      </c>
    </row>
    <row r="65" spans="1:2">
      <c r="A6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5" t="e">
        <f>IF(TRIM(#REF!)="","SEM DEPARTAMENTO",IF(OR(UPPER(TRIM(#REF!))="TI",UPPER(TRIM(#REF!))="T.I"),"T.I",IF(OR(UPPER(TRIM(#REF!))="TECNICA",UPPER(TRIM(#REF!))="TÉCNICA"),"TÉCNICA",SUBSTITUTE(UPPER(TRIM(#REF!)),"SWICHER","SWITCHER"))))</f>
        <v>#REF!</v>
      </c>
    </row>
    <row r="66" spans="1:2">
      <c r="A6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6" t="e">
        <f>IF(TRIM(#REF!)="","SEM DEPARTAMENTO",IF(OR(UPPER(TRIM(#REF!))="TI",UPPER(TRIM(#REF!))="T.I"),"T.I",IF(OR(UPPER(TRIM(#REF!))="TECNICA",UPPER(TRIM(#REF!))="TÉCNICA"),"TÉCNICA",SUBSTITUTE(UPPER(TRIM(#REF!)),"SWICHER","SWITCHER"))))</f>
        <v>#REF!</v>
      </c>
    </row>
    <row r="67" spans="1:2">
      <c r="A6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7" t="e">
        <f>IF(TRIM(#REF!)="","SEM DEPARTAMENTO",IF(OR(UPPER(TRIM(#REF!))="TI",UPPER(TRIM(#REF!))="T.I"),"T.I",IF(OR(UPPER(TRIM(#REF!))="TECNICA",UPPER(TRIM(#REF!))="TÉCNICA"),"TÉCNICA",SUBSTITUTE(UPPER(TRIM(#REF!)),"SWICHER","SWITCHER"))))</f>
        <v>#REF!</v>
      </c>
    </row>
    <row r="68" spans="1:2">
      <c r="A6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8" t="e">
        <f>IF(TRIM(#REF!)="","SEM DEPARTAMENTO",IF(OR(UPPER(TRIM(#REF!))="TI",UPPER(TRIM(#REF!))="T.I"),"T.I",IF(OR(UPPER(TRIM(#REF!))="TECNICA",UPPER(TRIM(#REF!))="TÉCNICA"),"TÉCNICA",SUBSTITUTE(UPPER(TRIM(#REF!)),"SWICHER","SWITCHER"))))</f>
        <v>#REF!</v>
      </c>
    </row>
    <row r="69" spans="1:2">
      <c r="A6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69" t="e">
        <f>IF(TRIM(#REF!)="","SEM DEPARTAMENTO",IF(OR(UPPER(TRIM(#REF!))="TI",UPPER(TRIM(#REF!))="T.I"),"T.I",IF(OR(UPPER(TRIM(#REF!))="TECNICA",UPPER(TRIM(#REF!))="TÉCNICA"),"TÉCNICA",SUBSTITUTE(UPPER(TRIM(#REF!)),"SWICHER","SWITCHER"))))</f>
        <v>#REF!</v>
      </c>
    </row>
    <row r="70" spans="1:2">
      <c r="A7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0" t="e">
        <f>IF(TRIM(#REF!)="","SEM DEPARTAMENTO",IF(OR(UPPER(TRIM(#REF!))="TI",UPPER(TRIM(#REF!))="T.I"),"T.I",IF(OR(UPPER(TRIM(#REF!))="TECNICA",UPPER(TRIM(#REF!))="TÉCNICA"),"TÉCNICA",SUBSTITUTE(UPPER(TRIM(#REF!)),"SWICHER","SWITCHER"))))</f>
        <v>#REF!</v>
      </c>
    </row>
    <row r="71" spans="1:2">
      <c r="A7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1" t="e">
        <f>IF(TRIM(#REF!)="","SEM DEPARTAMENTO",IF(OR(UPPER(TRIM(#REF!))="TI",UPPER(TRIM(#REF!))="T.I"),"T.I",IF(OR(UPPER(TRIM(#REF!))="TECNICA",UPPER(TRIM(#REF!))="TÉCNICA"),"TÉCNICA",SUBSTITUTE(UPPER(TRIM(#REF!)),"SWICHER","SWITCHER"))))</f>
        <v>#REF!</v>
      </c>
    </row>
    <row r="72" spans="1:2">
      <c r="A7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2" t="e">
        <f>IF(TRIM(#REF!)="","SEM DEPARTAMENTO",IF(OR(UPPER(TRIM(#REF!))="TI",UPPER(TRIM(#REF!))="T.I"),"T.I",IF(OR(UPPER(TRIM(#REF!))="TECNICA",UPPER(TRIM(#REF!))="TÉCNICA"),"TÉCNICA",SUBSTITUTE(UPPER(TRIM(#REF!)),"SWICHER","SWITCHER"))))</f>
        <v>#REF!</v>
      </c>
    </row>
    <row r="73" spans="1:2">
      <c r="A7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3" t="e">
        <f>IF(TRIM(#REF!)="","SEM DEPARTAMENTO",IF(OR(UPPER(TRIM(#REF!))="TI",UPPER(TRIM(#REF!))="T.I"),"T.I",IF(OR(UPPER(TRIM(#REF!))="TECNICA",UPPER(TRIM(#REF!))="TÉCNICA"),"TÉCNICA",SUBSTITUTE(UPPER(TRIM(#REF!)),"SWICHER","SWITCHER"))))</f>
        <v>#REF!</v>
      </c>
    </row>
    <row r="74" spans="1:2">
      <c r="A7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4" t="e">
        <f>IF(TRIM(#REF!)="","SEM DEPARTAMENTO",IF(OR(UPPER(TRIM(#REF!))="TI",UPPER(TRIM(#REF!))="T.I"),"T.I",IF(OR(UPPER(TRIM(#REF!))="TECNICA",UPPER(TRIM(#REF!))="TÉCNICA"),"TÉCNICA",SUBSTITUTE(UPPER(TRIM(#REF!)),"SWICHER","SWITCHER"))))</f>
        <v>#REF!</v>
      </c>
    </row>
    <row r="75" spans="1:2">
      <c r="A7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5" t="e">
        <f>IF(TRIM(#REF!)="","SEM DEPARTAMENTO",IF(OR(UPPER(TRIM(#REF!))="TI",UPPER(TRIM(#REF!))="T.I"),"T.I",IF(OR(UPPER(TRIM(#REF!))="TECNICA",UPPER(TRIM(#REF!))="TÉCNICA"),"TÉCNICA",SUBSTITUTE(UPPER(TRIM(#REF!)),"SWICHER","SWITCHER"))))</f>
        <v>#REF!</v>
      </c>
    </row>
    <row r="76" spans="1:2">
      <c r="A7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6" t="e">
        <f>IF(TRIM(#REF!)="","SEM DEPARTAMENTO",IF(OR(UPPER(TRIM(#REF!))="TI",UPPER(TRIM(#REF!))="T.I"),"T.I",IF(OR(UPPER(TRIM(#REF!))="TECNICA",UPPER(TRIM(#REF!))="TÉCNICA"),"TÉCNICA",SUBSTITUTE(UPPER(TRIM(#REF!)),"SWICHER","SWITCHER"))))</f>
        <v>#REF!</v>
      </c>
    </row>
    <row r="77" spans="1:2">
      <c r="A7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7" t="e">
        <f>IF(TRIM(#REF!)="","SEM DEPARTAMENTO",IF(OR(UPPER(TRIM(#REF!))="TI",UPPER(TRIM(#REF!))="T.I"),"T.I",IF(OR(UPPER(TRIM(#REF!))="TECNICA",UPPER(TRIM(#REF!))="TÉCNICA"),"TÉCNICA",SUBSTITUTE(UPPER(TRIM(#REF!)),"SWICHER","SWITCHER"))))</f>
        <v>#REF!</v>
      </c>
    </row>
    <row r="78" spans="1:2">
      <c r="A7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8" t="e">
        <f>IF(TRIM(#REF!)="","SEM DEPARTAMENTO",IF(OR(UPPER(TRIM(#REF!))="TI",UPPER(TRIM(#REF!))="T.I"),"T.I",IF(OR(UPPER(TRIM(#REF!))="TECNICA",UPPER(TRIM(#REF!))="TÉCNICA"),"TÉCNICA",SUBSTITUTE(UPPER(TRIM(#REF!)),"SWICHER","SWITCHER"))))</f>
        <v>#REF!</v>
      </c>
    </row>
    <row r="79" spans="1:2">
      <c r="A7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79" t="e">
        <f>IF(TRIM(#REF!)="","SEM DEPARTAMENTO",IF(OR(UPPER(TRIM(#REF!))="TI",UPPER(TRIM(#REF!))="T.I"),"T.I",IF(OR(UPPER(TRIM(#REF!))="TECNICA",UPPER(TRIM(#REF!))="TÉCNICA"),"TÉCNICA",SUBSTITUTE(UPPER(TRIM(#REF!)),"SWICHER","SWITCHER"))))</f>
        <v>#REF!</v>
      </c>
    </row>
    <row r="80" spans="1:2">
      <c r="A8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0" t="e">
        <f>IF(TRIM(#REF!)="","SEM DEPARTAMENTO",IF(OR(UPPER(TRIM(#REF!))="TI",UPPER(TRIM(#REF!))="T.I"),"T.I",IF(OR(UPPER(TRIM(#REF!))="TECNICA",UPPER(TRIM(#REF!))="TÉCNICA"),"TÉCNICA",SUBSTITUTE(UPPER(TRIM(#REF!)),"SWICHER","SWITCHER"))))</f>
        <v>#REF!</v>
      </c>
    </row>
    <row r="81" spans="1:2">
      <c r="A8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1" t="e">
        <f>IF(TRIM(#REF!)="","SEM DEPARTAMENTO",IF(OR(UPPER(TRIM(#REF!))="TI",UPPER(TRIM(#REF!))="T.I"),"T.I",IF(OR(UPPER(TRIM(#REF!))="TECNICA",UPPER(TRIM(#REF!))="TÉCNICA"),"TÉCNICA",SUBSTITUTE(UPPER(TRIM(#REF!)),"SWICHER","SWITCHER"))))</f>
        <v>#REF!</v>
      </c>
    </row>
    <row r="82" spans="1:2">
      <c r="A8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2" t="e">
        <f>IF(TRIM(#REF!)="","SEM DEPARTAMENTO",IF(OR(UPPER(TRIM(#REF!))="TI",UPPER(TRIM(#REF!))="T.I"),"T.I",IF(OR(UPPER(TRIM(#REF!))="TECNICA",UPPER(TRIM(#REF!))="TÉCNICA"),"TÉCNICA",SUBSTITUTE(UPPER(TRIM(#REF!)),"SWICHER","SWITCHER"))))</f>
        <v>#REF!</v>
      </c>
    </row>
    <row r="83" spans="1:2">
      <c r="A8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3" t="e">
        <f>IF(TRIM(#REF!)="","SEM DEPARTAMENTO",IF(OR(UPPER(TRIM(#REF!))="TI",UPPER(TRIM(#REF!))="T.I"),"T.I",IF(OR(UPPER(TRIM(#REF!))="TECNICA",UPPER(TRIM(#REF!))="TÉCNICA"),"TÉCNICA",SUBSTITUTE(UPPER(TRIM(#REF!)),"SWICHER","SWITCHER"))))</f>
        <v>#REF!</v>
      </c>
    </row>
    <row r="84" spans="1:2">
      <c r="A8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4" t="e">
        <f>IF(TRIM(#REF!)="","SEM DEPARTAMENTO",IF(OR(UPPER(TRIM(#REF!))="TI",UPPER(TRIM(#REF!))="T.I"),"T.I",IF(OR(UPPER(TRIM(#REF!))="TECNICA",UPPER(TRIM(#REF!))="TÉCNICA"),"TÉCNICA",SUBSTITUTE(UPPER(TRIM(#REF!)),"SWICHER","SWITCHER"))))</f>
        <v>#REF!</v>
      </c>
    </row>
    <row r="85" spans="1:2">
      <c r="A8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5" t="e">
        <f>IF(TRIM(#REF!)="","SEM DEPARTAMENTO",IF(OR(UPPER(TRIM(#REF!))="TI",UPPER(TRIM(#REF!))="T.I"),"T.I",IF(OR(UPPER(TRIM(#REF!))="TECNICA",UPPER(TRIM(#REF!))="TÉCNICA"),"TÉCNICA",SUBSTITUTE(UPPER(TRIM(#REF!)),"SWICHER","SWITCHER"))))</f>
        <v>#REF!</v>
      </c>
    </row>
    <row r="86" spans="1:2">
      <c r="A8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6" t="e">
        <f>IF(TRIM(#REF!)="","SEM DEPARTAMENTO",IF(OR(UPPER(TRIM(#REF!))="TI",UPPER(TRIM(#REF!))="T.I"),"T.I",IF(OR(UPPER(TRIM(#REF!))="TECNICA",UPPER(TRIM(#REF!))="TÉCNICA"),"TÉCNICA",SUBSTITUTE(UPPER(TRIM(#REF!)),"SWICHER","SWITCHER"))))</f>
        <v>#REF!</v>
      </c>
    </row>
    <row r="87" spans="1:2">
      <c r="A8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7" t="e">
        <f>IF(TRIM(#REF!)="","SEM DEPARTAMENTO",IF(OR(UPPER(TRIM(#REF!))="TI",UPPER(TRIM(#REF!))="T.I"),"T.I",IF(OR(UPPER(TRIM(#REF!))="TECNICA",UPPER(TRIM(#REF!))="TÉCNICA"),"TÉCNICA",SUBSTITUTE(UPPER(TRIM(#REF!)),"SWICHER","SWITCHER"))))</f>
        <v>#REF!</v>
      </c>
    </row>
    <row r="88" spans="1:2">
      <c r="A8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8" t="e">
        <f>IF(TRIM(#REF!)="","SEM DEPARTAMENTO",IF(OR(UPPER(TRIM(#REF!))="TI",UPPER(TRIM(#REF!))="T.I"),"T.I",IF(OR(UPPER(TRIM(#REF!))="TECNICA",UPPER(TRIM(#REF!))="TÉCNICA"),"TÉCNICA",SUBSTITUTE(UPPER(TRIM(#REF!)),"SWICHER","SWITCHER"))))</f>
        <v>#REF!</v>
      </c>
    </row>
    <row r="89" spans="1:2">
      <c r="A8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89" t="e">
        <f>IF(TRIM(#REF!)="","SEM DEPARTAMENTO",IF(OR(UPPER(TRIM(#REF!))="TI",UPPER(TRIM(#REF!))="T.I"),"T.I",IF(OR(UPPER(TRIM(#REF!))="TECNICA",UPPER(TRIM(#REF!))="TÉCNICA"),"TÉCNICA",SUBSTITUTE(UPPER(TRIM(#REF!)),"SWICHER","SWITCHER"))))</f>
        <v>#REF!</v>
      </c>
    </row>
    <row r="90" spans="1:2">
      <c r="A9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0" t="e">
        <f>IF(TRIM(#REF!)="","SEM DEPARTAMENTO",IF(OR(UPPER(TRIM(#REF!))="TI",UPPER(TRIM(#REF!))="T.I"),"T.I",IF(OR(UPPER(TRIM(#REF!))="TECNICA",UPPER(TRIM(#REF!))="TÉCNICA"),"TÉCNICA",SUBSTITUTE(UPPER(TRIM(#REF!)),"SWICHER","SWITCHER"))))</f>
        <v>#REF!</v>
      </c>
    </row>
    <row r="91" spans="1:2">
      <c r="A9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1" t="e">
        <f>IF(TRIM(#REF!)="","SEM DEPARTAMENTO",IF(OR(UPPER(TRIM(#REF!))="TI",UPPER(TRIM(#REF!))="T.I"),"T.I",IF(OR(UPPER(TRIM(#REF!))="TECNICA",UPPER(TRIM(#REF!))="TÉCNICA"),"TÉCNICA",SUBSTITUTE(UPPER(TRIM(#REF!)),"SWICHER","SWITCHER"))))</f>
        <v>#REF!</v>
      </c>
    </row>
    <row r="92" spans="1:2">
      <c r="A9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2" t="e">
        <f>IF(TRIM(#REF!)="","SEM DEPARTAMENTO",IF(OR(UPPER(TRIM(#REF!))="TI",UPPER(TRIM(#REF!))="T.I"),"T.I",IF(OR(UPPER(TRIM(#REF!))="TECNICA",UPPER(TRIM(#REF!))="TÉCNICA"),"TÉCNICA",SUBSTITUTE(UPPER(TRIM(#REF!)),"SWICHER","SWITCHER"))))</f>
        <v>#REF!</v>
      </c>
    </row>
    <row r="93" spans="1:2">
      <c r="A9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3" t="e">
        <f>IF(TRIM(#REF!)="","SEM DEPARTAMENTO",IF(OR(UPPER(TRIM(#REF!))="TI",UPPER(TRIM(#REF!))="T.I"),"T.I",IF(OR(UPPER(TRIM(#REF!))="TECNICA",UPPER(TRIM(#REF!))="TÉCNICA"),"TÉCNICA",SUBSTITUTE(UPPER(TRIM(#REF!)),"SWICHER","SWITCHER"))))</f>
        <v>#REF!</v>
      </c>
    </row>
    <row r="94" spans="1:2">
      <c r="A9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4" t="e">
        <f>IF(TRIM(#REF!)="","SEM DEPARTAMENTO",IF(OR(UPPER(TRIM(#REF!))="TI",UPPER(TRIM(#REF!))="T.I"),"T.I",IF(OR(UPPER(TRIM(#REF!))="TECNICA",UPPER(TRIM(#REF!))="TÉCNICA"),"TÉCNICA",SUBSTITUTE(UPPER(TRIM(#REF!)),"SWICHER","SWITCHER"))))</f>
        <v>#REF!</v>
      </c>
    </row>
    <row r="95" spans="1:2">
      <c r="A9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5" t="e">
        <f>IF(TRIM(#REF!)="","SEM DEPARTAMENTO",IF(OR(UPPER(TRIM(#REF!))="TI",UPPER(TRIM(#REF!))="T.I"),"T.I",IF(OR(UPPER(TRIM(#REF!))="TECNICA",UPPER(TRIM(#REF!))="TÉCNICA"),"TÉCNICA",SUBSTITUTE(UPPER(TRIM(#REF!)),"SWICHER","SWITCHER"))))</f>
        <v>#REF!</v>
      </c>
    </row>
    <row r="96" spans="1:2">
      <c r="A9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6" t="e">
        <f>IF(TRIM(#REF!)="","SEM DEPARTAMENTO",IF(OR(UPPER(TRIM(#REF!))="TI",UPPER(TRIM(#REF!))="T.I"),"T.I",IF(OR(UPPER(TRIM(#REF!))="TECNICA",UPPER(TRIM(#REF!))="TÉCNICA"),"TÉCNICA",SUBSTITUTE(UPPER(TRIM(#REF!)),"SWICHER","SWITCHER"))))</f>
        <v>#REF!</v>
      </c>
    </row>
    <row r="97" spans="1:2">
      <c r="A9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7" t="e">
        <f>IF(TRIM(#REF!)="","SEM DEPARTAMENTO",IF(OR(UPPER(TRIM(#REF!))="TI",UPPER(TRIM(#REF!))="T.I"),"T.I",IF(OR(UPPER(TRIM(#REF!))="TECNICA",UPPER(TRIM(#REF!))="TÉCNICA"),"TÉCNICA",SUBSTITUTE(UPPER(TRIM(#REF!)),"SWICHER","SWITCHER"))))</f>
        <v>#REF!</v>
      </c>
    </row>
    <row r="98" spans="1:2">
      <c r="A9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8" t="e">
        <f>IF(TRIM(#REF!)="","SEM DEPARTAMENTO",IF(OR(UPPER(TRIM(#REF!))="TI",UPPER(TRIM(#REF!))="T.I"),"T.I",IF(OR(UPPER(TRIM(#REF!))="TECNICA",UPPER(TRIM(#REF!))="TÉCNICA"),"TÉCNICA",SUBSTITUTE(UPPER(TRIM(#REF!)),"SWICHER","SWITCHER"))))</f>
        <v>#REF!</v>
      </c>
    </row>
    <row r="99" spans="1:2">
      <c r="A9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99" t="e">
        <f>IF(TRIM(#REF!)="","SEM DEPARTAMENTO",IF(OR(UPPER(TRIM(#REF!))="TI",UPPER(TRIM(#REF!))="T.I"),"T.I",IF(OR(UPPER(TRIM(#REF!))="TECNICA",UPPER(TRIM(#REF!))="TÉCNICA"),"TÉCNICA",SUBSTITUTE(UPPER(TRIM(#REF!)),"SWICHER","SWITCHER"))))</f>
        <v>#REF!</v>
      </c>
    </row>
    <row r="100" spans="1:2">
      <c r="A10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0" t="e">
        <f>IF(TRIM(#REF!)="","SEM DEPARTAMENTO",IF(OR(UPPER(TRIM(#REF!))="TI",UPPER(TRIM(#REF!))="T.I"),"T.I",IF(OR(UPPER(TRIM(#REF!))="TECNICA",UPPER(TRIM(#REF!))="TÉCNICA"),"TÉCNICA",SUBSTITUTE(UPPER(TRIM(#REF!)),"SWICHER","SWITCHER"))))</f>
        <v>#REF!</v>
      </c>
    </row>
    <row r="101" spans="1:2">
      <c r="A10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1" t="e">
        <f>IF(TRIM(#REF!)="","SEM DEPARTAMENTO",IF(OR(UPPER(TRIM(#REF!))="TI",UPPER(TRIM(#REF!))="T.I"),"T.I",IF(OR(UPPER(TRIM(#REF!))="TECNICA",UPPER(TRIM(#REF!))="TÉCNICA"),"TÉCNICA",SUBSTITUTE(UPPER(TRIM(#REF!)),"SWICHER","SWITCHER"))))</f>
        <v>#REF!</v>
      </c>
    </row>
    <row r="102" spans="1:2">
      <c r="A10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2" t="e">
        <f>IF(TRIM(#REF!)="","SEM DEPARTAMENTO",IF(OR(UPPER(TRIM(#REF!))="TI",UPPER(TRIM(#REF!))="T.I"),"T.I",IF(OR(UPPER(TRIM(#REF!))="TECNICA",UPPER(TRIM(#REF!))="TÉCNICA"),"TÉCNICA",SUBSTITUTE(UPPER(TRIM(#REF!)),"SWICHER","SWITCHER"))))</f>
        <v>#REF!</v>
      </c>
    </row>
    <row r="103" spans="1:2">
      <c r="A10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3" t="e">
        <f>IF(TRIM(#REF!)="","SEM DEPARTAMENTO",IF(OR(UPPER(TRIM(#REF!))="TI",UPPER(TRIM(#REF!))="T.I"),"T.I",IF(OR(UPPER(TRIM(#REF!))="TECNICA",UPPER(TRIM(#REF!))="TÉCNICA"),"TÉCNICA",SUBSTITUTE(UPPER(TRIM(#REF!)),"SWICHER","SWITCHER"))))</f>
        <v>#REF!</v>
      </c>
    </row>
    <row r="104" spans="1:2">
      <c r="A10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4" t="e">
        <f>IF(TRIM(#REF!)="","SEM DEPARTAMENTO",IF(OR(UPPER(TRIM(#REF!))="TI",UPPER(TRIM(#REF!))="T.I"),"T.I",IF(OR(UPPER(TRIM(#REF!))="TECNICA",UPPER(TRIM(#REF!))="TÉCNICA"),"TÉCNICA",SUBSTITUTE(UPPER(TRIM(#REF!)),"SWICHER","SWITCHER"))))</f>
        <v>#REF!</v>
      </c>
    </row>
    <row r="105" spans="1:2">
      <c r="A10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5" t="e">
        <f>IF(TRIM(#REF!)="","SEM DEPARTAMENTO",IF(OR(UPPER(TRIM(#REF!))="TI",UPPER(TRIM(#REF!))="T.I"),"T.I",IF(OR(UPPER(TRIM(#REF!))="TECNICA",UPPER(TRIM(#REF!))="TÉCNICA"),"TÉCNICA",SUBSTITUTE(UPPER(TRIM(#REF!)),"SWICHER","SWITCHER"))))</f>
        <v>#REF!</v>
      </c>
    </row>
    <row r="106" spans="1:2">
      <c r="A10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6" t="e">
        <f>IF(TRIM(#REF!)="","SEM DEPARTAMENTO",IF(OR(UPPER(TRIM(#REF!))="TI",UPPER(TRIM(#REF!))="T.I"),"T.I",IF(OR(UPPER(TRIM(#REF!))="TECNICA",UPPER(TRIM(#REF!))="TÉCNICA"),"TÉCNICA",SUBSTITUTE(UPPER(TRIM(#REF!)),"SWICHER","SWITCHER"))))</f>
        <v>#REF!</v>
      </c>
    </row>
    <row r="107" spans="1:2">
      <c r="A10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7" t="e">
        <f>IF(TRIM(#REF!)="","SEM DEPARTAMENTO",IF(OR(UPPER(TRIM(#REF!))="TI",UPPER(TRIM(#REF!))="T.I"),"T.I",IF(OR(UPPER(TRIM(#REF!))="TECNICA",UPPER(TRIM(#REF!))="TÉCNICA"),"TÉCNICA",SUBSTITUTE(UPPER(TRIM(#REF!)),"SWICHER","SWITCHER"))))</f>
        <v>#REF!</v>
      </c>
    </row>
    <row r="108" spans="1:2">
      <c r="A10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8" t="e">
        <f>IF(TRIM(#REF!)="","SEM DEPARTAMENTO",IF(OR(UPPER(TRIM(#REF!))="TI",UPPER(TRIM(#REF!))="T.I"),"T.I",IF(OR(UPPER(TRIM(#REF!))="TECNICA",UPPER(TRIM(#REF!))="TÉCNICA"),"TÉCNICA",SUBSTITUTE(UPPER(TRIM(#REF!)),"SWICHER","SWITCHER"))))</f>
        <v>#REF!</v>
      </c>
    </row>
    <row r="109" spans="1:2">
      <c r="A10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09" t="e">
        <f>IF(TRIM(#REF!)="","SEM DEPARTAMENTO",IF(OR(UPPER(TRIM(#REF!))="TI",UPPER(TRIM(#REF!))="T.I"),"T.I",IF(OR(UPPER(TRIM(#REF!))="TECNICA",UPPER(TRIM(#REF!))="TÉCNICA"),"TÉCNICA",SUBSTITUTE(UPPER(TRIM(#REF!)),"SWICHER","SWITCHER"))))</f>
        <v>#REF!</v>
      </c>
    </row>
    <row r="110" spans="1:2">
      <c r="A11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0" t="e">
        <f>IF(TRIM(#REF!)="","SEM DEPARTAMENTO",IF(OR(UPPER(TRIM(#REF!))="TI",UPPER(TRIM(#REF!))="T.I"),"T.I",IF(OR(UPPER(TRIM(#REF!))="TECNICA",UPPER(TRIM(#REF!))="TÉCNICA"),"TÉCNICA",SUBSTITUTE(UPPER(TRIM(#REF!)),"SWICHER","SWITCHER"))))</f>
        <v>#REF!</v>
      </c>
    </row>
    <row r="111" spans="1:2">
      <c r="A11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1" t="e">
        <f>IF(TRIM(#REF!)="","SEM DEPARTAMENTO",IF(OR(UPPER(TRIM(#REF!))="TI",UPPER(TRIM(#REF!))="T.I"),"T.I",IF(OR(UPPER(TRIM(#REF!))="TECNICA",UPPER(TRIM(#REF!))="TÉCNICA"),"TÉCNICA",SUBSTITUTE(UPPER(TRIM(#REF!)),"SWICHER","SWITCHER"))))</f>
        <v>#REF!</v>
      </c>
    </row>
    <row r="112" spans="1:2">
      <c r="A11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2" t="e">
        <f>IF(TRIM(#REF!)="","SEM DEPARTAMENTO",IF(OR(UPPER(TRIM(#REF!))="TI",UPPER(TRIM(#REF!))="T.I"),"T.I",IF(OR(UPPER(TRIM(#REF!))="TECNICA",UPPER(TRIM(#REF!))="TÉCNICA"),"TÉCNICA",SUBSTITUTE(UPPER(TRIM(#REF!)),"SWICHER","SWITCHER"))))</f>
        <v>#REF!</v>
      </c>
    </row>
    <row r="113" spans="1:2">
      <c r="A11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3" t="e">
        <f>IF(TRIM(#REF!)="","SEM DEPARTAMENTO",IF(OR(UPPER(TRIM(#REF!))="TI",UPPER(TRIM(#REF!))="T.I"),"T.I",IF(OR(UPPER(TRIM(#REF!))="TECNICA",UPPER(TRIM(#REF!))="TÉCNICA"),"TÉCNICA",SUBSTITUTE(UPPER(TRIM(#REF!)),"SWICHER","SWITCHER"))))</f>
        <v>#REF!</v>
      </c>
    </row>
    <row r="114" spans="1:2">
      <c r="A11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4" t="e">
        <f>IF(TRIM(#REF!)="","SEM DEPARTAMENTO",IF(OR(UPPER(TRIM(#REF!))="TI",UPPER(TRIM(#REF!))="T.I"),"T.I",IF(OR(UPPER(TRIM(#REF!))="TECNICA",UPPER(TRIM(#REF!))="TÉCNICA"),"TÉCNICA",SUBSTITUTE(UPPER(TRIM(#REF!)),"SWICHER","SWITCHER"))))</f>
        <v>#REF!</v>
      </c>
    </row>
    <row r="115" spans="1:2">
      <c r="A11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5" t="e">
        <f>IF(TRIM(#REF!)="","SEM DEPARTAMENTO",IF(OR(UPPER(TRIM(#REF!))="TI",UPPER(TRIM(#REF!))="T.I"),"T.I",IF(OR(UPPER(TRIM(#REF!))="TECNICA",UPPER(TRIM(#REF!))="TÉCNICA"),"TÉCNICA",SUBSTITUTE(UPPER(TRIM(#REF!)),"SWICHER","SWITCHER"))))</f>
        <v>#REF!</v>
      </c>
    </row>
    <row r="116" spans="1:2">
      <c r="A11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6" t="e">
        <f>IF(TRIM(#REF!)="","SEM DEPARTAMENTO",IF(OR(UPPER(TRIM(#REF!))="TI",UPPER(TRIM(#REF!))="T.I"),"T.I",IF(OR(UPPER(TRIM(#REF!))="TECNICA",UPPER(TRIM(#REF!))="TÉCNICA"),"TÉCNICA",SUBSTITUTE(UPPER(TRIM(#REF!)),"SWICHER","SWITCHER"))))</f>
        <v>#REF!</v>
      </c>
    </row>
    <row r="117" spans="1:2">
      <c r="A11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7" t="e">
        <f>IF(TRIM(#REF!)="","SEM DEPARTAMENTO",IF(OR(UPPER(TRIM(#REF!))="TI",UPPER(TRIM(#REF!))="T.I"),"T.I",IF(OR(UPPER(TRIM(#REF!))="TECNICA",UPPER(TRIM(#REF!))="TÉCNICA"),"TÉCNICA",SUBSTITUTE(UPPER(TRIM(#REF!)),"SWICHER","SWITCHER"))))</f>
        <v>#REF!</v>
      </c>
    </row>
    <row r="118" spans="1:2">
      <c r="A11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8" t="e">
        <f>IF(TRIM(#REF!)="","SEM DEPARTAMENTO",IF(OR(UPPER(TRIM(#REF!))="TI",UPPER(TRIM(#REF!))="T.I"),"T.I",IF(OR(UPPER(TRIM(#REF!))="TECNICA",UPPER(TRIM(#REF!))="TÉCNICA"),"TÉCNICA",SUBSTITUTE(UPPER(TRIM(#REF!)),"SWICHER","SWITCHER"))))</f>
        <v>#REF!</v>
      </c>
    </row>
    <row r="119" spans="1:2">
      <c r="A11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19" t="e">
        <f>IF(TRIM(#REF!)="","SEM DEPARTAMENTO",IF(OR(UPPER(TRIM(#REF!))="TI",UPPER(TRIM(#REF!))="T.I"),"T.I",IF(OR(UPPER(TRIM(#REF!))="TECNICA",UPPER(TRIM(#REF!))="TÉCNICA"),"TÉCNICA",SUBSTITUTE(UPPER(TRIM(#REF!)),"SWICHER","SWITCHER"))))</f>
        <v>#REF!</v>
      </c>
    </row>
    <row r="120" spans="1:2">
      <c r="A12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0" t="e">
        <f>IF(TRIM(#REF!)="","SEM DEPARTAMENTO",IF(OR(UPPER(TRIM(#REF!))="TI",UPPER(TRIM(#REF!))="T.I"),"T.I",IF(OR(UPPER(TRIM(#REF!))="TECNICA",UPPER(TRIM(#REF!))="TÉCNICA"),"TÉCNICA",SUBSTITUTE(UPPER(TRIM(#REF!)),"SWICHER","SWITCHER"))))</f>
        <v>#REF!</v>
      </c>
    </row>
    <row r="121" spans="1:2">
      <c r="A12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1" t="e">
        <f>IF(TRIM(#REF!)="","SEM DEPARTAMENTO",IF(OR(UPPER(TRIM(#REF!))="TI",UPPER(TRIM(#REF!))="T.I"),"T.I",IF(OR(UPPER(TRIM(#REF!))="TECNICA",UPPER(TRIM(#REF!))="TÉCNICA"),"TÉCNICA",SUBSTITUTE(UPPER(TRIM(#REF!)),"SWICHER","SWITCHER"))))</f>
        <v>#REF!</v>
      </c>
    </row>
    <row r="122" spans="1:2">
      <c r="A12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2" t="e">
        <f>IF(TRIM(#REF!)="","SEM DEPARTAMENTO",IF(OR(UPPER(TRIM(#REF!))="TI",UPPER(TRIM(#REF!))="T.I"),"T.I",IF(OR(UPPER(TRIM(#REF!))="TECNICA",UPPER(TRIM(#REF!))="TÉCNICA"),"TÉCNICA",SUBSTITUTE(UPPER(TRIM(#REF!)),"SWICHER","SWITCHER"))))</f>
        <v>#REF!</v>
      </c>
    </row>
    <row r="123" spans="1:2">
      <c r="A12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3" t="e">
        <f>IF(TRIM(#REF!)="","SEM DEPARTAMENTO",IF(OR(UPPER(TRIM(#REF!))="TI",UPPER(TRIM(#REF!))="T.I"),"T.I",IF(OR(UPPER(TRIM(#REF!))="TECNICA",UPPER(TRIM(#REF!))="TÉCNICA"),"TÉCNICA",SUBSTITUTE(UPPER(TRIM(#REF!)),"SWICHER","SWITCHER"))))</f>
        <v>#REF!</v>
      </c>
    </row>
    <row r="124" spans="1:2">
      <c r="A12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4" t="e">
        <f>IF(TRIM(#REF!)="","SEM DEPARTAMENTO",IF(OR(UPPER(TRIM(#REF!))="TI",UPPER(TRIM(#REF!))="T.I"),"T.I",IF(OR(UPPER(TRIM(#REF!))="TECNICA",UPPER(TRIM(#REF!))="TÉCNICA"),"TÉCNICA",SUBSTITUTE(UPPER(TRIM(#REF!)),"SWICHER","SWITCHER"))))</f>
        <v>#REF!</v>
      </c>
    </row>
    <row r="125" spans="1:2">
      <c r="A12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5" t="e">
        <f>IF(TRIM(#REF!)="","SEM DEPARTAMENTO",IF(OR(UPPER(TRIM(#REF!))="TI",UPPER(TRIM(#REF!))="T.I"),"T.I",IF(OR(UPPER(TRIM(#REF!))="TECNICA",UPPER(TRIM(#REF!))="TÉCNICA"),"TÉCNICA",SUBSTITUTE(UPPER(TRIM(#REF!)),"SWICHER","SWITCHER"))))</f>
        <v>#REF!</v>
      </c>
    </row>
    <row r="126" spans="1:2">
      <c r="A12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6" t="e">
        <f>IF(TRIM(#REF!)="","SEM DEPARTAMENTO",IF(OR(UPPER(TRIM(#REF!))="TI",UPPER(TRIM(#REF!))="T.I"),"T.I",IF(OR(UPPER(TRIM(#REF!))="TECNICA",UPPER(TRIM(#REF!))="TÉCNICA"),"TÉCNICA",SUBSTITUTE(UPPER(TRIM(#REF!)),"SWICHER","SWITCHER"))))</f>
        <v>#REF!</v>
      </c>
    </row>
    <row r="127" spans="1:2">
      <c r="A12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7" t="e">
        <f>IF(TRIM(#REF!)="","SEM DEPARTAMENTO",IF(OR(UPPER(TRIM(#REF!))="TI",UPPER(TRIM(#REF!))="T.I"),"T.I",IF(OR(UPPER(TRIM(#REF!))="TECNICA",UPPER(TRIM(#REF!))="TÉCNICA"),"TÉCNICA",SUBSTITUTE(UPPER(TRIM(#REF!)),"SWICHER","SWITCHER"))))</f>
        <v>#REF!</v>
      </c>
    </row>
    <row r="128" spans="1:2">
      <c r="A12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8" t="e">
        <f>IF(TRIM(#REF!)="","SEM DEPARTAMENTO",IF(OR(UPPER(TRIM(#REF!))="TI",UPPER(TRIM(#REF!))="T.I"),"T.I",IF(OR(UPPER(TRIM(#REF!))="TECNICA",UPPER(TRIM(#REF!))="TÉCNICA"),"TÉCNICA",SUBSTITUTE(UPPER(TRIM(#REF!)),"SWICHER","SWITCHER"))))</f>
        <v>#REF!</v>
      </c>
    </row>
    <row r="129" spans="1:2">
      <c r="A12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29" t="e">
        <f>IF(TRIM(#REF!)="","SEM DEPARTAMENTO",IF(OR(UPPER(TRIM(#REF!))="TI",UPPER(TRIM(#REF!))="T.I"),"T.I",IF(OR(UPPER(TRIM(#REF!))="TECNICA",UPPER(TRIM(#REF!))="TÉCNICA"),"TÉCNICA",SUBSTITUTE(UPPER(TRIM(#REF!)),"SWICHER","SWITCHER"))))</f>
        <v>#REF!</v>
      </c>
    </row>
    <row r="130" spans="1:2">
      <c r="A13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0" t="e">
        <f>IF(TRIM(#REF!)="","SEM DEPARTAMENTO",IF(OR(UPPER(TRIM(#REF!))="TI",UPPER(TRIM(#REF!))="T.I"),"T.I",IF(OR(UPPER(TRIM(#REF!))="TECNICA",UPPER(TRIM(#REF!))="TÉCNICA"),"TÉCNICA",SUBSTITUTE(UPPER(TRIM(#REF!)),"SWICHER","SWITCHER"))))</f>
        <v>#REF!</v>
      </c>
    </row>
    <row r="131" spans="1:2">
      <c r="A13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1" t="e">
        <f>IF(TRIM(#REF!)="","SEM DEPARTAMENTO",IF(OR(UPPER(TRIM(#REF!))="TI",UPPER(TRIM(#REF!))="T.I"),"T.I",IF(OR(UPPER(TRIM(#REF!))="TECNICA",UPPER(TRIM(#REF!))="TÉCNICA"),"TÉCNICA",SUBSTITUTE(UPPER(TRIM(#REF!)),"SWICHER","SWITCHER"))))</f>
        <v>#REF!</v>
      </c>
    </row>
    <row r="132" spans="1:2">
      <c r="A13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2" t="e">
        <f>IF(TRIM(#REF!)="","SEM DEPARTAMENTO",IF(OR(UPPER(TRIM(#REF!))="TI",UPPER(TRIM(#REF!))="T.I"),"T.I",IF(OR(UPPER(TRIM(#REF!))="TECNICA",UPPER(TRIM(#REF!))="TÉCNICA"),"TÉCNICA",SUBSTITUTE(UPPER(TRIM(#REF!)),"SWICHER","SWITCHER"))))</f>
        <v>#REF!</v>
      </c>
    </row>
    <row r="133" spans="1:2">
      <c r="A13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3" t="e">
        <f>IF(TRIM(#REF!)="","SEM DEPARTAMENTO",IF(OR(UPPER(TRIM(#REF!))="TI",UPPER(TRIM(#REF!))="T.I"),"T.I",IF(OR(UPPER(TRIM(#REF!))="TECNICA",UPPER(TRIM(#REF!))="TÉCNICA"),"TÉCNICA",SUBSTITUTE(UPPER(TRIM(#REF!)),"SWICHER","SWITCHER"))))</f>
        <v>#REF!</v>
      </c>
    </row>
    <row r="134" spans="1:2">
      <c r="A13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4" t="e">
        <f>IF(TRIM(#REF!)="","SEM DEPARTAMENTO",IF(OR(UPPER(TRIM(#REF!))="TI",UPPER(TRIM(#REF!))="T.I"),"T.I",IF(OR(UPPER(TRIM(#REF!))="TECNICA",UPPER(TRIM(#REF!))="TÉCNICA"),"TÉCNICA",SUBSTITUTE(UPPER(TRIM(#REF!)),"SWICHER","SWITCHER"))))</f>
        <v>#REF!</v>
      </c>
    </row>
    <row r="135" spans="1:2">
      <c r="A13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5" t="e">
        <f>IF(TRIM(#REF!)="","SEM DEPARTAMENTO",IF(OR(UPPER(TRIM(#REF!))="TI",UPPER(TRIM(#REF!))="T.I"),"T.I",IF(OR(UPPER(TRIM(#REF!))="TECNICA",UPPER(TRIM(#REF!))="TÉCNICA"),"TÉCNICA",SUBSTITUTE(UPPER(TRIM(#REF!)),"SWICHER","SWITCHER"))))</f>
        <v>#REF!</v>
      </c>
    </row>
    <row r="136" spans="1:2">
      <c r="A13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6" t="e">
        <f>IF(TRIM(#REF!)="","SEM DEPARTAMENTO",IF(OR(UPPER(TRIM(#REF!))="TI",UPPER(TRIM(#REF!))="T.I"),"T.I",IF(OR(UPPER(TRIM(#REF!))="TECNICA",UPPER(TRIM(#REF!))="TÉCNICA"),"TÉCNICA",SUBSTITUTE(UPPER(TRIM(#REF!)),"SWICHER","SWITCHER"))))</f>
        <v>#REF!</v>
      </c>
    </row>
    <row r="137" spans="1:2">
      <c r="A13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7" t="e">
        <f>IF(TRIM(#REF!)="","SEM DEPARTAMENTO",IF(OR(UPPER(TRIM(#REF!))="TI",UPPER(TRIM(#REF!))="T.I"),"T.I",IF(OR(UPPER(TRIM(#REF!))="TECNICA",UPPER(TRIM(#REF!))="TÉCNICA"),"TÉCNICA",SUBSTITUTE(UPPER(TRIM(#REF!)),"SWICHER","SWITCHER"))))</f>
        <v>#REF!</v>
      </c>
    </row>
    <row r="138" spans="1:2">
      <c r="A13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8" t="e">
        <f>IF(TRIM(#REF!)="","SEM DEPARTAMENTO",IF(OR(UPPER(TRIM(#REF!))="TI",UPPER(TRIM(#REF!))="T.I"),"T.I",IF(OR(UPPER(TRIM(#REF!))="TECNICA",UPPER(TRIM(#REF!))="TÉCNICA"),"TÉCNICA",SUBSTITUTE(UPPER(TRIM(#REF!)),"SWICHER","SWITCHER"))))</f>
        <v>#REF!</v>
      </c>
    </row>
    <row r="139" spans="1:2">
      <c r="A13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39" t="e">
        <f>IF(TRIM(#REF!)="","SEM DEPARTAMENTO",IF(OR(UPPER(TRIM(#REF!))="TI",UPPER(TRIM(#REF!))="T.I"),"T.I",IF(OR(UPPER(TRIM(#REF!))="TECNICA",UPPER(TRIM(#REF!))="TÉCNICA"),"TÉCNICA",SUBSTITUTE(UPPER(TRIM(#REF!)),"SWICHER","SWITCHER"))))</f>
        <v>#REF!</v>
      </c>
    </row>
    <row r="140" spans="1:2">
      <c r="A14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0" t="e">
        <f>IF(TRIM(#REF!)="","SEM DEPARTAMENTO",IF(OR(UPPER(TRIM(#REF!))="TI",UPPER(TRIM(#REF!))="T.I"),"T.I",IF(OR(UPPER(TRIM(#REF!))="TECNICA",UPPER(TRIM(#REF!))="TÉCNICA"),"TÉCNICA",SUBSTITUTE(UPPER(TRIM(#REF!)),"SWICHER","SWITCHER"))))</f>
        <v>#REF!</v>
      </c>
    </row>
    <row r="141" spans="1:2">
      <c r="A14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1" t="e">
        <f>IF(TRIM(#REF!)="","SEM DEPARTAMENTO",IF(OR(UPPER(TRIM(#REF!))="TI",UPPER(TRIM(#REF!))="T.I"),"T.I",IF(OR(UPPER(TRIM(#REF!))="TECNICA",UPPER(TRIM(#REF!))="TÉCNICA"),"TÉCNICA",SUBSTITUTE(UPPER(TRIM(#REF!)),"SWICHER","SWITCHER"))))</f>
        <v>#REF!</v>
      </c>
    </row>
    <row r="142" spans="1:2">
      <c r="A14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2" t="e">
        <f>IF(TRIM(#REF!)="","SEM DEPARTAMENTO",IF(OR(UPPER(TRIM(#REF!))="TI",UPPER(TRIM(#REF!))="T.I"),"T.I",IF(OR(UPPER(TRIM(#REF!))="TECNICA",UPPER(TRIM(#REF!))="TÉCNICA"),"TÉCNICA",SUBSTITUTE(UPPER(TRIM(#REF!)),"SWICHER","SWITCHER"))))</f>
        <v>#REF!</v>
      </c>
    </row>
    <row r="143" spans="1:2">
      <c r="A14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3" t="e">
        <f>IF(TRIM(#REF!)="","SEM DEPARTAMENTO",IF(OR(UPPER(TRIM(#REF!))="TI",UPPER(TRIM(#REF!))="T.I"),"T.I",IF(OR(UPPER(TRIM(#REF!))="TECNICA",UPPER(TRIM(#REF!))="TÉCNICA"),"TÉCNICA",SUBSTITUTE(UPPER(TRIM(#REF!)),"SWICHER","SWITCHER"))))</f>
        <v>#REF!</v>
      </c>
    </row>
    <row r="144" spans="1:2">
      <c r="A14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4" t="e">
        <f>IF(TRIM(#REF!)="","SEM DEPARTAMENTO",IF(OR(UPPER(TRIM(#REF!))="TI",UPPER(TRIM(#REF!))="T.I"),"T.I",IF(OR(UPPER(TRIM(#REF!))="TECNICA",UPPER(TRIM(#REF!))="TÉCNICA"),"TÉCNICA",SUBSTITUTE(UPPER(TRIM(#REF!)),"SWICHER","SWITCHER"))))</f>
        <v>#REF!</v>
      </c>
    </row>
    <row r="145" spans="1:2">
      <c r="A14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5" t="e">
        <f>IF(TRIM(#REF!)="","SEM DEPARTAMENTO",IF(OR(UPPER(TRIM(#REF!))="TI",UPPER(TRIM(#REF!))="T.I"),"T.I",IF(OR(UPPER(TRIM(#REF!))="TECNICA",UPPER(TRIM(#REF!))="TÉCNICA"),"TÉCNICA",SUBSTITUTE(UPPER(TRIM(#REF!)),"SWICHER","SWITCHER"))))</f>
        <v>#REF!</v>
      </c>
    </row>
    <row r="146" spans="1:2">
      <c r="A14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6" t="e">
        <f>IF(TRIM(#REF!)="","SEM DEPARTAMENTO",IF(OR(UPPER(TRIM(#REF!))="TI",UPPER(TRIM(#REF!))="T.I"),"T.I",IF(OR(UPPER(TRIM(#REF!))="TECNICA",UPPER(TRIM(#REF!))="TÉCNICA"),"TÉCNICA",SUBSTITUTE(UPPER(TRIM(#REF!)),"SWICHER","SWITCHER"))))</f>
        <v>#REF!</v>
      </c>
    </row>
    <row r="147" spans="1:2">
      <c r="A14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7" t="e">
        <f>IF(TRIM(#REF!)="","SEM DEPARTAMENTO",IF(OR(UPPER(TRIM(#REF!))="TI",UPPER(TRIM(#REF!))="T.I"),"T.I",IF(OR(UPPER(TRIM(#REF!))="TECNICA",UPPER(TRIM(#REF!))="TÉCNICA"),"TÉCNICA",SUBSTITUTE(UPPER(TRIM(#REF!)),"SWICHER","SWITCHER"))))</f>
        <v>#REF!</v>
      </c>
    </row>
    <row r="148" spans="1:2">
      <c r="A14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8" t="e">
        <f>IF(TRIM(#REF!)="","SEM DEPARTAMENTO",IF(OR(UPPER(TRIM(#REF!))="TI",UPPER(TRIM(#REF!))="T.I"),"T.I",IF(OR(UPPER(TRIM(#REF!))="TECNICA",UPPER(TRIM(#REF!))="TÉCNICA"),"TÉCNICA",SUBSTITUTE(UPPER(TRIM(#REF!)),"SWICHER","SWITCHER"))))</f>
        <v>#REF!</v>
      </c>
    </row>
    <row r="149" spans="1:2">
      <c r="A14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49" t="e">
        <f>IF(TRIM(#REF!)="","SEM DEPARTAMENTO",IF(OR(UPPER(TRIM(#REF!))="TI",UPPER(TRIM(#REF!))="T.I"),"T.I",IF(OR(UPPER(TRIM(#REF!))="TECNICA",UPPER(TRIM(#REF!))="TÉCNICA"),"TÉCNICA",SUBSTITUTE(UPPER(TRIM(#REF!)),"SWICHER","SWITCHER"))))</f>
        <v>#REF!</v>
      </c>
    </row>
    <row r="150" spans="1:2">
      <c r="A15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0" t="e">
        <f>IF(TRIM(#REF!)="","SEM DEPARTAMENTO",IF(OR(UPPER(TRIM(#REF!))="TI",UPPER(TRIM(#REF!))="T.I"),"T.I",IF(OR(UPPER(TRIM(#REF!))="TECNICA",UPPER(TRIM(#REF!))="TÉCNICA"),"TÉCNICA",SUBSTITUTE(UPPER(TRIM(#REF!)),"SWICHER","SWITCHER"))))</f>
        <v>#REF!</v>
      </c>
    </row>
    <row r="151" spans="1:2">
      <c r="A15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1" t="e">
        <f>IF(TRIM(#REF!)="","SEM DEPARTAMENTO",IF(OR(UPPER(TRIM(#REF!))="TI",UPPER(TRIM(#REF!))="T.I"),"T.I",IF(OR(UPPER(TRIM(#REF!))="TECNICA",UPPER(TRIM(#REF!))="TÉCNICA"),"TÉCNICA",SUBSTITUTE(UPPER(TRIM(#REF!)),"SWICHER","SWITCHER"))))</f>
        <v>#REF!</v>
      </c>
    </row>
    <row r="152" spans="1:2">
      <c r="A15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2" t="e">
        <f>IF(TRIM(#REF!)="","SEM DEPARTAMENTO",IF(OR(UPPER(TRIM(#REF!))="TI",UPPER(TRIM(#REF!))="T.I"),"T.I",IF(OR(UPPER(TRIM(#REF!))="TECNICA",UPPER(TRIM(#REF!))="TÉCNICA"),"TÉCNICA",SUBSTITUTE(UPPER(TRIM(#REF!)),"SWICHER","SWITCHER"))))</f>
        <v>#REF!</v>
      </c>
    </row>
    <row r="153" spans="1:2">
      <c r="A15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3" t="e">
        <f>IF(TRIM(#REF!)="","SEM DEPARTAMENTO",IF(OR(UPPER(TRIM(#REF!))="TI",UPPER(TRIM(#REF!))="T.I"),"T.I",IF(OR(UPPER(TRIM(#REF!))="TECNICA",UPPER(TRIM(#REF!))="TÉCNICA"),"TÉCNICA",SUBSTITUTE(UPPER(TRIM(#REF!)),"SWICHER","SWITCHER"))))</f>
        <v>#REF!</v>
      </c>
    </row>
    <row r="154" spans="1:2">
      <c r="A15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4" t="e">
        <f>IF(TRIM(#REF!)="","SEM DEPARTAMENTO",IF(OR(UPPER(TRIM(#REF!))="TI",UPPER(TRIM(#REF!))="T.I"),"T.I",IF(OR(UPPER(TRIM(#REF!))="TECNICA",UPPER(TRIM(#REF!))="TÉCNICA"),"TÉCNICA",SUBSTITUTE(UPPER(TRIM(#REF!)),"SWICHER","SWITCHER"))))</f>
        <v>#REF!</v>
      </c>
    </row>
    <row r="155" spans="1:2">
      <c r="A15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5" t="e">
        <f>IF(TRIM(#REF!)="","SEM DEPARTAMENTO",IF(OR(UPPER(TRIM(#REF!))="TI",UPPER(TRIM(#REF!))="T.I"),"T.I",IF(OR(UPPER(TRIM(#REF!))="TECNICA",UPPER(TRIM(#REF!))="TÉCNICA"),"TÉCNICA",SUBSTITUTE(UPPER(TRIM(#REF!)),"SWICHER","SWITCHER"))))</f>
        <v>#REF!</v>
      </c>
    </row>
    <row r="156" spans="1:2">
      <c r="A15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6" t="e">
        <f>IF(TRIM(#REF!)="","SEM DEPARTAMENTO",IF(OR(UPPER(TRIM(#REF!))="TI",UPPER(TRIM(#REF!))="T.I"),"T.I",IF(OR(UPPER(TRIM(#REF!))="TECNICA",UPPER(TRIM(#REF!))="TÉCNICA"),"TÉCNICA",SUBSTITUTE(UPPER(TRIM(#REF!)),"SWICHER","SWITCHER"))))</f>
        <v>#REF!</v>
      </c>
    </row>
    <row r="157" spans="1:2">
      <c r="A15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7" t="e">
        <f>IF(TRIM(#REF!)="","SEM DEPARTAMENTO",IF(OR(UPPER(TRIM(#REF!))="TI",UPPER(TRIM(#REF!))="T.I"),"T.I",IF(OR(UPPER(TRIM(#REF!))="TECNICA",UPPER(TRIM(#REF!))="TÉCNICA"),"TÉCNICA",SUBSTITUTE(UPPER(TRIM(#REF!)),"SWICHER","SWITCHER"))))</f>
        <v>#REF!</v>
      </c>
    </row>
    <row r="158" spans="1:2">
      <c r="A15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8" t="e">
        <f>IF(TRIM(#REF!)="","SEM DEPARTAMENTO",IF(OR(UPPER(TRIM(#REF!))="TI",UPPER(TRIM(#REF!))="T.I"),"T.I",IF(OR(UPPER(TRIM(#REF!))="TECNICA",UPPER(TRIM(#REF!))="TÉCNICA"),"TÉCNICA",SUBSTITUTE(UPPER(TRIM(#REF!)),"SWICHER","SWITCHER"))))</f>
        <v>#REF!</v>
      </c>
    </row>
    <row r="159" spans="1:2">
      <c r="A15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59" t="e">
        <f>IF(TRIM(#REF!)="","SEM DEPARTAMENTO",IF(OR(UPPER(TRIM(#REF!))="TI",UPPER(TRIM(#REF!))="T.I"),"T.I",IF(OR(UPPER(TRIM(#REF!))="TECNICA",UPPER(TRIM(#REF!))="TÉCNICA"),"TÉCNICA",SUBSTITUTE(UPPER(TRIM(#REF!)),"SWICHER","SWITCHER"))))</f>
        <v>#REF!</v>
      </c>
    </row>
    <row r="160" spans="1:2">
      <c r="A16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0" t="e">
        <f>IF(TRIM(#REF!)="","SEM DEPARTAMENTO",IF(OR(UPPER(TRIM(#REF!))="TI",UPPER(TRIM(#REF!))="T.I"),"T.I",IF(OR(UPPER(TRIM(#REF!))="TECNICA",UPPER(TRIM(#REF!))="TÉCNICA"),"TÉCNICA",SUBSTITUTE(UPPER(TRIM(#REF!)),"SWICHER","SWITCHER"))))</f>
        <v>#REF!</v>
      </c>
    </row>
    <row r="161" spans="1:2">
      <c r="A16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1" t="e">
        <f>IF(TRIM(#REF!)="","SEM DEPARTAMENTO",IF(OR(UPPER(TRIM(#REF!))="TI",UPPER(TRIM(#REF!))="T.I"),"T.I",IF(OR(UPPER(TRIM(#REF!))="TECNICA",UPPER(TRIM(#REF!))="TÉCNICA"),"TÉCNICA",SUBSTITUTE(UPPER(TRIM(#REF!)),"SWICHER","SWITCHER"))))</f>
        <v>#REF!</v>
      </c>
    </row>
    <row r="162" spans="1:2">
      <c r="A16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2" t="e">
        <f>IF(TRIM(#REF!)="","SEM DEPARTAMENTO",IF(OR(UPPER(TRIM(#REF!))="TI",UPPER(TRIM(#REF!))="T.I"),"T.I",IF(OR(UPPER(TRIM(#REF!))="TECNICA",UPPER(TRIM(#REF!))="TÉCNICA"),"TÉCNICA",SUBSTITUTE(UPPER(TRIM(#REF!)),"SWICHER","SWITCHER"))))</f>
        <v>#REF!</v>
      </c>
    </row>
    <row r="163" spans="1:2">
      <c r="A16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3" t="e">
        <f>IF(TRIM(#REF!)="","SEM DEPARTAMENTO",IF(OR(UPPER(TRIM(#REF!))="TI",UPPER(TRIM(#REF!))="T.I"),"T.I",IF(OR(UPPER(TRIM(#REF!))="TECNICA",UPPER(TRIM(#REF!))="TÉCNICA"),"TÉCNICA",SUBSTITUTE(UPPER(TRIM(#REF!)),"SWICHER","SWITCHER"))))</f>
        <v>#REF!</v>
      </c>
    </row>
    <row r="164" spans="1:2">
      <c r="A16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4" t="e">
        <f>IF(TRIM(#REF!)="","SEM DEPARTAMENTO",IF(OR(UPPER(TRIM(#REF!))="TI",UPPER(TRIM(#REF!))="T.I"),"T.I",IF(OR(UPPER(TRIM(#REF!))="TECNICA",UPPER(TRIM(#REF!))="TÉCNICA"),"TÉCNICA",SUBSTITUTE(UPPER(TRIM(#REF!)),"SWICHER","SWITCHER"))))</f>
        <v>#REF!</v>
      </c>
    </row>
    <row r="165" spans="1:2">
      <c r="A16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5" t="e">
        <f>IF(TRIM(#REF!)="","SEM DEPARTAMENTO",IF(OR(UPPER(TRIM(#REF!))="TI",UPPER(TRIM(#REF!))="T.I"),"T.I",IF(OR(UPPER(TRIM(#REF!))="TECNICA",UPPER(TRIM(#REF!))="TÉCNICA"),"TÉCNICA",SUBSTITUTE(UPPER(TRIM(#REF!)),"SWICHER","SWITCHER"))))</f>
        <v>#REF!</v>
      </c>
    </row>
    <row r="166" spans="1:2">
      <c r="A16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6" t="e">
        <f>IF(TRIM(#REF!)="","SEM DEPARTAMENTO",IF(OR(UPPER(TRIM(#REF!))="TI",UPPER(TRIM(#REF!))="T.I"),"T.I",IF(OR(UPPER(TRIM(#REF!))="TECNICA",UPPER(TRIM(#REF!))="TÉCNICA"),"TÉCNICA",SUBSTITUTE(UPPER(TRIM(#REF!)),"SWICHER","SWITCHER"))))</f>
        <v>#REF!</v>
      </c>
    </row>
    <row r="167" spans="1:2">
      <c r="A16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7" t="e">
        <f>IF(TRIM(#REF!)="","SEM DEPARTAMENTO",IF(OR(UPPER(TRIM(#REF!))="TI",UPPER(TRIM(#REF!))="T.I"),"T.I",IF(OR(UPPER(TRIM(#REF!))="TECNICA",UPPER(TRIM(#REF!))="TÉCNICA"),"TÉCNICA",SUBSTITUTE(UPPER(TRIM(#REF!)),"SWICHER","SWITCHER"))))</f>
        <v>#REF!</v>
      </c>
    </row>
    <row r="168" spans="1:2">
      <c r="A16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8" t="e">
        <f>IF(TRIM(#REF!)="","SEM DEPARTAMENTO",IF(OR(UPPER(TRIM(#REF!))="TI",UPPER(TRIM(#REF!))="T.I"),"T.I",IF(OR(UPPER(TRIM(#REF!))="TECNICA",UPPER(TRIM(#REF!))="TÉCNICA"),"TÉCNICA",SUBSTITUTE(UPPER(TRIM(#REF!)),"SWICHER","SWITCHER"))))</f>
        <v>#REF!</v>
      </c>
    </row>
    <row r="169" spans="1:2">
      <c r="A16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69" t="e">
        <f>IF(TRIM(#REF!)="","SEM DEPARTAMENTO",IF(OR(UPPER(TRIM(#REF!))="TI",UPPER(TRIM(#REF!))="T.I"),"T.I",IF(OR(UPPER(TRIM(#REF!))="TECNICA",UPPER(TRIM(#REF!))="TÉCNICA"),"TÉCNICA",SUBSTITUTE(UPPER(TRIM(#REF!)),"SWICHER","SWITCHER"))))</f>
        <v>#REF!</v>
      </c>
    </row>
    <row r="170" spans="1:2">
      <c r="A17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0" t="e">
        <f>IF(TRIM(#REF!)="","SEM DEPARTAMENTO",IF(OR(UPPER(TRIM(#REF!))="TI",UPPER(TRIM(#REF!))="T.I"),"T.I",IF(OR(UPPER(TRIM(#REF!))="TECNICA",UPPER(TRIM(#REF!))="TÉCNICA"),"TÉCNICA",SUBSTITUTE(UPPER(TRIM(#REF!)),"SWICHER","SWITCHER"))))</f>
        <v>#REF!</v>
      </c>
    </row>
    <row r="171" spans="1:2">
      <c r="A17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1" t="e">
        <f>IF(TRIM(#REF!)="","SEM DEPARTAMENTO",IF(OR(UPPER(TRIM(#REF!))="TI",UPPER(TRIM(#REF!))="T.I"),"T.I",IF(OR(UPPER(TRIM(#REF!))="TECNICA",UPPER(TRIM(#REF!))="TÉCNICA"),"TÉCNICA",SUBSTITUTE(UPPER(TRIM(#REF!)),"SWICHER","SWITCHER"))))</f>
        <v>#REF!</v>
      </c>
    </row>
    <row r="172" spans="1:2">
      <c r="A17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2" t="e">
        <f>IF(TRIM(#REF!)="","SEM DEPARTAMENTO",IF(OR(UPPER(TRIM(#REF!))="TI",UPPER(TRIM(#REF!))="T.I"),"T.I",IF(OR(UPPER(TRIM(#REF!))="TECNICA",UPPER(TRIM(#REF!))="TÉCNICA"),"TÉCNICA",SUBSTITUTE(UPPER(TRIM(#REF!)),"SWICHER","SWITCHER"))))</f>
        <v>#REF!</v>
      </c>
    </row>
    <row r="173" spans="1:2">
      <c r="A17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3" t="e">
        <f>IF(TRIM(#REF!)="","SEM DEPARTAMENTO",IF(OR(UPPER(TRIM(#REF!))="TI",UPPER(TRIM(#REF!))="T.I"),"T.I",IF(OR(UPPER(TRIM(#REF!))="TECNICA",UPPER(TRIM(#REF!))="TÉCNICA"),"TÉCNICA",SUBSTITUTE(UPPER(TRIM(#REF!)),"SWICHER","SWITCHER"))))</f>
        <v>#REF!</v>
      </c>
    </row>
    <row r="174" spans="1:2">
      <c r="A17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4" t="e">
        <f>IF(TRIM(#REF!)="","SEM DEPARTAMENTO",IF(OR(UPPER(TRIM(#REF!))="TI",UPPER(TRIM(#REF!))="T.I"),"T.I",IF(OR(UPPER(TRIM(#REF!))="TECNICA",UPPER(TRIM(#REF!))="TÉCNICA"),"TÉCNICA",SUBSTITUTE(UPPER(TRIM(#REF!)),"SWICHER","SWITCHER"))))</f>
        <v>#REF!</v>
      </c>
    </row>
    <row r="175" spans="1:2">
      <c r="A17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5" t="e">
        <f>IF(TRIM(#REF!)="","SEM DEPARTAMENTO",IF(OR(UPPER(TRIM(#REF!))="TI",UPPER(TRIM(#REF!))="T.I"),"T.I",IF(OR(UPPER(TRIM(#REF!))="TECNICA",UPPER(TRIM(#REF!))="TÉCNICA"),"TÉCNICA",SUBSTITUTE(UPPER(TRIM(#REF!)),"SWICHER","SWITCHER"))))</f>
        <v>#REF!</v>
      </c>
    </row>
    <row r="176" spans="1:2">
      <c r="A17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6" t="e">
        <f>IF(TRIM(#REF!)="","SEM DEPARTAMENTO",IF(OR(UPPER(TRIM(#REF!))="TI",UPPER(TRIM(#REF!))="T.I"),"T.I",IF(OR(UPPER(TRIM(#REF!))="TECNICA",UPPER(TRIM(#REF!))="TÉCNICA"),"TÉCNICA",SUBSTITUTE(UPPER(TRIM(#REF!)),"SWICHER","SWITCHER"))))</f>
        <v>#REF!</v>
      </c>
    </row>
    <row r="177" spans="1:2">
      <c r="A17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7" t="e">
        <f>IF(TRIM(#REF!)="","SEM DEPARTAMENTO",IF(OR(UPPER(TRIM(#REF!))="TI",UPPER(TRIM(#REF!))="T.I"),"T.I",IF(OR(UPPER(TRIM(#REF!))="TECNICA",UPPER(TRIM(#REF!))="TÉCNICA"),"TÉCNICA",SUBSTITUTE(UPPER(TRIM(#REF!)),"SWICHER","SWITCHER"))))</f>
        <v>#REF!</v>
      </c>
    </row>
    <row r="178" spans="1:2">
      <c r="A17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8" t="e">
        <f>IF(TRIM(#REF!)="","SEM DEPARTAMENTO",IF(OR(UPPER(TRIM(#REF!))="TI",UPPER(TRIM(#REF!))="T.I"),"T.I",IF(OR(UPPER(TRIM(#REF!))="TECNICA",UPPER(TRIM(#REF!))="TÉCNICA"),"TÉCNICA",SUBSTITUTE(UPPER(TRIM(#REF!)),"SWICHER","SWITCHER"))))</f>
        <v>#REF!</v>
      </c>
    </row>
    <row r="179" spans="1:2">
      <c r="A17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79" t="e">
        <f>IF(TRIM(#REF!)="","SEM DEPARTAMENTO",IF(OR(UPPER(TRIM(#REF!))="TI",UPPER(TRIM(#REF!))="T.I"),"T.I",IF(OR(UPPER(TRIM(#REF!))="TECNICA",UPPER(TRIM(#REF!))="TÉCNICA"),"TÉCNICA",SUBSTITUTE(UPPER(TRIM(#REF!)),"SWICHER","SWITCHER"))))</f>
        <v>#REF!</v>
      </c>
    </row>
    <row r="180" spans="1:2">
      <c r="A18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0" t="e">
        <f>IF(TRIM(#REF!)="","SEM DEPARTAMENTO",IF(OR(UPPER(TRIM(#REF!))="TI",UPPER(TRIM(#REF!))="T.I"),"T.I",IF(OR(UPPER(TRIM(#REF!))="TECNICA",UPPER(TRIM(#REF!))="TÉCNICA"),"TÉCNICA",SUBSTITUTE(UPPER(TRIM(#REF!)),"SWICHER","SWITCHER"))))</f>
        <v>#REF!</v>
      </c>
    </row>
    <row r="181" spans="1:2">
      <c r="A18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1" t="e">
        <f>IF(TRIM(#REF!)="","SEM DEPARTAMENTO",IF(OR(UPPER(TRIM(#REF!))="TI",UPPER(TRIM(#REF!))="T.I"),"T.I",IF(OR(UPPER(TRIM(#REF!))="TECNICA",UPPER(TRIM(#REF!))="TÉCNICA"),"TÉCNICA",SUBSTITUTE(UPPER(TRIM(#REF!)),"SWICHER","SWITCHER"))))</f>
        <v>#REF!</v>
      </c>
    </row>
    <row r="182" spans="1:2">
      <c r="A18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2" t="e">
        <f>IF(TRIM(#REF!)="","SEM DEPARTAMENTO",IF(OR(UPPER(TRIM(#REF!))="TI",UPPER(TRIM(#REF!))="T.I"),"T.I",IF(OR(UPPER(TRIM(#REF!))="TECNICA",UPPER(TRIM(#REF!))="TÉCNICA"),"TÉCNICA",SUBSTITUTE(UPPER(TRIM(#REF!)),"SWICHER","SWITCHER"))))</f>
        <v>#REF!</v>
      </c>
    </row>
    <row r="183" spans="1:2">
      <c r="A18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3" t="e">
        <f>IF(TRIM(#REF!)="","SEM DEPARTAMENTO",IF(OR(UPPER(TRIM(#REF!))="TI",UPPER(TRIM(#REF!))="T.I"),"T.I",IF(OR(UPPER(TRIM(#REF!))="TECNICA",UPPER(TRIM(#REF!))="TÉCNICA"),"TÉCNICA",SUBSTITUTE(UPPER(TRIM(#REF!)),"SWICHER","SWITCHER"))))</f>
        <v>#REF!</v>
      </c>
    </row>
    <row r="184" spans="1:2">
      <c r="A18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4" t="e">
        <f>IF(TRIM(#REF!)="","SEM DEPARTAMENTO",IF(OR(UPPER(TRIM(#REF!))="TI",UPPER(TRIM(#REF!))="T.I"),"T.I",IF(OR(UPPER(TRIM(#REF!))="TECNICA",UPPER(TRIM(#REF!))="TÉCNICA"),"TÉCNICA",SUBSTITUTE(UPPER(TRIM(#REF!)),"SWICHER","SWITCHER"))))</f>
        <v>#REF!</v>
      </c>
    </row>
    <row r="185" spans="1:2">
      <c r="A18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5" t="e">
        <f>IF(TRIM(#REF!)="","SEM DEPARTAMENTO",IF(OR(UPPER(TRIM(#REF!))="TI",UPPER(TRIM(#REF!))="T.I"),"T.I",IF(OR(UPPER(TRIM(#REF!))="TECNICA",UPPER(TRIM(#REF!))="TÉCNICA"),"TÉCNICA",SUBSTITUTE(UPPER(TRIM(#REF!)),"SWICHER","SWITCHER"))))</f>
        <v>#REF!</v>
      </c>
    </row>
    <row r="186" spans="1:2">
      <c r="A18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6" t="e">
        <f>IF(TRIM(#REF!)="","SEM DEPARTAMENTO",IF(OR(UPPER(TRIM(#REF!))="TI",UPPER(TRIM(#REF!))="T.I"),"T.I",IF(OR(UPPER(TRIM(#REF!))="TECNICA",UPPER(TRIM(#REF!))="TÉCNICA"),"TÉCNICA",SUBSTITUTE(UPPER(TRIM(#REF!)),"SWICHER","SWITCHER"))))</f>
        <v>#REF!</v>
      </c>
    </row>
    <row r="187" spans="1:2">
      <c r="A18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7" t="e">
        <f>IF(TRIM(#REF!)="","SEM DEPARTAMENTO",IF(OR(UPPER(TRIM(#REF!))="TI",UPPER(TRIM(#REF!))="T.I"),"T.I",IF(OR(UPPER(TRIM(#REF!))="TECNICA",UPPER(TRIM(#REF!))="TÉCNICA"),"TÉCNICA",SUBSTITUTE(UPPER(TRIM(#REF!)),"SWICHER","SWITCHER"))))</f>
        <v>#REF!</v>
      </c>
    </row>
    <row r="188" spans="1:2">
      <c r="A18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8" t="e">
        <f>IF(TRIM(#REF!)="","SEM DEPARTAMENTO",IF(OR(UPPER(TRIM(#REF!))="TI",UPPER(TRIM(#REF!))="T.I"),"T.I",IF(OR(UPPER(TRIM(#REF!))="TECNICA",UPPER(TRIM(#REF!))="TÉCNICA"),"TÉCNICA",SUBSTITUTE(UPPER(TRIM(#REF!)),"SWICHER","SWITCHER"))))</f>
        <v>#REF!</v>
      </c>
    </row>
    <row r="189" spans="1:2">
      <c r="A18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89" t="e">
        <f>IF(TRIM(#REF!)="","SEM DEPARTAMENTO",IF(OR(UPPER(TRIM(#REF!))="TI",UPPER(TRIM(#REF!))="T.I"),"T.I",IF(OR(UPPER(TRIM(#REF!))="TECNICA",UPPER(TRIM(#REF!))="TÉCNICA"),"TÉCNICA",SUBSTITUTE(UPPER(TRIM(#REF!)),"SWICHER","SWITCHER"))))</f>
        <v>#REF!</v>
      </c>
    </row>
    <row r="190" spans="1:2">
      <c r="A19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0" t="e">
        <f>IF(TRIM(#REF!)="","SEM DEPARTAMENTO",IF(OR(UPPER(TRIM(#REF!))="TI",UPPER(TRIM(#REF!))="T.I"),"T.I",IF(OR(UPPER(TRIM(#REF!))="TECNICA",UPPER(TRIM(#REF!))="TÉCNICA"),"TÉCNICA",SUBSTITUTE(UPPER(TRIM(#REF!)),"SWICHER","SWITCHER"))))</f>
        <v>#REF!</v>
      </c>
    </row>
    <row r="191" spans="1:2">
      <c r="A19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1" t="e">
        <f>IF(TRIM(#REF!)="","SEM DEPARTAMENTO",IF(OR(UPPER(TRIM(#REF!))="TI",UPPER(TRIM(#REF!))="T.I"),"T.I",IF(OR(UPPER(TRIM(#REF!))="TECNICA",UPPER(TRIM(#REF!))="TÉCNICA"),"TÉCNICA",SUBSTITUTE(UPPER(TRIM(#REF!)),"SWICHER","SWITCHER"))))</f>
        <v>#REF!</v>
      </c>
    </row>
    <row r="192" spans="1:2">
      <c r="A19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2" t="e">
        <f>IF(TRIM(#REF!)="","SEM DEPARTAMENTO",IF(OR(UPPER(TRIM(#REF!))="TI",UPPER(TRIM(#REF!))="T.I"),"T.I",IF(OR(UPPER(TRIM(#REF!))="TECNICA",UPPER(TRIM(#REF!))="TÉCNICA"),"TÉCNICA",SUBSTITUTE(UPPER(TRIM(#REF!)),"SWICHER","SWITCHER"))))</f>
        <v>#REF!</v>
      </c>
    </row>
    <row r="193" spans="1:2">
      <c r="A19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3" t="e">
        <f>IF(TRIM(#REF!)="","SEM DEPARTAMENTO",IF(OR(UPPER(TRIM(#REF!))="TI",UPPER(TRIM(#REF!))="T.I"),"T.I",IF(OR(UPPER(TRIM(#REF!))="TECNICA",UPPER(TRIM(#REF!))="TÉCNICA"),"TÉCNICA",SUBSTITUTE(UPPER(TRIM(#REF!)),"SWICHER","SWITCHER"))))</f>
        <v>#REF!</v>
      </c>
    </row>
    <row r="194" spans="1:2">
      <c r="A19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4" t="e">
        <f>IF(TRIM(#REF!)="","SEM DEPARTAMENTO",IF(OR(UPPER(TRIM(#REF!))="TI",UPPER(TRIM(#REF!))="T.I"),"T.I",IF(OR(UPPER(TRIM(#REF!))="TECNICA",UPPER(TRIM(#REF!))="TÉCNICA"),"TÉCNICA",SUBSTITUTE(UPPER(TRIM(#REF!)),"SWICHER","SWITCHER"))))</f>
        <v>#REF!</v>
      </c>
    </row>
    <row r="195" spans="1:2">
      <c r="A19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5" t="e">
        <f>IF(TRIM(#REF!)="","SEM DEPARTAMENTO",IF(OR(UPPER(TRIM(#REF!))="TI",UPPER(TRIM(#REF!))="T.I"),"T.I",IF(OR(UPPER(TRIM(#REF!))="TECNICA",UPPER(TRIM(#REF!))="TÉCNICA"),"TÉCNICA",SUBSTITUTE(UPPER(TRIM(#REF!)),"SWICHER","SWITCHER"))))</f>
        <v>#REF!</v>
      </c>
    </row>
    <row r="196" spans="1:2">
      <c r="A19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6" t="e">
        <f>IF(TRIM(#REF!)="","SEM DEPARTAMENTO",IF(OR(UPPER(TRIM(#REF!))="TI",UPPER(TRIM(#REF!))="T.I"),"T.I",IF(OR(UPPER(TRIM(#REF!))="TECNICA",UPPER(TRIM(#REF!))="TÉCNICA"),"TÉCNICA",SUBSTITUTE(UPPER(TRIM(#REF!)),"SWICHER","SWITCHER"))))</f>
        <v>#REF!</v>
      </c>
    </row>
    <row r="197" spans="1:2">
      <c r="A19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7" t="e">
        <f>IF(TRIM(#REF!)="","SEM DEPARTAMENTO",IF(OR(UPPER(TRIM(#REF!))="TI",UPPER(TRIM(#REF!))="T.I"),"T.I",IF(OR(UPPER(TRIM(#REF!))="TECNICA",UPPER(TRIM(#REF!))="TÉCNICA"),"TÉCNICA",SUBSTITUTE(UPPER(TRIM(#REF!)),"SWICHER","SWITCHER"))))</f>
        <v>#REF!</v>
      </c>
    </row>
    <row r="198" spans="1:2">
      <c r="A19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8" t="e">
        <f>IF(TRIM(#REF!)="","SEM DEPARTAMENTO",IF(OR(UPPER(TRIM(#REF!))="TI",UPPER(TRIM(#REF!))="T.I"),"T.I",IF(OR(UPPER(TRIM(#REF!))="TECNICA",UPPER(TRIM(#REF!))="TÉCNICA"),"TÉCNICA",SUBSTITUTE(UPPER(TRIM(#REF!)),"SWICHER","SWITCHER"))))</f>
        <v>#REF!</v>
      </c>
    </row>
    <row r="199" spans="1:2">
      <c r="A19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199" t="e">
        <f>IF(TRIM(#REF!)="","SEM DEPARTAMENTO",IF(OR(UPPER(TRIM(#REF!))="TI",UPPER(TRIM(#REF!))="T.I"),"T.I",IF(OR(UPPER(TRIM(#REF!))="TECNICA",UPPER(TRIM(#REF!))="TÉCNICA"),"TÉCNICA",SUBSTITUTE(UPPER(TRIM(#REF!)),"SWICHER","SWITCHER"))))</f>
        <v>#REF!</v>
      </c>
    </row>
    <row r="200" spans="1:2">
      <c r="A20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0" t="e">
        <f>IF(TRIM(#REF!)="","SEM DEPARTAMENTO",IF(OR(UPPER(TRIM(#REF!))="TI",UPPER(TRIM(#REF!))="T.I"),"T.I",IF(OR(UPPER(TRIM(#REF!))="TECNICA",UPPER(TRIM(#REF!))="TÉCNICA"),"TÉCNICA",SUBSTITUTE(UPPER(TRIM(#REF!)),"SWICHER","SWITCHER"))))</f>
        <v>#REF!</v>
      </c>
    </row>
    <row r="201" spans="1:2">
      <c r="A20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1" t="e">
        <f>IF(TRIM(#REF!)="","SEM DEPARTAMENTO",IF(OR(UPPER(TRIM(#REF!))="TI",UPPER(TRIM(#REF!))="T.I"),"T.I",IF(OR(UPPER(TRIM(#REF!))="TECNICA",UPPER(TRIM(#REF!))="TÉCNICA"),"TÉCNICA",SUBSTITUTE(UPPER(TRIM(#REF!)),"SWICHER","SWITCHER"))))</f>
        <v>#REF!</v>
      </c>
    </row>
    <row r="202" spans="1:2">
      <c r="A20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2" t="e">
        <f>IF(TRIM(#REF!)="","SEM DEPARTAMENTO",IF(OR(UPPER(TRIM(#REF!))="TI",UPPER(TRIM(#REF!))="T.I"),"T.I",IF(OR(UPPER(TRIM(#REF!))="TECNICA",UPPER(TRIM(#REF!))="TÉCNICA"),"TÉCNICA",SUBSTITUTE(UPPER(TRIM(#REF!)),"SWICHER","SWITCHER"))))</f>
        <v>#REF!</v>
      </c>
    </row>
    <row r="203" spans="1:2">
      <c r="A20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3" t="e">
        <f>IF(TRIM(#REF!)="","SEM DEPARTAMENTO",IF(OR(UPPER(TRIM(#REF!))="TI",UPPER(TRIM(#REF!))="T.I"),"T.I",IF(OR(UPPER(TRIM(#REF!))="TECNICA",UPPER(TRIM(#REF!))="TÉCNICA"),"TÉCNICA",SUBSTITUTE(UPPER(TRIM(#REF!)),"SWICHER","SWITCHER"))))</f>
        <v>#REF!</v>
      </c>
    </row>
    <row r="204" spans="1:2">
      <c r="A20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4" t="e">
        <f>IF(TRIM(#REF!)="","SEM DEPARTAMENTO",IF(OR(UPPER(TRIM(#REF!))="TI",UPPER(TRIM(#REF!))="T.I"),"T.I",IF(OR(UPPER(TRIM(#REF!))="TECNICA",UPPER(TRIM(#REF!))="TÉCNICA"),"TÉCNICA",SUBSTITUTE(UPPER(TRIM(#REF!)),"SWICHER","SWITCHER"))))</f>
        <v>#REF!</v>
      </c>
    </row>
    <row r="205" spans="1:2">
      <c r="A20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5" t="e">
        <f>IF(TRIM(#REF!)="","SEM DEPARTAMENTO",IF(OR(UPPER(TRIM(#REF!))="TI",UPPER(TRIM(#REF!))="T.I"),"T.I",IF(OR(UPPER(TRIM(#REF!))="TECNICA",UPPER(TRIM(#REF!))="TÉCNICA"),"TÉCNICA",SUBSTITUTE(UPPER(TRIM(#REF!)),"SWICHER","SWITCHER"))))</f>
        <v>#REF!</v>
      </c>
    </row>
    <row r="206" spans="1:2">
      <c r="A20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6" t="e">
        <f>IF(TRIM(#REF!)="","SEM DEPARTAMENTO",IF(OR(UPPER(TRIM(#REF!))="TI",UPPER(TRIM(#REF!))="T.I"),"T.I",IF(OR(UPPER(TRIM(#REF!))="TECNICA",UPPER(TRIM(#REF!))="TÉCNICA"),"TÉCNICA",SUBSTITUTE(UPPER(TRIM(#REF!)),"SWICHER","SWITCHER"))))</f>
        <v>#REF!</v>
      </c>
    </row>
    <row r="207" spans="1:2">
      <c r="A20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7" t="e">
        <f>IF(TRIM(#REF!)="","SEM DEPARTAMENTO",IF(OR(UPPER(TRIM(#REF!))="TI",UPPER(TRIM(#REF!))="T.I"),"T.I",IF(OR(UPPER(TRIM(#REF!))="TECNICA",UPPER(TRIM(#REF!))="TÉCNICA"),"TÉCNICA",SUBSTITUTE(UPPER(TRIM(#REF!)),"SWICHER","SWITCHER"))))</f>
        <v>#REF!</v>
      </c>
    </row>
    <row r="208" spans="1:2">
      <c r="A20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8" t="e">
        <f>IF(TRIM(#REF!)="","SEM DEPARTAMENTO",IF(OR(UPPER(TRIM(#REF!))="TI",UPPER(TRIM(#REF!))="T.I"),"T.I",IF(OR(UPPER(TRIM(#REF!))="TECNICA",UPPER(TRIM(#REF!))="TÉCNICA"),"TÉCNICA",SUBSTITUTE(UPPER(TRIM(#REF!)),"SWICHER","SWITCHER"))))</f>
        <v>#REF!</v>
      </c>
    </row>
    <row r="209" spans="1:2">
      <c r="A20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09" t="e">
        <f>IF(TRIM(#REF!)="","SEM DEPARTAMENTO",IF(OR(UPPER(TRIM(#REF!))="TI",UPPER(TRIM(#REF!))="T.I"),"T.I",IF(OR(UPPER(TRIM(#REF!))="TECNICA",UPPER(TRIM(#REF!))="TÉCNICA"),"TÉCNICA",SUBSTITUTE(UPPER(TRIM(#REF!)),"SWICHER","SWITCHER"))))</f>
        <v>#REF!</v>
      </c>
    </row>
    <row r="210" spans="1:2">
      <c r="A21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0" t="e">
        <f>IF(TRIM(#REF!)="","SEM DEPARTAMENTO",IF(OR(UPPER(TRIM(#REF!))="TI",UPPER(TRIM(#REF!))="T.I"),"T.I",IF(OR(UPPER(TRIM(#REF!))="TECNICA",UPPER(TRIM(#REF!))="TÉCNICA"),"TÉCNICA",SUBSTITUTE(UPPER(TRIM(#REF!)),"SWICHER","SWITCHER"))))</f>
        <v>#REF!</v>
      </c>
    </row>
    <row r="211" spans="1:2">
      <c r="A21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1" t="e">
        <f>IF(TRIM(#REF!)="","SEM DEPARTAMENTO",IF(OR(UPPER(TRIM(#REF!))="TI",UPPER(TRIM(#REF!))="T.I"),"T.I",IF(OR(UPPER(TRIM(#REF!))="TECNICA",UPPER(TRIM(#REF!))="TÉCNICA"),"TÉCNICA",SUBSTITUTE(UPPER(TRIM(#REF!)),"SWICHER","SWITCHER"))))</f>
        <v>#REF!</v>
      </c>
    </row>
    <row r="212" spans="1:2">
      <c r="A21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2" t="e">
        <f>IF(TRIM(#REF!)="","SEM DEPARTAMENTO",IF(OR(UPPER(TRIM(#REF!))="TI",UPPER(TRIM(#REF!))="T.I"),"T.I",IF(OR(UPPER(TRIM(#REF!))="TECNICA",UPPER(TRIM(#REF!))="TÉCNICA"),"TÉCNICA",SUBSTITUTE(UPPER(TRIM(#REF!)),"SWICHER","SWITCHER"))))</f>
        <v>#REF!</v>
      </c>
    </row>
    <row r="213" spans="1:2">
      <c r="A21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3" t="e">
        <f>IF(TRIM(#REF!)="","SEM DEPARTAMENTO",IF(OR(UPPER(TRIM(#REF!))="TI",UPPER(TRIM(#REF!))="T.I"),"T.I",IF(OR(UPPER(TRIM(#REF!))="TECNICA",UPPER(TRIM(#REF!))="TÉCNICA"),"TÉCNICA",SUBSTITUTE(UPPER(TRIM(#REF!)),"SWICHER","SWITCHER"))))</f>
        <v>#REF!</v>
      </c>
    </row>
    <row r="214" spans="1:2">
      <c r="A21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4" t="e">
        <f>IF(TRIM(#REF!)="","SEM DEPARTAMENTO",IF(OR(UPPER(TRIM(#REF!))="TI",UPPER(TRIM(#REF!))="T.I"),"T.I",IF(OR(UPPER(TRIM(#REF!))="TECNICA",UPPER(TRIM(#REF!))="TÉCNICA"),"TÉCNICA",SUBSTITUTE(UPPER(TRIM(#REF!)),"SWICHER","SWITCHER"))))</f>
        <v>#REF!</v>
      </c>
    </row>
    <row r="215" spans="1:2">
      <c r="A21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5" t="e">
        <f>IF(TRIM(#REF!)="","SEM DEPARTAMENTO",IF(OR(UPPER(TRIM(#REF!))="TI",UPPER(TRIM(#REF!))="T.I"),"T.I",IF(OR(UPPER(TRIM(#REF!))="TECNICA",UPPER(TRIM(#REF!))="TÉCNICA"),"TÉCNICA",SUBSTITUTE(UPPER(TRIM(#REF!)),"SWICHER","SWITCHER"))))</f>
        <v>#REF!</v>
      </c>
    </row>
    <row r="216" spans="1:2">
      <c r="A21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6" t="e">
        <f>IF(TRIM(#REF!)="","SEM DEPARTAMENTO",IF(OR(UPPER(TRIM(#REF!))="TI",UPPER(TRIM(#REF!))="T.I"),"T.I",IF(OR(UPPER(TRIM(#REF!))="TECNICA",UPPER(TRIM(#REF!))="TÉCNICA"),"TÉCNICA",SUBSTITUTE(UPPER(TRIM(#REF!)),"SWICHER","SWITCHER"))))</f>
        <v>#REF!</v>
      </c>
    </row>
    <row r="217" spans="1:2">
      <c r="A21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7" t="e">
        <f>IF(TRIM(#REF!)="","SEM DEPARTAMENTO",IF(OR(UPPER(TRIM(#REF!))="TI",UPPER(TRIM(#REF!))="T.I"),"T.I",IF(OR(UPPER(TRIM(#REF!))="TECNICA",UPPER(TRIM(#REF!))="TÉCNICA"),"TÉCNICA",SUBSTITUTE(UPPER(TRIM(#REF!)),"SWICHER","SWITCHER"))))</f>
        <v>#REF!</v>
      </c>
    </row>
    <row r="218" spans="1:2">
      <c r="A21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8" t="e">
        <f>IF(TRIM(#REF!)="","SEM DEPARTAMENTO",IF(OR(UPPER(TRIM(#REF!))="TI",UPPER(TRIM(#REF!))="T.I"),"T.I",IF(OR(UPPER(TRIM(#REF!))="TECNICA",UPPER(TRIM(#REF!))="TÉCNICA"),"TÉCNICA",SUBSTITUTE(UPPER(TRIM(#REF!)),"SWICHER","SWITCHER"))))</f>
        <v>#REF!</v>
      </c>
    </row>
    <row r="219" spans="1:2">
      <c r="A21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19" t="e">
        <f>IF(TRIM(#REF!)="","SEM DEPARTAMENTO",IF(OR(UPPER(TRIM(#REF!))="TI",UPPER(TRIM(#REF!))="T.I"),"T.I",IF(OR(UPPER(TRIM(#REF!))="TECNICA",UPPER(TRIM(#REF!))="TÉCNICA"),"TÉCNICA",SUBSTITUTE(UPPER(TRIM(#REF!)),"SWICHER","SWITCHER"))))</f>
        <v>#REF!</v>
      </c>
    </row>
    <row r="220" spans="1:2">
      <c r="A22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0" t="e">
        <f>IF(TRIM(#REF!)="","SEM DEPARTAMENTO",IF(OR(UPPER(TRIM(#REF!))="TI",UPPER(TRIM(#REF!))="T.I"),"T.I",IF(OR(UPPER(TRIM(#REF!))="TECNICA",UPPER(TRIM(#REF!))="TÉCNICA"),"TÉCNICA",SUBSTITUTE(UPPER(TRIM(#REF!)),"SWICHER","SWITCHER"))))</f>
        <v>#REF!</v>
      </c>
    </row>
    <row r="221" spans="1:2">
      <c r="A22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1" t="e">
        <f>IF(TRIM(#REF!)="","SEM DEPARTAMENTO",IF(OR(UPPER(TRIM(#REF!))="TI",UPPER(TRIM(#REF!))="T.I"),"T.I",IF(OR(UPPER(TRIM(#REF!))="TECNICA",UPPER(TRIM(#REF!))="TÉCNICA"),"TÉCNICA",SUBSTITUTE(UPPER(TRIM(#REF!)),"SWICHER","SWITCHER"))))</f>
        <v>#REF!</v>
      </c>
    </row>
    <row r="222" spans="1:2">
      <c r="A22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2" t="e">
        <f>IF(TRIM(#REF!)="","SEM DEPARTAMENTO",IF(OR(UPPER(TRIM(#REF!))="TI",UPPER(TRIM(#REF!))="T.I"),"T.I",IF(OR(UPPER(TRIM(#REF!))="TECNICA",UPPER(TRIM(#REF!))="TÉCNICA"),"TÉCNICA",SUBSTITUTE(UPPER(TRIM(#REF!)),"SWICHER","SWITCHER"))))</f>
        <v>#REF!</v>
      </c>
    </row>
    <row r="223" spans="1:2">
      <c r="A22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3" t="e">
        <f>IF(TRIM(#REF!)="","SEM DEPARTAMENTO",IF(OR(UPPER(TRIM(#REF!))="TI",UPPER(TRIM(#REF!))="T.I"),"T.I",IF(OR(UPPER(TRIM(#REF!))="TECNICA",UPPER(TRIM(#REF!))="TÉCNICA"),"TÉCNICA",SUBSTITUTE(UPPER(TRIM(#REF!)),"SWICHER","SWITCHER"))))</f>
        <v>#REF!</v>
      </c>
    </row>
    <row r="224" spans="1:2">
      <c r="A22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4" t="e">
        <f>IF(TRIM(#REF!)="","SEM DEPARTAMENTO",IF(OR(UPPER(TRIM(#REF!))="TI",UPPER(TRIM(#REF!))="T.I"),"T.I",IF(OR(UPPER(TRIM(#REF!))="TECNICA",UPPER(TRIM(#REF!))="TÉCNICA"),"TÉCNICA",SUBSTITUTE(UPPER(TRIM(#REF!)),"SWICHER","SWITCHER"))))</f>
        <v>#REF!</v>
      </c>
    </row>
    <row r="225" spans="1:2">
      <c r="A22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5" t="e">
        <f>IF(TRIM(#REF!)="","SEM DEPARTAMENTO",IF(OR(UPPER(TRIM(#REF!))="TI",UPPER(TRIM(#REF!))="T.I"),"T.I",IF(OR(UPPER(TRIM(#REF!))="TECNICA",UPPER(TRIM(#REF!))="TÉCNICA"),"TÉCNICA",SUBSTITUTE(UPPER(TRIM(#REF!)),"SWICHER","SWITCHER"))))</f>
        <v>#REF!</v>
      </c>
    </row>
    <row r="226" spans="1:2">
      <c r="A22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6" t="e">
        <f>IF(TRIM(#REF!)="","SEM DEPARTAMENTO",IF(OR(UPPER(TRIM(#REF!))="TI",UPPER(TRIM(#REF!))="T.I"),"T.I",IF(OR(UPPER(TRIM(#REF!))="TECNICA",UPPER(TRIM(#REF!))="TÉCNICA"),"TÉCNICA",SUBSTITUTE(UPPER(TRIM(#REF!)),"SWICHER","SWITCHER"))))</f>
        <v>#REF!</v>
      </c>
    </row>
    <row r="227" spans="1:2">
      <c r="A22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7" t="e">
        <f>IF(TRIM(#REF!)="","SEM DEPARTAMENTO",IF(OR(UPPER(TRIM(#REF!))="TI",UPPER(TRIM(#REF!))="T.I"),"T.I",IF(OR(UPPER(TRIM(#REF!))="TECNICA",UPPER(TRIM(#REF!))="TÉCNICA"),"TÉCNICA",SUBSTITUTE(UPPER(TRIM(#REF!)),"SWICHER","SWITCHER"))))</f>
        <v>#REF!</v>
      </c>
    </row>
    <row r="228" spans="1:2">
      <c r="A22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8" t="e">
        <f>IF(TRIM(#REF!)="","SEM DEPARTAMENTO",IF(OR(UPPER(TRIM(#REF!))="TI",UPPER(TRIM(#REF!))="T.I"),"T.I",IF(OR(UPPER(TRIM(#REF!))="TECNICA",UPPER(TRIM(#REF!))="TÉCNICA"),"TÉCNICA",SUBSTITUTE(UPPER(TRIM(#REF!)),"SWICHER","SWITCHER"))))</f>
        <v>#REF!</v>
      </c>
    </row>
    <row r="229" spans="1:2">
      <c r="A22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29" t="e">
        <f>IF(TRIM(#REF!)="","SEM DEPARTAMENTO",IF(OR(UPPER(TRIM(#REF!))="TI",UPPER(TRIM(#REF!))="T.I"),"T.I",IF(OR(UPPER(TRIM(#REF!))="TECNICA",UPPER(TRIM(#REF!))="TÉCNICA"),"TÉCNICA",SUBSTITUTE(UPPER(TRIM(#REF!)),"SWICHER","SWITCHER"))))</f>
        <v>#REF!</v>
      </c>
    </row>
    <row r="230" spans="1:2">
      <c r="A23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0" t="e">
        <f>IF(TRIM(#REF!)="","SEM DEPARTAMENTO",IF(OR(UPPER(TRIM(#REF!))="TI",UPPER(TRIM(#REF!))="T.I"),"T.I",IF(OR(UPPER(TRIM(#REF!))="TECNICA",UPPER(TRIM(#REF!))="TÉCNICA"),"TÉCNICA",SUBSTITUTE(UPPER(TRIM(#REF!)),"SWICHER","SWITCHER"))))</f>
        <v>#REF!</v>
      </c>
    </row>
    <row r="231" spans="1:2">
      <c r="A23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1" t="e">
        <f>IF(TRIM(#REF!)="","SEM DEPARTAMENTO",IF(OR(UPPER(TRIM(#REF!))="TI",UPPER(TRIM(#REF!))="T.I"),"T.I",IF(OR(UPPER(TRIM(#REF!))="TECNICA",UPPER(TRIM(#REF!))="TÉCNICA"),"TÉCNICA",SUBSTITUTE(UPPER(TRIM(#REF!)),"SWICHER","SWITCHER"))))</f>
        <v>#REF!</v>
      </c>
    </row>
    <row r="232" spans="1:2">
      <c r="A23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2" t="e">
        <f>IF(TRIM(#REF!)="","SEM DEPARTAMENTO",IF(OR(UPPER(TRIM(#REF!))="TI",UPPER(TRIM(#REF!))="T.I"),"T.I",IF(OR(UPPER(TRIM(#REF!))="TECNICA",UPPER(TRIM(#REF!))="TÉCNICA"),"TÉCNICA",SUBSTITUTE(UPPER(TRIM(#REF!)),"SWICHER","SWITCHER"))))</f>
        <v>#REF!</v>
      </c>
    </row>
    <row r="233" spans="1:2">
      <c r="A23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3" t="e">
        <f>IF(TRIM(#REF!)="","SEM DEPARTAMENTO",IF(OR(UPPER(TRIM(#REF!))="TI",UPPER(TRIM(#REF!))="T.I"),"T.I",IF(OR(UPPER(TRIM(#REF!))="TECNICA",UPPER(TRIM(#REF!))="TÉCNICA"),"TÉCNICA",SUBSTITUTE(UPPER(TRIM(#REF!)),"SWICHER","SWITCHER"))))</f>
        <v>#REF!</v>
      </c>
    </row>
    <row r="234" spans="1:2">
      <c r="A23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4" t="e">
        <f>IF(TRIM(#REF!)="","SEM DEPARTAMENTO",IF(OR(UPPER(TRIM(#REF!))="TI",UPPER(TRIM(#REF!))="T.I"),"T.I",IF(OR(UPPER(TRIM(#REF!))="TECNICA",UPPER(TRIM(#REF!))="TÉCNICA"),"TÉCNICA",SUBSTITUTE(UPPER(TRIM(#REF!)),"SWICHER","SWITCHER"))))</f>
        <v>#REF!</v>
      </c>
    </row>
    <row r="235" spans="1:2">
      <c r="A23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5" t="e">
        <f>IF(TRIM(#REF!)="","SEM DEPARTAMENTO",IF(OR(UPPER(TRIM(#REF!))="TI",UPPER(TRIM(#REF!))="T.I"),"T.I",IF(OR(UPPER(TRIM(#REF!))="TECNICA",UPPER(TRIM(#REF!))="TÉCNICA"),"TÉCNICA",SUBSTITUTE(UPPER(TRIM(#REF!)),"SWICHER","SWITCHER"))))</f>
        <v>#REF!</v>
      </c>
    </row>
    <row r="236" spans="1:2">
      <c r="A23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6" t="e">
        <f>IF(TRIM(#REF!)="","SEM DEPARTAMENTO",IF(OR(UPPER(TRIM(#REF!))="TI",UPPER(TRIM(#REF!))="T.I"),"T.I",IF(OR(UPPER(TRIM(#REF!))="TECNICA",UPPER(TRIM(#REF!))="TÉCNICA"),"TÉCNICA",SUBSTITUTE(UPPER(TRIM(#REF!)),"SWICHER","SWITCHER"))))</f>
        <v>#REF!</v>
      </c>
    </row>
    <row r="237" spans="1:2">
      <c r="A23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7" t="e">
        <f>IF(TRIM(#REF!)="","SEM DEPARTAMENTO",IF(OR(UPPER(TRIM(#REF!))="TI",UPPER(TRIM(#REF!))="T.I"),"T.I",IF(OR(UPPER(TRIM(#REF!))="TECNICA",UPPER(TRIM(#REF!))="TÉCNICA"),"TÉCNICA",SUBSTITUTE(UPPER(TRIM(#REF!)),"SWICHER","SWITCHER"))))</f>
        <v>#REF!</v>
      </c>
    </row>
    <row r="238" spans="1:2">
      <c r="A23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8" t="e">
        <f>IF(TRIM(#REF!)="","SEM DEPARTAMENTO",IF(OR(UPPER(TRIM(#REF!))="TI",UPPER(TRIM(#REF!))="T.I"),"T.I",IF(OR(UPPER(TRIM(#REF!))="TECNICA",UPPER(TRIM(#REF!))="TÉCNICA"),"TÉCNICA",SUBSTITUTE(UPPER(TRIM(#REF!)),"SWICHER","SWITCHER"))))</f>
        <v>#REF!</v>
      </c>
    </row>
    <row r="239" spans="1:2">
      <c r="A23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39" t="e">
        <f>IF(TRIM(#REF!)="","SEM DEPARTAMENTO",IF(OR(UPPER(TRIM(#REF!))="TI",UPPER(TRIM(#REF!))="T.I"),"T.I",IF(OR(UPPER(TRIM(#REF!))="TECNICA",UPPER(TRIM(#REF!))="TÉCNICA"),"TÉCNICA",SUBSTITUTE(UPPER(TRIM(#REF!)),"SWICHER","SWITCHER"))))</f>
        <v>#REF!</v>
      </c>
    </row>
    <row r="240" spans="1:2">
      <c r="A24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0" t="e">
        <f>IF(TRIM(#REF!)="","SEM DEPARTAMENTO",IF(OR(UPPER(TRIM(#REF!))="TI",UPPER(TRIM(#REF!))="T.I"),"T.I",IF(OR(UPPER(TRIM(#REF!))="TECNICA",UPPER(TRIM(#REF!))="TÉCNICA"),"TÉCNICA",SUBSTITUTE(UPPER(TRIM(#REF!)),"SWICHER","SWITCHER"))))</f>
        <v>#REF!</v>
      </c>
    </row>
    <row r="241" spans="1:2">
      <c r="A24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1" t="e">
        <f>IF(TRIM(#REF!)="","SEM DEPARTAMENTO",IF(OR(UPPER(TRIM(#REF!))="TI",UPPER(TRIM(#REF!))="T.I"),"T.I",IF(OR(UPPER(TRIM(#REF!))="TECNICA",UPPER(TRIM(#REF!))="TÉCNICA"),"TÉCNICA",SUBSTITUTE(UPPER(TRIM(#REF!)),"SWICHER","SWITCHER"))))</f>
        <v>#REF!</v>
      </c>
    </row>
    <row r="242" spans="1:2">
      <c r="A24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2" t="e">
        <f>IF(TRIM(#REF!)="","SEM DEPARTAMENTO",IF(OR(UPPER(TRIM(#REF!))="TI",UPPER(TRIM(#REF!))="T.I"),"T.I",IF(OR(UPPER(TRIM(#REF!))="TECNICA",UPPER(TRIM(#REF!))="TÉCNICA"),"TÉCNICA",SUBSTITUTE(UPPER(TRIM(#REF!)),"SWICHER","SWITCHER"))))</f>
        <v>#REF!</v>
      </c>
    </row>
    <row r="243" spans="1:2">
      <c r="A24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3" t="e">
        <f>IF(TRIM(#REF!)="","SEM DEPARTAMENTO",IF(OR(UPPER(TRIM(#REF!))="TI",UPPER(TRIM(#REF!))="T.I"),"T.I",IF(OR(UPPER(TRIM(#REF!))="TECNICA",UPPER(TRIM(#REF!))="TÉCNICA"),"TÉCNICA",SUBSTITUTE(UPPER(TRIM(#REF!)),"SWICHER","SWITCHER"))))</f>
        <v>#REF!</v>
      </c>
    </row>
    <row r="244" spans="1:2">
      <c r="A24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4" t="e">
        <f>IF(TRIM(#REF!)="","SEM DEPARTAMENTO",IF(OR(UPPER(TRIM(#REF!))="TI",UPPER(TRIM(#REF!))="T.I"),"T.I",IF(OR(UPPER(TRIM(#REF!))="TECNICA",UPPER(TRIM(#REF!))="TÉCNICA"),"TÉCNICA",SUBSTITUTE(UPPER(TRIM(#REF!)),"SWICHER","SWITCHER"))))</f>
        <v>#REF!</v>
      </c>
    </row>
    <row r="245" spans="1:2">
      <c r="A24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5" t="e">
        <f>IF(TRIM(#REF!)="","SEM DEPARTAMENTO",IF(OR(UPPER(TRIM(#REF!))="TI",UPPER(TRIM(#REF!))="T.I"),"T.I",IF(OR(UPPER(TRIM(#REF!))="TECNICA",UPPER(TRIM(#REF!))="TÉCNICA"),"TÉCNICA",SUBSTITUTE(UPPER(TRIM(#REF!)),"SWICHER","SWITCHER"))))</f>
        <v>#REF!</v>
      </c>
    </row>
    <row r="246" spans="1:2">
      <c r="A24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6" t="e">
        <f>IF(TRIM(#REF!)="","SEM DEPARTAMENTO",IF(OR(UPPER(TRIM(#REF!))="TI",UPPER(TRIM(#REF!))="T.I"),"T.I",IF(OR(UPPER(TRIM(#REF!))="TECNICA",UPPER(TRIM(#REF!))="TÉCNICA"),"TÉCNICA",SUBSTITUTE(UPPER(TRIM(#REF!)),"SWICHER","SWITCHER"))))</f>
        <v>#REF!</v>
      </c>
    </row>
    <row r="247" spans="1:2">
      <c r="A24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7" t="e">
        <f>IF(TRIM(#REF!)="","SEM DEPARTAMENTO",IF(OR(UPPER(TRIM(#REF!))="TI",UPPER(TRIM(#REF!))="T.I"),"T.I",IF(OR(UPPER(TRIM(#REF!))="TECNICA",UPPER(TRIM(#REF!))="TÉCNICA"),"TÉCNICA",SUBSTITUTE(UPPER(TRIM(#REF!)),"SWICHER","SWITCHER"))))</f>
        <v>#REF!</v>
      </c>
    </row>
    <row r="248" spans="1:2">
      <c r="A24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8" t="e">
        <f>IF(TRIM(#REF!)="","SEM DEPARTAMENTO",IF(OR(UPPER(TRIM(#REF!))="TI",UPPER(TRIM(#REF!))="T.I"),"T.I",IF(OR(UPPER(TRIM(#REF!))="TECNICA",UPPER(TRIM(#REF!))="TÉCNICA"),"TÉCNICA",SUBSTITUTE(UPPER(TRIM(#REF!)),"SWICHER","SWITCHER"))))</f>
        <v>#REF!</v>
      </c>
    </row>
    <row r="249" spans="1:2">
      <c r="A24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49" t="e">
        <f>IF(TRIM(#REF!)="","SEM DEPARTAMENTO",IF(OR(UPPER(TRIM(#REF!))="TI",UPPER(TRIM(#REF!))="T.I"),"T.I",IF(OR(UPPER(TRIM(#REF!))="TECNICA",UPPER(TRIM(#REF!))="TÉCNICA"),"TÉCNICA",SUBSTITUTE(UPPER(TRIM(#REF!)),"SWICHER","SWITCHER"))))</f>
        <v>#REF!</v>
      </c>
    </row>
    <row r="250" spans="1:2">
      <c r="A25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0" t="e">
        <f>IF(TRIM(#REF!)="","SEM DEPARTAMENTO",IF(OR(UPPER(TRIM(#REF!))="TI",UPPER(TRIM(#REF!))="T.I"),"T.I",IF(OR(UPPER(TRIM(#REF!))="TECNICA",UPPER(TRIM(#REF!))="TÉCNICA"),"TÉCNICA",SUBSTITUTE(UPPER(TRIM(#REF!)),"SWICHER","SWITCHER"))))</f>
        <v>#REF!</v>
      </c>
    </row>
    <row r="251" spans="1:2">
      <c r="A25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1" t="e">
        <f>IF(TRIM(#REF!)="","SEM DEPARTAMENTO",IF(OR(UPPER(TRIM(#REF!))="TI",UPPER(TRIM(#REF!))="T.I"),"T.I",IF(OR(UPPER(TRIM(#REF!))="TECNICA",UPPER(TRIM(#REF!))="TÉCNICA"),"TÉCNICA",SUBSTITUTE(UPPER(TRIM(#REF!)),"SWICHER","SWITCHER"))))</f>
        <v>#REF!</v>
      </c>
    </row>
    <row r="252" spans="1:2">
      <c r="A25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2" t="e">
        <f>IF(TRIM(#REF!)="","SEM DEPARTAMENTO",IF(OR(UPPER(TRIM(#REF!))="TI",UPPER(TRIM(#REF!))="T.I"),"T.I",IF(OR(UPPER(TRIM(#REF!))="TECNICA",UPPER(TRIM(#REF!))="TÉCNICA"),"TÉCNICA",SUBSTITUTE(UPPER(TRIM(#REF!)),"SWICHER","SWITCHER"))))</f>
        <v>#REF!</v>
      </c>
    </row>
    <row r="253" spans="1:2">
      <c r="A25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3" t="e">
        <f>IF(TRIM(#REF!)="","SEM DEPARTAMENTO",IF(OR(UPPER(TRIM(#REF!))="TI",UPPER(TRIM(#REF!))="T.I"),"T.I",IF(OR(UPPER(TRIM(#REF!))="TECNICA",UPPER(TRIM(#REF!))="TÉCNICA"),"TÉCNICA",SUBSTITUTE(UPPER(TRIM(#REF!)),"SWICHER","SWITCHER"))))</f>
        <v>#REF!</v>
      </c>
    </row>
    <row r="254" spans="1:2">
      <c r="A25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4" t="e">
        <f>IF(TRIM(#REF!)="","SEM DEPARTAMENTO",IF(OR(UPPER(TRIM(#REF!))="TI",UPPER(TRIM(#REF!))="T.I"),"T.I",IF(OR(UPPER(TRIM(#REF!))="TECNICA",UPPER(TRIM(#REF!))="TÉCNICA"),"TÉCNICA",SUBSTITUTE(UPPER(TRIM(#REF!)),"SWICHER","SWITCHER"))))</f>
        <v>#REF!</v>
      </c>
    </row>
    <row r="255" spans="1:2">
      <c r="A25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5" t="e">
        <f>IF(TRIM(#REF!)="","SEM DEPARTAMENTO",IF(OR(UPPER(TRIM(#REF!))="TI",UPPER(TRIM(#REF!))="T.I"),"T.I",IF(OR(UPPER(TRIM(#REF!))="TECNICA",UPPER(TRIM(#REF!))="TÉCNICA"),"TÉCNICA",SUBSTITUTE(UPPER(TRIM(#REF!)),"SWICHER","SWITCHER"))))</f>
        <v>#REF!</v>
      </c>
    </row>
    <row r="256" spans="1:2">
      <c r="A25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6" t="e">
        <f>IF(TRIM(#REF!)="","SEM DEPARTAMENTO",IF(OR(UPPER(TRIM(#REF!))="TI",UPPER(TRIM(#REF!))="T.I"),"T.I",IF(OR(UPPER(TRIM(#REF!))="TECNICA",UPPER(TRIM(#REF!))="TÉCNICA"),"TÉCNICA",SUBSTITUTE(UPPER(TRIM(#REF!)),"SWICHER","SWITCHER"))))</f>
        <v>#REF!</v>
      </c>
    </row>
    <row r="257" spans="1:2">
      <c r="A25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7" t="e">
        <f>IF(TRIM(#REF!)="","SEM DEPARTAMENTO",IF(OR(UPPER(TRIM(#REF!))="TI",UPPER(TRIM(#REF!))="T.I"),"T.I",IF(OR(UPPER(TRIM(#REF!))="TECNICA",UPPER(TRIM(#REF!))="TÉCNICA"),"TÉCNICA",SUBSTITUTE(UPPER(TRIM(#REF!)),"SWICHER","SWITCHER"))))</f>
        <v>#REF!</v>
      </c>
    </row>
    <row r="258" spans="1:2">
      <c r="A25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8" t="e">
        <f>IF(TRIM(#REF!)="","SEM DEPARTAMENTO",IF(OR(UPPER(TRIM(#REF!))="TI",UPPER(TRIM(#REF!))="T.I"),"T.I",IF(OR(UPPER(TRIM(#REF!))="TECNICA",UPPER(TRIM(#REF!))="TÉCNICA"),"TÉCNICA",SUBSTITUTE(UPPER(TRIM(#REF!)),"SWICHER","SWITCHER"))))</f>
        <v>#REF!</v>
      </c>
    </row>
    <row r="259" spans="1:2">
      <c r="A25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59" t="e">
        <f>IF(TRIM(#REF!)="","SEM DEPARTAMENTO",IF(OR(UPPER(TRIM(#REF!))="TI",UPPER(TRIM(#REF!))="T.I"),"T.I",IF(OR(UPPER(TRIM(#REF!))="TECNICA",UPPER(TRIM(#REF!))="TÉCNICA"),"TÉCNICA",SUBSTITUTE(UPPER(TRIM(#REF!)),"SWICHER","SWITCHER"))))</f>
        <v>#REF!</v>
      </c>
    </row>
    <row r="260" spans="1:2">
      <c r="A26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0" t="e">
        <f>IF(TRIM(#REF!)="","SEM DEPARTAMENTO",IF(OR(UPPER(TRIM(#REF!))="TI",UPPER(TRIM(#REF!))="T.I"),"T.I",IF(OR(UPPER(TRIM(#REF!))="TECNICA",UPPER(TRIM(#REF!))="TÉCNICA"),"TÉCNICA",SUBSTITUTE(UPPER(TRIM(#REF!)),"SWICHER","SWITCHER"))))</f>
        <v>#REF!</v>
      </c>
    </row>
    <row r="261" spans="1:2">
      <c r="A26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1" t="e">
        <f>IF(TRIM(#REF!)="","SEM DEPARTAMENTO",IF(OR(UPPER(TRIM(#REF!))="TI",UPPER(TRIM(#REF!))="T.I"),"T.I",IF(OR(UPPER(TRIM(#REF!))="TECNICA",UPPER(TRIM(#REF!))="TÉCNICA"),"TÉCNICA",SUBSTITUTE(UPPER(TRIM(#REF!)),"SWICHER","SWITCHER"))))</f>
        <v>#REF!</v>
      </c>
    </row>
    <row r="262" spans="1:2">
      <c r="A26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2" t="e">
        <f>IF(TRIM(#REF!)="","SEM DEPARTAMENTO",IF(OR(UPPER(TRIM(#REF!))="TI",UPPER(TRIM(#REF!))="T.I"),"T.I",IF(OR(UPPER(TRIM(#REF!))="TECNICA",UPPER(TRIM(#REF!))="TÉCNICA"),"TÉCNICA",SUBSTITUTE(UPPER(TRIM(#REF!)),"SWICHER","SWITCHER"))))</f>
        <v>#REF!</v>
      </c>
    </row>
    <row r="263" spans="1:2">
      <c r="A26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3" t="e">
        <f>IF(TRIM(#REF!)="","SEM DEPARTAMENTO",IF(OR(UPPER(TRIM(#REF!))="TI",UPPER(TRIM(#REF!))="T.I"),"T.I",IF(OR(UPPER(TRIM(#REF!))="TECNICA",UPPER(TRIM(#REF!))="TÉCNICA"),"TÉCNICA",SUBSTITUTE(UPPER(TRIM(#REF!)),"SWICHER","SWITCHER"))))</f>
        <v>#REF!</v>
      </c>
    </row>
    <row r="264" spans="1:2">
      <c r="A26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4" t="e">
        <f>IF(TRIM(#REF!)="","SEM DEPARTAMENTO",IF(OR(UPPER(TRIM(#REF!))="TI",UPPER(TRIM(#REF!))="T.I"),"T.I",IF(OR(UPPER(TRIM(#REF!))="TECNICA",UPPER(TRIM(#REF!))="TÉCNICA"),"TÉCNICA",SUBSTITUTE(UPPER(TRIM(#REF!)),"SWICHER","SWITCHER"))))</f>
        <v>#REF!</v>
      </c>
    </row>
    <row r="265" spans="1:2">
      <c r="A26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5" t="e">
        <f>IF(TRIM(#REF!)="","SEM DEPARTAMENTO",IF(OR(UPPER(TRIM(#REF!))="TI",UPPER(TRIM(#REF!))="T.I"),"T.I",IF(OR(UPPER(TRIM(#REF!))="TECNICA",UPPER(TRIM(#REF!))="TÉCNICA"),"TÉCNICA",SUBSTITUTE(UPPER(TRIM(#REF!)),"SWICHER","SWITCHER"))))</f>
        <v>#REF!</v>
      </c>
    </row>
    <row r="266" spans="1:2">
      <c r="A26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6" t="e">
        <f>IF(TRIM(#REF!)="","SEM DEPARTAMENTO",IF(OR(UPPER(TRIM(#REF!))="TI",UPPER(TRIM(#REF!))="T.I"),"T.I",IF(OR(UPPER(TRIM(#REF!))="TECNICA",UPPER(TRIM(#REF!))="TÉCNICA"),"TÉCNICA",SUBSTITUTE(UPPER(TRIM(#REF!)),"SWICHER","SWITCHER"))))</f>
        <v>#REF!</v>
      </c>
    </row>
    <row r="267" spans="1:2">
      <c r="A26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7" t="e">
        <f>IF(TRIM(#REF!)="","SEM DEPARTAMENTO",IF(OR(UPPER(TRIM(#REF!))="TI",UPPER(TRIM(#REF!))="T.I"),"T.I",IF(OR(UPPER(TRIM(#REF!))="TECNICA",UPPER(TRIM(#REF!))="TÉCNICA"),"TÉCNICA",SUBSTITUTE(UPPER(TRIM(#REF!)),"SWICHER","SWITCHER"))))</f>
        <v>#REF!</v>
      </c>
    </row>
    <row r="268" spans="1:2">
      <c r="A26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8" t="e">
        <f>IF(TRIM(#REF!)="","SEM DEPARTAMENTO",IF(OR(UPPER(TRIM(#REF!))="TI",UPPER(TRIM(#REF!))="T.I"),"T.I",IF(OR(UPPER(TRIM(#REF!))="TECNICA",UPPER(TRIM(#REF!))="TÉCNICA"),"TÉCNICA",SUBSTITUTE(UPPER(TRIM(#REF!)),"SWICHER","SWITCHER"))))</f>
        <v>#REF!</v>
      </c>
    </row>
    <row r="269" spans="1:2">
      <c r="A26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69" t="e">
        <f>IF(TRIM(#REF!)="","SEM DEPARTAMENTO",IF(OR(UPPER(TRIM(#REF!))="TI",UPPER(TRIM(#REF!))="T.I"),"T.I",IF(OR(UPPER(TRIM(#REF!))="TECNICA",UPPER(TRIM(#REF!))="TÉCNICA"),"TÉCNICA",SUBSTITUTE(UPPER(TRIM(#REF!)),"SWICHER","SWITCHER"))))</f>
        <v>#REF!</v>
      </c>
    </row>
    <row r="270" spans="1:2">
      <c r="A27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0" t="e">
        <f>IF(TRIM(#REF!)="","SEM DEPARTAMENTO",IF(OR(UPPER(TRIM(#REF!))="TI",UPPER(TRIM(#REF!))="T.I"),"T.I",IF(OR(UPPER(TRIM(#REF!))="TECNICA",UPPER(TRIM(#REF!))="TÉCNICA"),"TÉCNICA",SUBSTITUTE(UPPER(TRIM(#REF!)),"SWICHER","SWITCHER"))))</f>
        <v>#REF!</v>
      </c>
    </row>
    <row r="271" spans="1:2">
      <c r="A27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1" t="e">
        <f>IF(TRIM(#REF!)="","SEM DEPARTAMENTO",IF(OR(UPPER(TRIM(#REF!))="TI",UPPER(TRIM(#REF!))="T.I"),"T.I",IF(OR(UPPER(TRIM(#REF!))="TECNICA",UPPER(TRIM(#REF!))="TÉCNICA"),"TÉCNICA",SUBSTITUTE(UPPER(TRIM(#REF!)),"SWICHER","SWITCHER"))))</f>
        <v>#REF!</v>
      </c>
    </row>
    <row r="272" spans="1:2">
      <c r="A27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2" t="e">
        <f>IF(TRIM(#REF!)="","SEM DEPARTAMENTO",IF(OR(UPPER(TRIM(#REF!))="TI",UPPER(TRIM(#REF!))="T.I"),"T.I",IF(OR(UPPER(TRIM(#REF!))="TECNICA",UPPER(TRIM(#REF!))="TÉCNICA"),"TÉCNICA",SUBSTITUTE(UPPER(TRIM(#REF!)),"SWICHER","SWITCHER"))))</f>
        <v>#REF!</v>
      </c>
    </row>
    <row r="273" spans="1:2">
      <c r="A27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3" t="e">
        <f>IF(TRIM(#REF!)="","SEM DEPARTAMENTO",IF(OR(UPPER(TRIM(#REF!))="TI",UPPER(TRIM(#REF!))="T.I"),"T.I",IF(OR(UPPER(TRIM(#REF!))="TECNICA",UPPER(TRIM(#REF!))="TÉCNICA"),"TÉCNICA",SUBSTITUTE(UPPER(TRIM(#REF!)),"SWICHER","SWITCHER"))))</f>
        <v>#REF!</v>
      </c>
    </row>
    <row r="274" spans="1:2">
      <c r="A27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4" t="e">
        <f>IF(TRIM(#REF!)="","SEM DEPARTAMENTO",IF(OR(UPPER(TRIM(#REF!))="TI",UPPER(TRIM(#REF!))="T.I"),"T.I",IF(OR(UPPER(TRIM(#REF!))="TECNICA",UPPER(TRIM(#REF!))="TÉCNICA"),"TÉCNICA",SUBSTITUTE(UPPER(TRIM(#REF!)),"SWICHER","SWITCHER"))))</f>
        <v>#REF!</v>
      </c>
    </row>
    <row r="275" spans="1:2">
      <c r="A27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5" t="e">
        <f>IF(TRIM(#REF!)="","SEM DEPARTAMENTO",IF(OR(UPPER(TRIM(#REF!))="TI",UPPER(TRIM(#REF!))="T.I"),"T.I",IF(OR(UPPER(TRIM(#REF!))="TECNICA",UPPER(TRIM(#REF!))="TÉCNICA"),"TÉCNICA",SUBSTITUTE(UPPER(TRIM(#REF!)),"SWICHER","SWITCHER"))))</f>
        <v>#REF!</v>
      </c>
    </row>
    <row r="276" spans="1:2">
      <c r="A27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6" t="e">
        <f>IF(TRIM(#REF!)="","SEM DEPARTAMENTO",IF(OR(UPPER(TRIM(#REF!))="TI",UPPER(TRIM(#REF!))="T.I"),"T.I",IF(OR(UPPER(TRIM(#REF!))="TECNICA",UPPER(TRIM(#REF!))="TÉCNICA"),"TÉCNICA",SUBSTITUTE(UPPER(TRIM(#REF!)),"SWICHER","SWITCHER"))))</f>
        <v>#REF!</v>
      </c>
    </row>
    <row r="277" spans="1:2">
      <c r="A27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7" t="e">
        <f>IF(TRIM(#REF!)="","SEM DEPARTAMENTO",IF(OR(UPPER(TRIM(#REF!))="TI",UPPER(TRIM(#REF!))="T.I"),"T.I",IF(OR(UPPER(TRIM(#REF!))="TECNICA",UPPER(TRIM(#REF!))="TÉCNICA"),"TÉCNICA",SUBSTITUTE(UPPER(TRIM(#REF!)),"SWICHER","SWITCHER"))))</f>
        <v>#REF!</v>
      </c>
    </row>
    <row r="278" spans="1:2">
      <c r="A27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8" t="e">
        <f>IF(TRIM(#REF!)="","SEM DEPARTAMENTO",IF(OR(UPPER(TRIM(#REF!))="TI",UPPER(TRIM(#REF!))="T.I"),"T.I",IF(OR(UPPER(TRIM(#REF!))="TECNICA",UPPER(TRIM(#REF!))="TÉCNICA"),"TÉCNICA",SUBSTITUTE(UPPER(TRIM(#REF!)),"SWICHER","SWITCHER"))))</f>
        <v>#REF!</v>
      </c>
    </row>
    <row r="279" spans="1:2">
      <c r="A27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79" t="e">
        <f>IF(TRIM(#REF!)="","SEM DEPARTAMENTO",IF(OR(UPPER(TRIM(#REF!))="TI",UPPER(TRIM(#REF!))="T.I"),"T.I",IF(OR(UPPER(TRIM(#REF!))="TECNICA",UPPER(TRIM(#REF!))="TÉCNICA"),"TÉCNICA",SUBSTITUTE(UPPER(TRIM(#REF!)),"SWICHER","SWITCHER"))))</f>
        <v>#REF!</v>
      </c>
    </row>
    <row r="280" spans="1:2">
      <c r="A28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0" t="e">
        <f>IF(TRIM(#REF!)="","SEM DEPARTAMENTO",IF(OR(UPPER(TRIM(#REF!))="TI",UPPER(TRIM(#REF!))="T.I"),"T.I",IF(OR(UPPER(TRIM(#REF!))="TECNICA",UPPER(TRIM(#REF!))="TÉCNICA"),"TÉCNICA",SUBSTITUTE(UPPER(TRIM(#REF!)),"SWICHER","SWITCHER"))))</f>
        <v>#REF!</v>
      </c>
    </row>
    <row r="281" spans="1:2">
      <c r="A28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1" t="e">
        <f>IF(TRIM(#REF!)="","SEM DEPARTAMENTO",IF(OR(UPPER(TRIM(#REF!))="TI",UPPER(TRIM(#REF!))="T.I"),"T.I",IF(OR(UPPER(TRIM(#REF!))="TECNICA",UPPER(TRIM(#REF!))="TÉCNICA"),"TÉCNICA",SUBSTITUTE(UPPER(TRIM(#REF!)),"SWICHER","SWITCHER"))))</f>
        <v>#REF!</v>
      </c>
    </row>
    <row r="282" spans="1:2">
      <c r="A28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2" t="e">
        <f>IF(TRIM(#REF!)="","SEM DEPARTAMENTO",IF(OR(UPPER(TRIM(#REF!))="TI",UPPER(TRIM(#REF!))="T.I"),"T.I",IF(OR(UPPER(TRIM(#REF!))="TECNICA",UPPER(TRIM(#REF!))="TÉCNICA"),"TÉCNICA",SUBSTITUTE(UPPER(TRIM(#REF!)),"SWICHER","SWITCHER"))))</f>
        <v>#REF!</v>
      </c>
    </row>
    <row r="283" spans="1:2">
      <c r="A28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3" t="e">
        <f>IF(TRIM(#REF!)="","SEM DEPARTAMENTO",IF(OR(UPPER(TRIM(#REF!))="TI",UPPER(TRIM(#REF!))="T.I"),"T.I",IF(OR(UPPER(TRIM(#REF!))="TECNICA",UPPER(TRIM(#REF!))="TÉCNICA"),"TÉCNICA",SUBSTITUTE(UPPER(TRIM(#REF!)),"SWICHER","SWITCHER"))))</f>
        <v>#REF!</v>
      </c>
    </row>
    <row r="284" spans="1:2">
      <c r="A28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4" t="e">
        <f>IF(TRIM(#REF!)="","SEM DEPARTAMENTO",IF(OR(UPPER(TRIM(#REF!))="TI",UPPER(TRIM(#REF!))="T.I"),"T.I",IF(OR(UPPER(TRIM(#REF!))="TECNICA",UPPER(TRIM(#REF!))="TÉCNICA"),"TÉCNICA",SUBSTITUTE(UPPER(TRIM(#REF!)),"SWICHER","SWITCHER"))))</f>
        <v>#REF!</v>
      </c>
    </row>
    <row r="285" spans="1:2">
      <c r="A28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5" t="e">
        <f>IF(TRIM(#REF!)="","SEM DEPARTAMENTO",IF(OR(UPPER(TRIM(#REF!))="TI",UPPER(TRIM(#REF!))="T.I"),"T.I",IF(OR(UPPER(TRIM(#REF!))="TECNICA",UPPER(TRIM(#REF!))="TÉCNICA"),"TÉCNICA",SUBSTITUTE(UPPER(TRIM(#REF!)),"SWICHER","SWITCHER"))))</f>
        <v>#REF!</v>
      </c>
    </row>
    <row r="286" spans="1:2">
      <c r="A28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6" t="e">
        <f>IF(TRIM(#REF!)="","SEM DEPARTAMENTO",IF(OR(UPPER(TRIM(#REF!))="TI",UPPER(TRIM(#REF!))="T.I"),"T.I",IF(OR(UPPER(TRIM(#REF!))="TECNICA",UPPER(TRIM(#REF!))="TÉCNICA"),"TÉCNICA",SUBSTITUTE(UPPER(TRIM(#REF!)),"SWICHER","SWITCHER"))))</f>
        <v>#REF!</v>
      </c>
    </row>
    <row r="287" spans="1:2">
      <c r="A28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7" t="e">
        <f>IF(TRIM(#REF!)="","SEM DEPARTAMENTO",IF(OR(UPPER(TRIM(#REF!))="TI",UPPER(TRIM(#REF!))="T.I"),"T.I",IF(OR(UPPER(TRIM(#REF!))="TECNICA",UPPER(TRIM(#REF!))="TÉCNICA"),"TÉCNICA",SUBSTITUTE(UPPER(TRIM(#REF!)),"SWICHER","SWITCHER"))))</f>
        <v>#REF!</v>
      </c>
    </row>
    <row r="288" spans="1:2">
      <c r="A28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8" t="e">
        <f>IF(TRIM(#REF!)="","SEM DEPARTAMENTO",IF(OR(UPPER(TRIM(#REF!))="TI",UPPER(TRIM(#REF!))="T.I"),"T.I",IF(OR(UPPER(TRIM(#REF!))="TECNICA",UPPER(TRIM(#REF!))="TÉCNICA"),"TÉCNICA",SUBSTITUTE(UPPER(TRIM(#REF!)),"SWICHER","SWITCHER"))))</f>
        <v>#REF!</v>
      </c>
    </row>
    <row r="289" spans="1:2">
      <c r="A28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89" t="e">
        <f>IF(TRIM(#REF!)="","SEM DEPARTAMENTO",IF(OR(UPPER(TRIM(#REF!))="TI",UPPER(TRIM(#REF!))="T.I"),"T.I",IF(OR(UPPER(TRIM(#REF!))="TECNICA",UPPER(TRIM(#REF!))="TÉCNICA"),"TÉCNICA",SUBSTITUTE(UPPER(TRIM(#REF!)),"SWICHER","SWITCHER"))))</f>
        <v>#REF!</v>
      </c>
    </row>
    <row r="290" spans="1:2">
      <c r="A29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0" t="e">
        <f>IF(TRIM(#REF!)="","SEM DEPARTAMENTO",IF(OR(UPPER(TRIM(#REF!))="TI",UPPER(TRIM(#REF!))="T.I"),"T.I",IF(OR(UPPER(TRIM(#REF!))="TECNICA",UPPER(TRIM(#REF!))="TÉCNICA"),"TÉCNICA",SUBSTITUTE(UPPER(TRIM(#REF!)),"SWICHER","SWITCHER"))))</f>
        <v>#REF!</v>
      </c>
    </row>
    <row r="291" spans="1:2">
      <c r="A29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1" t="e">
        <f>IF(TRIM(#REF!)="","SEM DEPARTAMENTO",IF(OR(UPPER(TRIM(#REF!))="TI",UPPER(TRIM(#REF!))="T.I"),"T.I",IF(OR(UPPER(TRIM(#REF!))="TECNICA",UPPER(TRIM(#REF!))="TÉCNICA"),"TÉCNICA",SUBSTITUTE(UPPER(TRIM(#REF!)),"SWICHER","SWITCHER"))))</f>
        <v>#REF!</v>
      </c>
    </row>
    <row r="292" spans="1:2">
      <c r="A29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2" t="e">
        <f>IF(TRIM(#REF!)="","SEM DEPARTAMENTO",IF(OR(UPPER(TRIM(#REF!))="TI",UPPER(TRIM(#REF!))="T.I"),"T.I",IF(OR(UPPER(TRIM(#REF!))="TECNICA",UPPER(TRIM(#REF!))="TÉCNICA"),"TÉCNICA",SUBSTITUTE(UPPER(TRIM(#REF!)),"SWICHER","SWITCHER"))))</f>
        <v>#REF!</v>
      </c>
    </row>
    <row r="293" spans="1:2">
      <c r="A29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3" t="e">
        <f>IF(TRIM(#REF!)="","SEM DEPARTAMENTO",IF(OR(UPPER(TRIM(#REF!))="TI",UPPER(TRIM(#REF!))="T.I"),"T.I",IF(OR(UPPER(TRIM(#REF!))="TECNICA",UPPER(TRIM(#REF!))="TÉCNICA"),"TÉCNICA",SUBSTITUTE(UPPER(TRIM(#REF!)),"SWICHER","SWITCHER"))))</f>
        <v>#REF!</v>
      </c>
    </row>
    <row r="294" spans="1:2">
      <c r="A29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4" t="e">
        <f>IF(TRIM(#REF!)="","SEM DEPARTAMENTO",IF(OR(UPPER(TRIM(#REF!))="TI",UPPER(TRIM(#REF!))="T.I"),"T.I",IF(OR(UPPER(TRIM(#REF!))="TECNICA",UPPER(TRIM(#REF!))="TÉCNICA"),"TÉCNICA",SUBSTITUTE(UPPER(TRIM(#REF!)),"SWICHER","SWITCHER"))))</f>
        <v>#REF!</v>
      </c>
    </row>
    <row r="295" spans="1:2">
      <c r="A29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5" t="e">
        <f>IF(TRIM(#REF!)="","SEM DEPARTAMENTO",IF(OR(UPPER(TRIM(#REF!))="TI",UPPER(TRIM(#REF!))="T.I"),"T.I",IF(OR(UPPER(TRIM(#REF!))="TECNICA",UPPER(TRIM(#REF!))="TÉCNICA"),"TÉCNICA",SUBSTITUTE(UPPER(TRIM(#REF!)),"SWICHER","SWITCHER"))))</f>
        <v>#REF!</v>
      </c>
    </row>
    <row r="296" spans="1:2">
      <c r="A29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6" t="e">
        <f>IF(TRIM(#REF!)="","SEM DEPARTAMENTO",IF(OR(UPPER(TRIM(#REF!))="TI",UPPER(TRIM(#REF!))="T.I"),"T.I",IF(OR(UPPER(TRIM(#REF!))="TECNICA",UPPER(TRIM(#REF!))="TÉCNICA"),"TÉCNICA",SUBSTITUTE(UPPER(TRIM(#REF!)),"SWICHER","SWITCHER"))))</f>
        <v>#REF!</v>
      </c>
    </row>
    <row r="297" spans="1:2">
      <c r="A29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7" t="e">
        <f>IF(TRIM(#REF!)="","SEM DEPARTAMENTO",IF(OR(UPPER(TRIM(#REF!))="TI",UPPER(TRIM(#REF!))="T.I"),"T.I",IF(OR(UPPER(TRIM(#REF!))="TECNICA",UPPER(TRIM(#REF!))="TÉCNICA"),"TÉCNICA",SUBSTITUTE(UPPER(TRIM(#REF!)),"SWICHER","SWITCHER"))))</f>
        <v>#REF!</v>
      </c>
    </row>
    <row r="298" spans="1:2">
      <c r="A29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8" t="e">
        <f>IF(TRIM(#REF!)="","SEM DEPARTAMENTO",IF(OR(UPPER(TRIM(#REF!))="TI",UPPER(TRIM(#REF!))="T.I"),"T.I",IF(OR(UPPER(TRIM(#REF!))="TECNICA",UPPER(TRIM(#REF!))="TÉCNICA"),"TÉCNICA",SUBSTITUTE(UPPER(TRIM(#REF!)),"SWICHER","SWITCHER"))))</f>
        <v>#REF!</v>
      </c>
    </row>
    <row r="299" spans="1:2">
      <c r="A29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299" t="e">
        <f>IF(TRIM(#REF!)="","SEM DEPARTAMENTO",IF(OR(UPPER(TRIM(#REF!))="TI",UPPER(TRIM(#REF!))="T.I"),"T.I",IF(OR(UPPER(TRIM(#REF!))="TECNICA",UPPER(TRIM(#REF!))="TÉCNICA"),"TÉCNICA",SUBSTITUTE(UPPER(TRIM(#REF!)),"SWICHER","SWITCHER"))))</f>
        <v>#REF!</v>
      </c>
    </row>
    <row r="300" spans="1:2">
      <c r="A30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0" t="e">
        <f>IF(TRIM(#REF!)="","SEM DEPARTAMENTO",IF(OR(UPPER(TRIM(#REF!))="TI",UPPER(TRIM(#REF!))="T.I"),"T.I",IF(OR(UPPER(TRIM(#REF!))="TECNICA",UPPER(TRIM(#REF!))="TÉCNICA"),"TÉCNICA",SUBSTITUTE(UPPER(TRIM(#REF!)),"SWICHER","SWITCHER"))))</f>
        <v>#REF!</v>
      </c>
    </row>
    <row r="301" spans="1:2">
      <c r="A30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1" t="e">
        <f>IF(TRIM(#REF!)="","SEM DEPARTAMENTO",IF(OR(UPPER(TRIM(#REF!))="TI",UPPER(TRIM(#REF!))="T.I"),"T.I",IF(OR(UPPER(TRIM(#REF!))="TECNICA",UPPER(TRIM(#REF!))="TÉCNICA"),"TÉCNICA",SUBSTITUTE(UPPER(TRIM(#REF!)),"SWICHER","SWITCHER"))))</f>
        <v>#REF!</v>
      </c>
    </row>
    <row r="302" spans="1:2">
      <c r="A30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2" t="e">
        <f>IF(TRIM(#REF!)="","SEM DEPARTAMENTO",IF(OR(UPPER(TRIM(#REF!))="TI",UPPER(TRIM(#REF!))="T.I"),"T.I",IF(OR(UPPER(TRIM(#REF!))="TECNICA",UPPER(TRIM(#REF!))="TÉCNICA"),"TÉCNICA",SUBSTITUTE(UPPER(TRIM(#REF!)),"SWICHER","SWITCHER"))))</f>
        <v>#REF!</v>
      </c>
    </row>
    <row r="303" spans="1:2">
      <c r="A30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3" t="e">
        <f>IF(TRIM(#REF!)="","SEM DEPARTAMENTO",IF(OR(UPPER(TRIM(#REF!))="TI",UPPER(TRIM(#REF!))="T.I"),"T.I",IF(OR(UPPER(TRIM(#REF!))="TECNICA",UPPER(TRIM(#REF!))="TÉCNICA"),"TÉCNICA",SUBSTITUTE(UPPER(TRIM(#REF!)),"SWICHER","SWITCHER"))))</f>
        <v>#REF!</v>
      </c>
    </row>
    <row r="304" spans="1:2">
      <c r="A30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4" t="e">
        <f>IF(TRIM(#REF!)="","SEM DEPARTAMENTO",IF(OR(UPPER(TRIM(#REF!))="TI",UPPER(TRIM(#REF!))="T.I"),"T.I",IF(OR(UPPER(TRIM(#REF!))="TECNICA",UPPER(TRIM(#REF!))="TÉCNICA"),"TÉCNICA",SUBSTITUTE(UPPER(TRIM(#REF!)),"SWICHER","SWITCHER"))))</f>
        <v>#REF!</v>
      </c>
    </row>
    <row r="305" spans="1:2">
      <c r="A30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5" t="e">
        <f>IF(TRIM(#REF!)="","SEM DEPARTAMENTO",IF(OR(UPPER(TRIM(#REF!))="TI",UPPER(TRIM(#REF!))="T.I"),"T.I",IF(OR(UPPER(TRIM(#REF!))="TECNICA",UPPER(TRIM(#REF!))="TÉCNICA"),"TÉCNICA",SUBSTITUTE(UPPER(TRIM(#REF!)),"SWICHER","SWITCHER"))))</f>
        <v>#REF!</v>
      </c>
    </row>
    <row r="306" spans="1:2">
      <c r="A30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6" t="e">
        <f>IF(TRIM(#REF!)="","SEM DEPARTAMENTO",IF(OR(UPPER(TRIM(#REF!))="TI",UPPER(TRIM(#REF!))="T.I"),"T.I",IF(OR(UPPER(TRIM(#REF!))="TECNICA",UPPER(TRIM(#REF!))="TÉCNICA"),"TÉCNICA",SUBSTITUTE(UPPER(TRIM(#REF!)),"SWICHER","SWITCHER"))))</f>
        <v>#REF!</v>
      </c>
    </row>
    <row r="307" spans="1:2">
      <c r="A30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7" t="e">
        <f>IF(TRIM(#REF!)="","SEM DEPARTAMENTO",IF(OR(UPPER(TRIM(#REF!))="TI",UPPER(TRIM(#REF!))="T.I"),"T.I",IF(OR(UPPER(TRIM(#REF!))="TECNICA",UPPER(TRIM(#REF!))="TÉCNICA"),"TÉCNICA",SUBSTITUTE(UPPER(TRIM(#REF!)),"SWICHER","SWITCHER"))))</f>
        <v>#REF!</v>
      </c>
    </row>
    <row r="308" spans="1:2">
      <c r="A30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8" t="e">
        <f>IF(TRIM(#REF!)="","SEM DEPARTAMENTO",IF(OR(UPPER(TRIM(#REF!))="TI",UPPER(TRIM(#REF!))="T.I"),"T.I",IF(OR(UPPER(TRIM(#REF!))="TECNICA",UPPER(TRIM(#REF!))="TÉCNICA"),"TÉCNICA",SUBSTITUTE(UPPER(TRIM(#REF!)),"SWICHER","SWITCHER"))))</f>
        <v>#REF!</v>
      </c>
    </row>
    <row r="309" spans="1:2">
      <c r="A30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09" t="e">
        <f>IF(TRIM(#REF!)="","SEM DEPARTAMENTO",IF(OR(UPPER(TRIM(#REF!))="TI",UPPER(TRIM(#REF!))="T.I"),"T.I",IF(OR(UPPER(TRIM(#REF!))="TECNICA",UPPER(TRIM(#REF!))="TÉCNICA"),"TÉCNICA",SUBSTITUTE(UPPER(TRIM(#REF!)),"SWICHER","SWITCHER"))))</f>
        <v>#REF!</v>
      </c>
    </row>
    <row r="310" spans="1:2">
      <c r="A31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0" t="e">
        <f>IF(TRIM(#REF!)="","SEM DEPARTAMENTO",IF(OR(UPPER(TRIM(#REF!))="TI",UPPER(TRIM(#REF!))="T.I"),"T.I",IF(OR(UPPER(TRIM(#REF!))="TECNICA",UPPER(TRIM(#REF!))="TÉCNICA"),"TÉCNICA",SUBSTITUTE(UPPER(TRIM(#REF!)),"SWICHER","SWITCHER"))))</f>
        <v>#REF!</v>
      </c>
    </row>
    <row r="311" spans="1:2">
      <c r="A31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1" t="e">
        <f>IF(TRIM(#REF!)="","SEM DEPARTAMENTO",IF(OR(UPPER(TRIM(#REF!))="TI",UPPER(TRIM(#REF!))="T.I"),"T.I",IF(OR(UPPER(TRIM(#REF!))="TECNICA",UPPER(TRIM(#REF!))="TÉCNICA"),"TÉCNICA",SUBSTITUTE(UPPER(TRIM(#REF!)),"SWICHER","SWITCHER"))))</f>
        <v>#REF!</v>
      </c>
    </row>
    <row r="312" spans="1:2">
      <c r="A31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2" t="e">
        <f>IF(TRIM(#REF!)="","SEM DEPARTAMENTO",IF(OR(UPPER(TRIM(#REF!))="TI",UPPER(TRIM(#REF!))="T.I"),"T.I",IF(OR(UPPER(TRIM(#REF!))="TECNICA",UPPER(TRIM(#REF!))="TÉCNICA"),"TÉCNICA",SUBSTITUTE(UPPER(TRIM(#REF!)),"SWICHER","SWITCHER"))))</f>
        <v>#REF!</v>
      </c>
    </row>
    <row r="313" spans="1:2">
      <c r="A31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3" t="e">
        <f>IF(TRIM(#REF!)="","SEM DEPARTAMENTO",IF(OR(UPPER(TRIM(#REF!))="TI",UPPER(TRIM(#REF!))="T.I"),"T.I",IF(OR(UPPER(TRIM(#REF!))="TECNICA",UPPER(TRIM(#REF!))="TÉCNICA"),"TÉCNICA",SUBSTITUTE(UPPER(TRIM(#REF!)),"SWICHER","SWITCHER"))))</f>
        <v>#REF!</v>
      </c>
    </row>
    <row r="314" spans="1:2">
      <c r="A31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4" t="e">
        <f>IF(TRIM(#REF!)="","SEM DEPARTAMENTO",IF(OR(UPPER(TRIM(#REF!))="TI",UPPER(TRIM(#REF!))="T.I"),"T.I",IF(OR(UPPER(TRIM(#REF!))="TECNICA",UPPER(TRIM(#REF!))="TÉCNICA"),"TÉCNICA",SUBSTITUTE(UPPER(TRIM(#REF!)),"SWICHER","SWITCHER"))))</f>
        <v>#REF!</v>
      </c>
    </row>
    <row r="315" spans="1:2">
      <c r="A31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5" t="e">
        <f>IF(TRIM(#REF!)="","SEM DEPARTAMENTO",IF(OR(UPPER(TRIM(#REF!))="TI",UPPER(TRIM(#REF!))="T.I"),"T.I",IF(OR(UPPER(TRIM(#REF!))="TECNICA",UPPER(TRIM(#REF!))="TÉCNICA"),"TÉCNICA",SUBSTITUTE(UPPER(TRIM(#REF!)),"SWICHER","SWITCHER"))))</f>
        <v>#REF!</v>
      </c>
    </row>
    <row r="316" spans="1:2">
      <c r="A31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6" t="e">
        <f>IF(TRIM(#REF!)="","SEM DEPARTAMENTO",IF(OR(UPPER(TRIM(#REF!))="TI",UPPER(TRIM(#REF!))="T.I"),"T.I",IF(OR(UPPER(TRIM(#REF!))="TECNICA",UPPER(TRIM(#REF!))="TÉCNICA"),"TÉCNICA",SUBSTITUTE(UPPER(TRIM(#REF!)),"SWICHER","SWITCHER"))))</f>
        <v>#REF!</v>
      </c>
    </row>
    <row r="317" spans="1:2">
      <c r="A31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7" t="e">
        <f>IF(TRIM(#REF!)="","SEM DEPARTAMENTO",IF(OR(UPPER(TRIM(#REF!))="TI",UPPER(TRIM(#REF!))="T.I"),"T.I",IF(OR(UPPER(TRIM(#REF!))="TECNICA",UPPER(TRIM(#REF!))="TÉCNICA"),"TÉCNICA",SUBSTITUTE(UPPER(TRIM(#REF!)),"SWICHER","SWITCHER"))))</f>
        <v>#REF!</v>
      </c>
    </row>
    <row r="318" spans="1:2">
      <c r="A31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8" t="e">
        <f>IF(TRIM(#REF!)="","SEM DEPARTAMENTO",IF(OR(UPPER(TRIM(#REF!))="TI",UPPER(TRIM(#REF!))="T.I"),"T.I",IF(OR(UPPER(TRIM(#REF!))="TECNICA",UPPER(TRIM(#REF!))="TÉCNICA"),"TÉCNICA",SUBSTITUTE(UPPER(TRIM(#REF!)),"SWICHER","SWITCHER"))))</f>
        <v>#REF!</v>
      </c>
    </row>
    <row r="319" spans="1:2">
      <c r="A31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19" t="e">
        <f>IF(TRIM(#REF!)="","SEM DEPARTAMENTO",IF(OR(UPPER(TRIM(#REF!))="TI",UPPER(TRIM(#REF!))="T.I"),"T.I",IF(OR(UPPER(TRIM(#REF!))="TECNICA",UPPER(TRIM(#REF!))="TÉCNICA"),"TÉCNICA",SUBSTITUTE(UPPER(TRIM(#REF!)),"SWICHER","SWITCHER"))))</f>
        <v>#REF!</v>
      </c>
    </row>
    <row r="320" spans="1:2">
      <c r="A32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0" t="e">
        <f>IF(TRIM(#REF!)="","SEM DEPARTAMENTO",IF(OR(UPPER(TRIM(#REF!))="TI",UPPER(TRIM(#REF!))="T.I"),"T.I",IF(OR(UPPER(TRIM(#REF!))="TECNICA",UPPER(TRIM(#REF!))="TÉCNICA"),"TÉCNICA",SUBSTITUTE(UPPER(TRIM(#REF!)),"SWICHER","SWITCHER"))))</f>
        <v>#REF!</v>
      </c>
    </row>
    <row r="321" spans="1:2">
      <c r="A32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1" t="e">
        <f>IF(TRIM(#REF!)="","SEM DEPARTAMENTO",IF(OR(UPPER(TRIM(#REF!))="TI",UPPER(TRIM(#REF!))="T.I"),"T.I",IF(OR(UPPER(TRIM(#REF!))="TECNICA",UPPER(TRIM(#REF!))="TÉCNICA"),"TÉCNICA",SUBSTITUTE(UPPER(TRIM(#REF!)),"SWICHER","SWITCHER"))))</f>
        <v>#REF!</v>
      </c>
    </row>
    <row r="322" spans="1:2">
      <c r="A32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2" t="e">
        <f>IF(TRIM(#REF!)="","SEM DEPARTAMENTO",IF(OR(UPPER(TRIM(#REF!))="TI",UPPER(TRIM(#REF!))="T.I"),"T.I",IF(OR(UPPER(TRIM(#REF!))="TECNICA",UPPER(TRIM(#REF!))="TÉCNICA"),"TÉCNICA",SUBSTITUTE(UPPER(TRIM(#REF!)),"SWICHER","SWITCHER"))))</f>
        <v>#REF!</v>
      </c>
    </row>
    <row r="323" spans="1:2">
      <c r="A32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3" t="e">
        <f>IF(TRIM(#REF!)="","SEM DEPARTAMENTO",IF(OR(UPPER(TRIM(#REF!))="TI",UPPER(TRIM(#REF!))="T.I"),"T.I",IF(OR(UPPER(TRIM(#REF!))="TECNICA",UPPER(TRIM(#REF!))="TÉCNICA"),"TÉCNICA",SUBSTITUTE(UPPER(TRIM(#REF!)),"SWICHER","SWITCHER"))))</f>
        <v>#REF!</v>
      </c>
    </row>
    <row r="324" spans="1:2">
      <c r="A32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4" t="e">
        <f>IF(TRIM(#REF!)="","SEM DEPARTAMENTO",IF(OR(UPPER(TRIM(#REF!))="TI",UPPER(TRIM(#REF!))="T.I"),"T.I",IF(OR(UPPER(TRIM(#REF!))="TECNICA",UPPER(TRIM(#REF!))="TÉCNICA"),"TÉCNICA",SUBSTITUTE(UPPER(TRIM(#REF!)),"SWICHER","SWITCHER"))))</f>
        <v>#REF!</v>
      </c>
    </row>
    <row r="325" spans="1:2">
      <c r="A32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5" t="e">
        <f>IF(TRIM(#REF!)="","SEM DEPARTAMENTO",IF(OR(UPPER(TRIM(#REF!))="TI",UPPER(TRIM(#REF!))="T.I"),"T.I",IF(OR(UPPER(TRIM(#REF!))="TECNICA",UPPER(TRIM(#REF!))="TÉCNICA"),"TÉCNICA",SUBSTITUTE(UPPER(TRIM(#REF!)),"SWICHER","SWITCHER"))))</f>
        <v>#REF!</v>
      </c>
    </row>
    <row r="326" spans="1:2">
      <c r="A32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6" t="e">
        <f>IF(TRIM(#REF!)="","SEM DEPARTAMENTO",IF(OR(UPPER(TRIM(#REF!))="TI",UPPER(TRIM(#REF!))="T.I"),"T.I",IF(OR(UPPER(TRIM(#REF!))="TECNICA",UPPER(TRIM(#REF!))="TÉCNICA"),"TÉCNICA",SUBSTITUTE(UPPER(TRIM(#REF!)),"SWICHER","SWITCHER"))))</f>
        <v>#REF!</v>
      </c>
    </row>
    <row r="327" spans="1:2">
      <c r="A32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7" t="e">
        <f>IF(TRIM(#REF!)="","SEM DEPARTAMENTO",IF(OR(UPPER(TRIM(#REF!))="TI",UPPER(TRIM(#REF!))="T.I"),"T.I",IF(OR(UPPER(TRIM(#REF!))="TECNICA",UPPER(TRIM(#REF!))="TÉCNICA"),"TÉCNICA",SUBSTITUTE(UPPER(TRIM(#REF!)),"SWICHER","SWITCHER"))))</f>
        <v>#REF!</v>
      </c>
    </row>
    <row r="328" spans="1:2">
      <c r="A32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8" t="e">
        <f>IF(TRIM(#REF!)="","SEM DEPARTAMENTO",IF(OR(UPPER(TRIM(#REF!))="TI",UPPER(TRIM(#REF!))="T.I"),"T.I",IF(OR(UPPER(TRIM(#REF!))="TECNICA",UPPER(TRIM(#REF!))="TÉCNICA"),"TÉCNICA",SUBSTITUTE(UPPER(TRIM(#REF!)),"SWICHER","SWITCHER"))))</f>
        <v>#REF!</v>
      </c>
    </row>
    <row r="329" spans="1:2">
      <c r="A32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29" t="e">
        <f>IF(TRIM(#REF!)="","SEM DEPARTAMENTO",IF(OR(UPPER(TRIM(#REF!))="TI",UPPER(TRIM(#REF!))="T.I"),"T.I",IF(OR(UPPER(TRIM(#REF!))="TECNICA",UPPER(TRIM(#REF!))="TÉCNICA"),"TÉCNICA",SUBSTITUTE(UPPER(TRIM(#REF!)),"SWICHER","SWITCHER"))))</f>
        <v>#REF!</v>
      </c>
    </row>
    <row r="330" spans="1:2">
      <c r="A33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0" t="e">
        <f>IF(TRIM(#REF!)="","SEM DEPARTAMENTO",IF(OR(UPPER(TRIM(#REF!))="TI",UPPER(TRIM(#REF!))="T.I"),"T.I",IF(OR(UPPER(TRIM(#REF!))="TECNICA",UPPER(TRIM(#REF!))="TÉCNICA"),"TÉCNICA",SUBSTITUTE(UPPER(TRIM(#REF!)),"SWICHER","SWITCHER"))))</f>
        <v>#REF!</v>
      </c>
    </row>
    <row r="331" spans="1:2">
      <c r="A33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1" t="e">
        <f>IF(TRIM(#REF!)="","SEM DEPARTAMENTO",IF(OR(UPPER(TRIM(#REF!))="TI",UPPER(TRIM(#REF!))="T.I"),"T.I",IF(OR(UPPER(TRIM(#REF!))="TECNICA",UPPER(TRIM(#REF!))="TÉCNICA"),"TÉCNICA",SUBSTITUTE(UPPER(TRIM(#REF!)),"SWICHER","SWITCHER"))))</f>
        <v>#REF!</v>
      </c>
    </row>
    <row r="332" spans="1:2">
      <c r="A33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2" t="e">
        <f>IF(TRIM(#REF!)="","SEM DEPARTAMENTO",IF(OR(UPPER(TRIM(#REF!))="TI",UPPER(TRIM(#REF!))="T.I"),"T.I",IF(OR(UPPER(TRIM(#REF!))="TECNICA",UPPER(TRIM(#REF!))="TÉCNICA"),"TÉCNICA",SUBSTITUTE(UPPER(TRIM(#REF!)),"SWICHER","SWITCHER"))))</f>
        <v>#REF!</v>
      </c>
    </row>
    <row r="333" spans="1:2">
      <c r="A33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3" t="e">
        <f>IF(TRIM(#REF!)="","SEM DEPARTAMENTO",IF(OR(UPPER(TRIM(#REF!))="TI",UPPER(TRIM(#REF!))="T.I"),"T.I",IF(OR(UPPER(TRIM(#REF!))="TECNICA",UPPER(TRIM(#REF!))="TÉCNICA"),"TÉCNICA",SUBSTITUTE(UPPER(TRIM(#REF!)),"SWICHER","SWITCHER"))))</f>
        <v>#REF!</v>
      </c>
    </row>
    <row r="334" spans="1:2">
      <c r="A33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4" t="e">
        <f>IF(TRIM(#REF!)="","SEM DEPARTAMENTO",IF(OR(UPPER(TRIM(#REF!))="TI",UPPER(TRIM(#REF!))="T.I"),"T.I",IF(OR(UPPER(TRIM(#REF!))="TECNICA",UPPER(TRIM(#REF!))="TÉCNICA"),"TÉCNICA",SUBSTITUTE(UPPER(TRIM(#REF!)),"SWICHER","SWITCHER"))))</f>
        <v>#REF!</v>
      </c>
    </row>
    <row r="335" spans="1:2">
      <c r="A33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5" t="e">
        <f>IF(TRIM(#REF!)="","SEM DEPARTAMENTO",IF(OR(UPPER(TRIM(#REF!))="TI",UPPER(TRIM(#REF!))="T.I"),"T.I",IF(OR(UPPER(TRIM(#REF!))="TECNICA",UPPER(TRIM(#REF!))="TÉCNICA"),"TÉCNICA",SUBSTITUTE(UPPER(TRIM(#REF!)),"SWICHER","SWITCHER"))))</f>
        <v>#REF!</v>
      </c>
    </row>
    <row r="336" spans="1:2">
      <c r="A33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6" t="e">
        <f>IF(TRIM(#REF!)="","SEM DEPARTAMENTO",IF(OR(UPPER(TRIM(#REF!))="TI",UPPER(TRIM(#REF!))="T.I"),"T.I",IF(OR(UPPER(TRIM(#REF!))="TECNICA",UPPER(TRIM(#REF!))="TÉCNICA"),"TÉCNICA",SUBSTITUTE(UPPER(TRIM(#REF!)),"SWICHER","SWITCHER"))))</f>
        <v>#REF!</v>
      </c>
    </row>
    <row r="337" spans="1:2">
      <c r="A33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7" t="e">
        <f>IF(TRIM(#REF!)="","SEM DEPARTAMENTO",IF(OR(UPPER(TRIM(#REF!))="TI",UPPER(TRIM(#REF!))="T.I"),"T.I",IF(OR(UPPER(TRIM(#REF!))="TECNICA",UPPER(TRIM(#REF!))="TÉCNICA"),"TÉCNICA",SUBSTITUTE(UPPER(TRIM(#REF!)),"SWICHER","SWITCHER"))))</f>
        <v>#REF!</v>
      </c>
    </row>
    <row r="338" spans="1:2">
      <c r="A33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8" t="e">
        <f>IF(TRIM(#REF!)="","SEM DEPARTAMENTO",IF(OR(UPPER(TRIM(#REF!))="TI",UPPER(TRIM(#REF!))="T.I"),"T.I",IF(OR(UPPER(TRIM(#REF!))="TECNICA",UPPER(TRIM(#REF!))="TÉCNICA"),"TÉCNICA",SUBSTITUTE(UPPER(TRIM(#REF!)),"SWICHER","SWITCHER"))))</f>
        <v>#REF!</v>
      </c>
    </row>
    <row r="339" spans="1:2">
      <c r="A33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39" t="e">
        <f>IF(TRIM(#REF!)="","SEM DEPARTAMENTO",IF(OR(UPPER(TRIM(#REF!))="TI",UPPER(TRIM(#REF!))="T.I"),"T.I",IF(OR(UPPER(TRIM(#REF!))="TECNICA",UPPER(TRIM(#REF!))="TÉCNICA"),"TÉCNICA",SUBSTITUTE(UPPER(TRIM(#REF!)),"SWICHER","SWITCHER"))))</f>
        <v>#REF!</v>
      </c>
    </row>
    <row r="340" spans="1:2">
      <c r="A34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0" t="e">
        <f>IF(TRIM(#REF!)="","SEM DEPARTAMENTO",IF(OR(UPPER(TRIM(#REF!))="TI",UPPER(TRIM(#REF!))="T.I"),"T.I",IF(OR(UPPER(TRIM(#REF!))="TECNICA",UPPER(TRIM(#REF!))="TÉCNICA"),"TÉCNICA",SUBSTITUTE(UPPER(TRIM(#REF!)),"SWICHER","SWITCHER"))))</f>
        <v>#REF!</v>
      </c>
    </row>
    <row r="341" spans="1:2">
      <c r="A34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1" t="e">
        <f>IF(TRIM(#REF!)="","SEM DEPARTAMENTO",IF(OR(UPPER(TRIM(#REF!))="TI",UPPER(TRIM(#REF!))="T.I"),"T.I",IF(OR(UPPER(TRIM(#REF!))="TECNICA",UPPER(TRIM(#REF!))="TÉCNICA"),"TÉCNICA",SUBSTITUTE(UPPER(TRIM(#REF!)),"SWICHER","SWITCHER"))))</f>
        <v>#REF!</v>
      </c>
    </row>
    <row r="342" spans="1:2">
      <c r="A34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2" t="e">
        <f>IF(TRIM(#REF!)="","SEM DEPARTAMENTO",IF(OR(UPPER(TRIM(#REF!))="TI",UPPER(TRIM(#REF!))="T.I"),"T.I",IF(OR(UPPER(TRIM(#REF!))="TECNICA",UPPER(TRIM(#REF!))="TÉCNICA"),"TÉCNICA",SUBSTITUTE(UPPER(TRIM(#REF!)),"SWICHER","SWITCHER"))))</f>
        <v>#REF!</v>
      </c>
    </row>
    <row r="343" spans="1:2">
      <c r="A34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3" t="e">
        <f>IF(TRIM(#REF!)="","SEM DEPARTAMENTO",IF(OR(UPPER(TRIM(#REF!))="TI",UPPER(TRIM(#REF!))="T.I"),"T.I",IF(OR(UPPER(TRIM(#REF!))="TECNICA",UPPER(TRIM(#REF!))="TÉCNICA"),"TÉCNICA",SUBSTITUTE(UPPER(TRIM(#REF!)),"SWICHER","SWITCHER"))))</f>
        <v>#REF!</v>
      </c>
    </row>
    <row r="344" spans="1:2">
      <c r="A34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4" t="e">
        <f>IF(TRIM(#REF!)="","SEM DEPARTAMENTO",IF(OR(UPPER(TRIM(#REF!))="TI",UPPER(TRIM(#REF!))="T.I"),"T.I",IF(OR(UPPER(TRIM(#REF!))="TECNICA",UPPER(TRIM(#REF!))="TÉCNICA"),"TÉCNICA",SUBSTITUTE(UPPER(TRIM(#REF!)),"SWICHER","SWITCHER"))))</f>
        <v>#REF!</v>
      </c>
    </row>
    <row r="345" spans="1:2">
      <c r="A34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5" t="e">
        <f>IF(TRIM(#REF!)="","SEM DEPARTAMENTO",IF(OR(UPPER(TRIM(#REF!))="TI",UPPER(TRIM(#REF!))="T.I"),"T.I",IF(OR(UPPER(TRIM(#REF!))="TECNICA",UPPER(TRIM(#REF!))="TÉCNICA"),"TÉCNICA",SUBSTITUTE(UPPER(TRIM(#REF!)),"SWICHER","SWITCHER"))))</f>
        <v>#REF!</v>
      </c>
    </row>
    <row r="346" spans="1:2">
      <c r="A34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6" t="e">
        <f>IF(TRIM(#REF!)="","SEM DEPARTAMENTO",IF(OR(UPPER(TRIM(#REF!))="TI",UPPER(TRIM(#REF!))="T.I"),"T.I",IF(OR(UPPER(TRIM(#REF!))="TECNICA",UPPER(TRIM(#REF!))="TÉCNICA"),"TÉCNICA",SUBSTITUTE(UPPER(TRIM(#REF!)),"SWICHER","SWITCHER"))))</f>
        <v>#REF!</v>
      </c>
    </row>
    <row r="347" spans="1:2">
      <c r="A34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7" t="e">
        <f>IF(TRIM(#REF!)="","SEM DEPARTAMENTO",IF(OR(UPPER(TRIM(#REF!))="TI",UPPER(TRIM(#REF!))="T.I"),"T.I",IF(OR(UPPER(TRIM(#REF!))="TECNICA",UPPER(TRIM(#REF!))="TÉCNICA"),"TÉCNICA",SUBSTITUTE(UPPER(TRIM(#REF!)),"SWICHER","SWITCHER"))))</f>
        <v>#REF!</v>
      </c>
    </row>
    <row r="348" spans="1:2">
      <c r="A34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8" t="e">
        <f>IF(TRIM(#REF!)="","SEM DEPARTAMENTO",IF(OR(UPPER(TRIM(#REF!))="TI",UPPER(TRIM(#REF!))="T.I"),"T.I",IF(OR(UPPER(TRIM(#REF!))="TECNICA",UPPER(TRIM(#REF!))="TÉCNICA"),"TÉCNICA",SUBSTITUTE(UPPER(TRIM(#REF!)),"SWICHER","SWITCHER"))))</f>
        <v>#REF!</v>
      </c>
    </row>
    <row r="349" spans="1:2">
      <c r="A34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49" t="e">
        <f>IF(TRIM(#REF!)="","SEM DEPARTAMENTO",IF(OR(UPPER(TRIM(#REF!))="TI",UPPER(TRIM(#REF!))="T.I"),"T.I",IF(OR(UPPER(TRIM(#REF!))="TECNICA",UPPER(TRIM(#REF!))="TÉCNICA"),"TÉCNICA",SUBSTITUTE(UPPER(TRIM(#REF!)),"SWICHER","SWITCHER"))))</f>
        <v>#REF!</v>
      </c>
    </row>
    <row r="350" spans="1:2">
      <c r="A35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0" t="e">
        <f>IF(TRIM(#REF!)="","SEM DEPARTAMENTO",IF(OR(UPPER(TRIM(#REF!))="TI",UPPER(TRIM(#REF!))="T.I"),"T.I",IF(OR(UPPER(TRIM(#REF!))="TECNICA",UPPER(TRIM(#REF!))="TÉCNICA"),"TÉCNICA",SUBSTITUTE(UPPER(TRIM(#REF!)),"SWICHER","SWITCHER"))))</f>
        <v>#REF!</v>
      </c>
    </row>
    <row r="351" spans="1:2">
      <c r="A35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1" t="e">
        <f>IF(TRIM(#REF!)="","SEM DEPARTAMENTO",IF(OR(UPPER(TRIM(#REF!))="TI",UPPER(TRIM(#REF!))="T.I"),"T.I",IF(OR(UPPER(TRIM(#REF!))="TECNICA",UPPER(TRIM(#REF!))="TÉCNICA"),"TÉCNICA",SUBSTITUTE(UPPER(TRIM(#REF!)),"SWICHER","SWITCHER"))))</f>
        <v>#REF!</v>
      </c>
    </row>
    <row r="352" spans="1:2">
      <c r="A35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2" t="e">
        <f>IF(TRIM(#REF!)="","SEM DEPARTAMENTO",IF(OR(UPPER(TRIM(#REF!))="TI",UPPER(TRIM(#REF!))="T.I"),"T.I",IF(OR(UPPER(TRIM(#REF!))="TECNICA",UPPER(TRIM(#REF!))="TÉCNICA"),"TÉCNICA",SUBSTITUTE(UPPER(TRIM(#REF!)),"SWICHER","SWITCHER"))))</f>
        <v>#REF!</v>
      </c>
    </row>
    <row r="353" spans="1:2">
      <c r="A35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3" t="e">
        <f>IF(TRIM(#REF!)="","SEM DEPARTAMENTO",IF(OR(UPPER(TRIM(#REF!))="TI",UPPER(TRIM(#REF!))="T.I"),"T.I",IF(OR(UPPER(TRIM(#REF!))="TECNICA",UPPER(TRIM(#REF!))="TÉCNICA"),"TÉCNICA",SUBSTITUTE(UPPER(TRIM(#REF!)),"SWICHER","SWITCHER"))))</f>
        <v>#REF!</v>
      </c>
    </row>
    <row r="354" spans="1:2">
      <c r="A35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4" t="e">
        <f>IF(TRIM(#REF!)="","SEM DEPARTAMENTO",IF(OR(UPPER(TRIM(#REF!))="TI",UPPER(TRIM(#REF!))="T.I"),"T.I",IF(OR(UPPER(TRIM(#REF!))="TECNICA",UPPER(TRIM(#REF!))="TÉCNICA"),"TÉCNICA",SUBSTITUTE(UPPER(TRIM(#REF!)),"SWICHER","SWITCHER"))))</f>
        <v>#REF!</v>
      </c>
    </row>
    <row r="355" spans="1:2">
      <c r="A35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5" t="e">
        <f>IF(TRIM(#REF!)="","SEM DEPARTAMENTO",IF(OR(UPPER(TRIM(#REF!))="TI",UPPER(TRIM(#REF!))="T.I"),"T.I",IF(OR(UPPER(TRIM(#REF!))="TECNICA",UPPER(TRIM(#REF!))="TÉCNICA"),"TÉCNICA",SUBSTITUTE(UPPER(TRIM(#REF!)),"SWICHER","SWITCHER"))))</f>
        <v>#REF!</v>
      </c>
    </row>
    <row r="356" spans="1:2">
      <c r="A35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6" t="e">
        <f>IF(TRIM(#REF!)="","SEM DEPARTAMENTO",IF(OR(UPPER(TRIM(#REF!))="TI",UPPER(TRIM(#REF!))="T.I"),"T.I",IF(OR(UPPER(TRIM(#REF!))="TECNICA",UPPER(TRIM(#REF!))="TÉCNICA"),"TÉCNICA",SUBSTITUTE(UPPER(TRIM(#REF!)),"SWICHER","SWITCHER"))))</f>
        <v>#REF!</v>
      </c>
    </row>
    <row r="357" spans="1:2">
      <c r="A35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7" t="e">
        <f>IF(TRIM(#REF!)="","SEM DEPARTAMENTO",IF(OR(UPPER(TRIM(#REF!))="TI",UPPER(TRIM(#REF!))="T.I"),"T.I",IF(OR(UPPER(TRIM(#REF!))="TECNICA",UPPER(TRIM(#REF!))="TÉCNICA"),"TÉCNICA",SUBSTITUTE(UPPER(TRIM(#REF!)),"SWICHER","SWITCHER"))))</f>
        <v>#REF!</v>
      </c>
    </row>
    <row r="358" spans="1:2">
      <c r="A35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8" t="e">
        <f>IF(TRIM(#REF!)="","SEM DEPARTAMENTO",IF(OR(UPPER(TRIM(#REF!))="TI",UPPER(TRIM(#REF!))="T.I"),"T.I",IF(OR(UPPER(TRIM(#REF!))="TECNICA",UPPER(TRIM(#REF!))="TÉCNICA"),"TÉCNICA",SUBSTITUTE(UPPER(TRIM(#REF!)),"SWICHER","SWITCHER"))))</f>
        <v>#REF!</v>
      </c>
    </row>
    <row r="359" spans="1:2">
      <c r="A35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59" t="e">
        <f>IF(TRIM(#REF!)="","SEM DEPARTAMENTO",IF(OR(UPPER(TRIM(#REF!))="TI",UPPER(TRIM(#REF!))="T.I"),"T.I",IF(OR(UPPER(TRIM(#REF!))="TECNICA",UPPER(TRIM(#REF!))="TÉCNICA"),"TÉCNICA",SUBSTITUTE(UPPER(TRIM(#REF!)),"SWICHER","SWITCHER"))))</f>
        <v>#REF!</v>
      </c>
    </row>
    <row r="360" spans="1:2">
      <c r="A36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0" t="e">
        <f>IF(TRIM(#REF!)="","SEM DEPARTAMENTO",IF(OR(UPPER(TRIM(#REF!))="TI",UPPER(TRIM(#REF!))="T.I"),"T.I",IF(OR(UPPER(TRIM(#REF!))="TECNICA",UPPER(TRIM(#REF!))="TÉCNICA"),"TÉCNICA",SUBSTITUTE(UPPER(TRIM(#REF!)),"SWICHER","SWITCHER"))))</f>
        <v>#REF!</v>
      </c>
    </row>
    <row r="361" spans="1:2">
      <c r="A36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1" t="e">
        <f>IF(TRIM(#REF!)="","SEM DEPARTAMENTO",IF(OR(UPPER(TRIM(#REF!))="TI",UPPER(TRIM(#REF!))="T.I"),"T.I",IF(OR(UPPER(TRIM(#REF!))="TECNICA",UPPER(TRIM(#REF!))="TÉCNICA"),"TÉCNICA",SUBSTITUTE(UPPER(TRIM(#REF!)),"SWICHER","SWITCHER"))))</f>
        <v>#REF!</v>
      </c>
    </row>
    <row r="362" spans="1:2">
      <c r="A36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2" t="e">
        <f>IF(TRIM(#REF!)="","SEM DEPARTAMENTO",IF(OR(UPPER(TRIM(#REF!))="TI",UPPER(TRIM(#REF!))="T.I"),"T.I",IF(OR(UPPER(TRIM(#REF!))="TECNICA",UPPER(TRIM(#REF!))="TÉCNICA"),"TÉCNICA",SUBSTITUTE(UPPER(TRIM(#REF!)),"SWICHER","SWITCHER"))))</f>
        <v>#REF!</v>
      </c>
    </row>
    <row r="363" spans="1:2">
      <c r="A36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3" t="e">
        <f>IF(TRIM(#REF!)="","SEM DEPARTAMENTO",IF(OR(UPPER(TRIM(#REF!))="TI",UPPER(TRIM(#REF!))="T.I"),"T.I",IF(OR(UPPER(TRIM(#REF!))="TECNICA",UPPER(TRIM(#REF!))="TÉCNICA"),"TÉCNICA",SUBSTITUTE(UPPER(TRIM(#REF!)),"SWICHER","SWITCHER"))))</f>
        <v>#REF!</v>
      </c>
    </row>
    <row r="364" spans="1:2">
      <c r="A36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4" t="e">
        <f>IF(TRIM(#REF!)="","SEM DEPARTAMENTO",IF(OR(UPPER(TRIM(#REF!))="TI",UPPER(TRIM(#REF!))="T.I"),"T.I",IF(OR(UPPER(TRIM(#REF!))="TECNICA",UPPER(TRIM(#REF!))="TÉCNICA"),"TÉCNICA",SUBSTITUTE(UPPER(TRIM(#REF!)),"SWICHER","SWITCHER"))))</f>
        <v>#REF!</v>
      </c>
    </row>
    <row r="365" spans="1:2">
      <c r="A36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5" t="e">
        <f>IF(TRIM(#REF!)="","SEM DEPARTAMENTO",IF(OR(UPPER(TRIM(#REF!))="TI",UPPER(TRIM(#REF!))="T.I"),"T.I",IF(OR(UPPER(TRIM(#REF!))="TECNICA",UPPER(TRIM(#REF!))="TÉCNICA"),"TÉCNICA",SUBSTITUTE(UPPER(TRIM(#REF!)),"SWICHER","SWITCHER"))))</f>
        <v>#REF!</v>
      </c>
    </row>
    <row r="366" spans="1:2">
      <c r="A36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6" t="e">
        <f>IF(TRIM(#REF!)="","SEM DEPARTAMENTO",IF(OR(UPPER(TRIM(#REF!))="TI",UPPER(TRIM(#REF!))="T.I"),"T.I",IF(OR(UPPER(TRIM(#REF!))="TECNICA",UPPER(TRIM(#REF!))="TÉCNICA"),"TÉCNICA",SUBSTITUTE(UPPER(TRIM(#REF!)),"SWICHER","SWITCHER"))))</f>
        <v>#REF!</v>
      </c>
    </row>
    <row r="367" spans="1:2">
      <c r="A36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7" t="e">
        <f>IF(TRIM(#REF!)="","SEM DEPARTAMENTO",IF(OR(UPPER(TRIM(#REF!))="TI",UPPER(TRIM(#REF!))="T.I"),"T.I",IF(OR(UPPER(TRIM(#REF!))="TECNICA",UPPER(TRIM(#REF!))="TÉCNICA"),"TÉCNICA",SUBSTITUTE(UPPER(TRIM(#REF!)),"SWICHER","SWITCHER"))))</f>
        <v>#REF!</v>
      </c>
    </row>
    <row r="368" spans="1:2">
      <c r="A36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8" t="e">
        <f>IF(TRIM(#REF!)="","SEM DEPARTAMENTO",IF(OR(UPPER(TRIM(#REF!))="TI",UPPER(TRIM(#REF!))="T.I"),"T.I",IF(OR(UPPER(TRIM(#REF!))="TECNICA",UPPER(TRIM(#REF!))="TÉCNICA"),"TÉCNICA",SUBSTITUTE(UPPER(TRIM(#REF!)),"SWICHER","SWITCHER"))))</f>
        <v>#REF!</v>
      </c>
    </row>
    <row r="369" spans="1:2">
      <c r="A36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69" t="e">
        <f>IF(TRIM(#REF!)="","SEM DEPARTAMENTO",IF(OR(UPPER(TRIM(#REF!))="TI",UPPER(TRIM(#REF!))="T.I"),"T.I",IF(OR(UPPER(TRIM(#REF!))="TECNICA",UPPER(TRIM(#REF!))="TÉCNICA"),"TÉCNICA",SUBSTITUTE(UPPER(TRIM(#REF!)),"SWICHER","SWITCHER"))))</f>
        <v>#REF!</v>
      </c>
    </row>
    <row r="370" spans="1:2">
      <c r="A37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0" t="e">
        <f>IF(TRIM(#REF!)="","SEM DEPARTAMENTO",IF(OR(UPPER(TRIM(#REF!))="TI",UPPER(TRIM(#REF!))="T.I"),"T.I",IF(OR(UPPER(TRIM(#REF!))="TECNICA",UPPER(TRIM(#REF!))="TÉCNICA"),"TÉCNICA",SUBSTITUTE(UPPER(TRIM(#REF!)),"SWICHER","SWITCHER"))))</f>
        <v>#REF!</v>
      </c>
    </row>
    <row r="371" spans="1:2">
      <c r="A37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1" t="e">
        <f>IF(TRIM(#REF!)="","SEM DEPARTAMENTO",IF(OR(UPPER(TRIM(#REF!))="TI",UPPER(TRIM(#REF!))="T.I"),"T.I",IF(OR(UPPER(TRIM(#REF!))="TECNICA",UPPER(TRIM(#REF!))="TÉCNICA"),"TÉCNICA",SUBSTITUTE(UPPER(TRIM(#REF!)),"SWICHER","SWITCHER"))))</f>
        <v>#REF!</v>
      </c>
    </row>
    <row r="372" spans="1:2">
      <c r="A37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2" t="e">
        <f>IF(TRIM(#REF!)="","SEM DEPARTAMENTO",IF(OR(UPPER(TRIM(#REF!))="TI",UPPER(TRIM(#REF!))="T.I"),"T.I",IF(OR(UPPER(TRIM(#REF!))="TECNICA",UPPER(TRIM(#REF!))="TÉCNICA"),"TÉCNICA",SUBSTITUTE(UPPER(TRIM(#REF!)),"SWICHER","SWITCHER"))))</f>
        <v>#REF!</v>
      </c>
    </row>
    <row r="373" spans="1:2">
      <c r="A37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3" t="e">
        <f>IF(TRIM(#REF!)="","SEM DEPARTAMENTO",IF(OR(UPPER(TRIM(#REF!))="TI",UPPER(TRIM(#REF!))="T.I"),"T.I",IF(OR(UPPER(TRIM(#REF!))="TECNICA",UPPER(TRIM(#REF!))="TÉCNICA"),"TÉCNICA",SUBSTITUTE(UPPER(TRIM(#REF!)),"SWICHER","SWITCHER"))))</f>
        <v>#REF!</v>
      </c>
    </row>
    <row r="374" spans="1:2">
      <c r="A37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4" t="e">
        <f>IF(TRIM(#REF!)="","SEM DEPARTAMENTO",IF(OR(UPPER(TRIM(#REF!))="TI",UPPER(TRIM(#REF!))="T.I"),"T.I",IF(OR(UPPER(TRIM(#REF!))="TECNICA",UPPER(TRIM(#REF!))="TÉCNICA"),"TÉCNICA",SUBSTITUTE(UPPER(TRIM(#REF!)),"SWICHER","SWITCHER"))))</f>
        <v>#REF!</v>
      </c>
    </row>
    <row r="375" spans="1:2">
      <c r="A37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5" t="e">
        <f>IF(TRIM(#REF!)="","SEM DEPARTAMENTO",IF(OR(UPPER(TRIM(#REF!))="TI",UPPER(TRIM(#REF!))="T.I"),"T.I",IF(OR(UPPER(TRIM(#REF!))="TECNICA",UPPER(TRIM(#REF!))="TÉCNICA"),"TÉCNICA",SUBSTITUTE(UPPER(TRIM(#REF!)),"SWICHER","SWITCHER"))))</f>
        <v>#REF!</v>
      </c>
    </row>
    <row r="376" spans="1:2">
      <c r="A37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6" t="e">
        <f>IF(TRIM(#REF!)="","SEM DEPARTAMENTO",IF(OR(UPPER(TRIM(#REF!))="TI",UPPER(TRIM(#REF!))="T.I"),"T.I",IF(OR(UPPER(TRIM(#REF!))="TECNICA",UPPER(TRIM(#REF!))="TÉCNICA"),"TÉCNICA",SUBSTITUTE(UPPER(TRIM(#REF!)),"SWICHER","SWITCHER"))))</f>
        <v>#REF!</v>
      </c>
    </row>
    <row r="377" spans="1:2">
      <c r="A37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7" t="e">
        <f>IF(TRIM(#REF!)="","SEM DEPARTAMENTO",IF(OR(UPPER(TRIM(#REF!))="TI",UPPER(TRIM(#REF!))="T.I"),"T.I",IF(OR(UPPER(TRIM(#REF!))="TECNICA",UPPER(TRIM(#REF!))="TÉCNICA"),"TÉCNICA",SUBSTITUTE(UPPER(TRIM(#REF!)),"SWICHER","SWITCHER"))))</f>
        <v>#REF!</v>
      </c>
    </row>
    <row r="378" spans="1:2">
      <c r="A37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8" t="e">
        <f>IF(TRIM(#REF!)="","SEM DEPARTAMENTO",IF(OR(UPPER(TRIM(#REF!))="TI",UPPER(TRIM(#REF!))="T.I"),"T.I",IF(OR(UPPER(TRIM(#REF!))="TECNICA",UPPER(TRIM(#REF!))="TÉCNICA"),"TÉCNICA",SUBSTITUTE(UPPER(TRIM(#REF!)),"SWICHER","SWITCHER"))))</f>
        <v>#REF!</v>
      </c>
    </row>
    <row r="379" spans="1:2">
      <c r="A37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79" t="e">
        <f>IF(TRIM(#REF!)="","SEM DEPARTAMENTO",IF(OR(UPPER(TRIM(#REF!))="TI",UPPER(TRIM(#REF!))="T.I"),"T.I",IF(OR(UPPER(TRIM(#REF!))="TECNICA",UPPER(TRIM(#REF!))="TÉCNICA"),"TÉCNICA",SUBSTITUTE(UPPER(TRIM(#REF!)),"SWICHER","SWITCHER"))))</f>
        <v>#REF!</v>
      </c>
    </row>
    <row r="380" spans="1:2">
      <c r="A38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0" t="e">
        <f>IF(TRIM(#REF!)="","SEM DEPARTAMENTO",IF(OR(UPPER(TRIM(#REF!))="TI",UPPER(TRIM(#REF!))="T.I"),"T.I",IF(OR(UPPER(TRIM(#REF!))="TECNICA",UPPER(TRIM(#REF!))="TÉCNICA"),"TÉCNICA",SUBSTITUTE(UPPER(TRIM(#REF!)),"SWICHER","SWITCHER"))))</f>
        <v>#REF!</v>
      </c>
    </row>
    <row r="381" spans="1:2">
      <c r="A38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1" t="e">
        <f>IF(TRIM(#REF!)="","SEM DEPARTAMENTO",IF(OR(UPPER(TRIM(#REF!))="TI",UPPER(TRIM(#REF!))="T.I"),"T.I",IF(OR(UPPER(TRIM(#REF!))="TECNICA",UPPER(TRIM(#REF!))="TÉCNICA"),"TÉCNICA",SUBSTITUTE(UPPER(TRIM(#REF!)),"SWICHER","SWITCHER"))))</f>
        <v>#REF!</v>
      </c>
    </row>
    <row r="382" spans="1:2">
      <c r="A38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2" t="e">
        <f>IF(TRIM(#REF!)="","SEM DEPARTAMENTO",IF(OR(UPPER(TRIM(#REF!))="TI",UPPER(TRIM(#REF!))="T.I"),"T.I",IF(OR(UPPER(TRIM(#REF!))="TECNICA",UPPER(TRIM(#REF!))="TÉCNICA"),"TÉCNICA",SUBSTITUTE(UPPER(TRIM(#REF!)),"SWICHER","SWITCHER"))))</f>
        <v>#REF!</v>
      </c>
    </row>
    <row r="383" spans="1:2">
      <c r="A38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3" t="e">
        <f>IF(TRIM(#REF!)="","SEM DEPARTAMENTO",IF(OR(UPPER(TRIM(#REF!))="TI",UPPER(TRIM(#REF!))="T.I"),"T.I",IF(OR(UPPER(TRIM(#REF!))="TECNICA",UPPER(TRIM(#REF!))="TÉCNICA"),"TÉCNICA",SUBSTITUTE(UPPER(TRIM(#REF!)),"SWICHER","SWITCHER"))))</f>
        <v>#REF!</v>
      </c>
    </row>
    <row r="384" spans="1:2">
      <c r="A38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4" t="e">
        <f>IF(TRIM(#REF!)="","SEM DEPARTAMENTO",IF(OR(UPPER(TRIM(#REF!))="TI",UPPER(TRIM(#REF!))="T.I"),"T.I",IF(OR(UPPER(TRIM(#REF!))="TECNICA",UPPER(TRIM(#REF!))="TÉCNICA"),"TÉCNICA",SUBSTITUTE(UPPER(TRIM(#REF!)),"SWICHER","SWITCHER"))))</f>
        <v>#REF!</v>
      </c>
    </row>
    <row r="385" spans="1:2">
      <c r="A38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5" t="e">
        <f>IF(TRIM(#REF!)="","SEM DEPARTAMENTO",IF(OR(UPPER(TRIM(#REF!))="TI",UPPER(TRIM(#REF!))="T.I"),"T.I",IF(OR(UPPER(TRIM(#REF!))="TECNICA",UPPER(TRIM(#REF!))="TÉCNICA"),"TÉCNICA",SUBSTITUTE(UPPER(TRIM(#REF!)),"SWICHER","SWITCHER"))))</f>
        <v>#REF!</v>
      </c>
    </row>
    <row r="386" spans="1:2">
      <c r="A38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6" t="e">
        <f>IF(TRIM(#REF!)="","SEM DEPARTAMENTO",IF(OR(UPPER(TRIM(#REF!))="TI",UPPER(TRIM(#REF!))="T.I"),"T.I",IF(OR(UPPER(TRIM(#REF!))="TECNICA",UPPER(TRIM(#REF!))="TÉCNICA"),"TÉCNICA",SUBSTITUTE(UPPER(TRIM(#REF!)),"SWICHER","SWITCHER"))))</f>
        <v>#REF!</v>
      </c>
    </row>
    <row r="387" spans="1:2">
      <c r="A38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7" t="e">
        <f>IF(TRIM(#REF!)="","SEM DEPARTAMENTO",IF(OR(UPPER(TRIM(#REF!))="TI",UPPER(TRIM(#REF!))="T.I"),"T.I",IF(OR(UPPER(TRIM(#REF!))="TECNICA",UPPER(TRIM(#REF!))="TÉCNICA"),"TÉCNICA",SUBSTITUTE(UPPER(TRIM(#REF!)),"SWICHER","SWITCHER"))))</f>
        <v>#REF!</v>
      </c>
    </row>
    <row r="388" spans="1:2">
      <c r="A38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8" t="e">
        <f>IF(TRIM(#REF!)="","SEM DEPARTAMENTO",IF(OR(UPPER(TRIM(#REF!))="TI",UPPER(TRIM(#REF!))="T.I"),"T.I",IF(OR(UPPER(TRIM(#REF!))="TECNICA",UPPER(TRIM(#REF!))="TÉCNICA"),"TÉCNICA",SUBSTITUTE(UPPER(TRIM(#REF!)),"SWICHER","SWITCHER"))))</f>
        <v>#REF!</v>
      </c>
    </row>
    <row r="389" spans="1:2">
      <c r="A38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89" t="e">
        <f>IF(TRIM(#REF!)="","SEM DEPARTAMENTO",IF(OR(UPPER(TRIM(#REF!))="TI",UPPER(TRIM(#REF!))="T.I"),"T.I",IF(OR(UPPER(TRIM(#REF!))="TECNICA",UPPER(TRIM(#REF!))="TÉCNICA"),"TÉCNICA",SUBSTITUTE(UPPER(TRIM(#REF!)),"SWICHER","SWITCHER"))))</f>
        <v>#REF!</v>
      </c>
    </row>
    <row r="390" spans="1:2">
      <c r="A39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0" t="e">
        <f>IF(TRIM(#REF!)="","SEM DEPARTAMENTO",IF(OR(UPPER(TRIM(#REF!))="TI",UPPER(TRIM(#REF!))="T.I"),"T.I",IF(OR(UPPER(TRIM(#REF!))="TECNICA",UPPER(TRIM(#REF!))="TÉCNICA"),"TÉCNICA",SUBSTITUTE(UPPER(TRIM(#REF!)),"SWICHER","SWITCHER"))))</f>
        <v>#REF!</v>
      </c>
    </row>
    <row r="391" spans="1:2">
      <c r="A39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1" t="e">
        <f>IF(TRIM(#REF!)="","SEM DEPARTAMENTO",IF(OR(UPPER(TRIM(#REF!))="TI",UPPER(TRIM(#REF!))="T.I"),"T.I",IF(OR(UPPER(TRIM(#REF!))="TECNICA",UPPER(TRIM(#REF!))="TÉCNICA"),"TÉCNICA",SUBSTITUTE(UPPER(TRIM(#REF!)),"SWICHER","SWITCHER"))))</f>
        <v>#REF!</v>
      </c>
    </row>
    <row r="392" spans="1:2">
      <c r="A39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2" t="e">
        <f>IF(TRIM(#REF!)="","SEM DEPARTAMENTO",IF(OR(UPPER(TRIM(#REF!))="TI",UPPER(TRIM(#REF!))="T.I"),"T.I",IF(OR(UPPER(TRIM(#REF!))="TECNICA",UPPER(TRIM(#REF!))="TÉCNICA"),"TÉCNICA",SUBSTITUTE(UPPER(TRIM(#REF!)),"SWICHER","SWITCHER"))))</f>
        <v>#REF!</v>
      </c>
    </row>
    <row r="393" spans="1:2">
      <c r="A39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3" t="e">
        <f>IF(TRIM(#REF!)="","SEM DEPARTAMENTO",IF(OR(UPPER(TRIM(#REF!))="TI",UPPER(TRIM(#REF!))="T.I"),"T.I",IF(OR(UPPER(TRIM(#REF!))="TECNICA",UPPER(TRIM(#REF!))="TÉCNICA"),"TÉCNICA",SUBSTITUTE(UPPER(TRIM(#REF!)),"SWICHER","SWITCHER"))))</f>
        <v>#REF!</v>
      </c>
    </row>
    <row r="394" spans="1:2">
      <c r="A39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4" t="e">
        <f>IF(TRIM(#REF!)="","SEM DEPARTAMENTO",IF(OR(UPPER(TRIM(#REF!))="TI",UPPER(TRIM(#REF!))="T.I"),"T.I",IF(OR(UPPER(TRIM(#REF!))="TECNICA",UPPER(TRIM(#REF!))="TÉCNICA"),"TÉCNICA",SUBSTITUTE(UPPER(TRIM(#REF!)),"SWICHER","SWITCHER"))))</f>
        <v>#REF!</v>
      </c>
    </row>
    <row r="395" spans="1:2">
      <c r="A39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5" t="e">
        <f>IF(TRIM(#REF!)="","SEM DEPARTAMENTO",IF(OR(UPPER(TRIM(#REF!))="TI",UPPER(TRIM(#REF!))="T.I"),"T.I",IF(OR(UPPER(TRIM(#REF!))="TECNICA",UPPER(TRIM(#REF!))="TÉCNICA"),"TÉCNICA",SUBSTITUTE(UPPER(TRIM(#REF!)),"SWICHER","SWITCHER"))))</f>
        <v>#REF!</v>
      </c>
    </row>
    <row r="396" spans="1:2">
      <c r="A39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6" t="e">
        <f>IF(TRIM(#REF!)="","SEM DEPARTAMENTO",IF(OR(UPPER(TRIM(#REF!))="TI",UPPER(TRIM(#REF!))="T.I"),"T.I",IF(OR(UPPER(TRIM(#REF!))="TECNICA",UPPER(TRIM(#REF!))="TÉCNICA"),"TÉCNICA",SUBSTITUTE(UPPER(TRIM(#REF!)),"SWICHER","SWITCHER"))))</f>
        <v>#REF!</v>
      </c>
    </row>
    <row r="397" spans="1:2">
      <c r="A39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7" t="e">
        <f>IF(TRIM(#REF!)="","SEM DEPARTAMENTO",IF(OR(UPPER(TRIM(#REF!))="TI",UPPER(TRIM(#REF!))="T.I"),"T.I",IF(OR(UPPER(TRIM(#REF!))="TECNICA",UPPER(TRIM(#REF!))="TÉCNICA"),"TÉCNICA",SUBSTITUTE(UPPER(TRIM(#REF!)),"SWICHER","SWITCHER"))))</f>
        <v>#REF!</v>
      </c>
    </row>
    <row r="398" spans="1:2">
      <c r="A39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8" t="e">
        <f>IF(TRIM(#REF!)="","SEM DEPARTAMENTO",IF(OR(UPPER(TRIM(#REF!))="TI",UPPER(TRIM(#REF!))="T.I"),"T.I",IF(OR(UPPER(TRIM(#REF!))="TECNICA",UPPER(TRIM(#REF!))="TÉCNICA"),"TÉCNICA",SUBSTITUTE(UPPER(TRIM(#REF!)),"SWICHER","SWITCHER"))))</f>
        <v>#REF!</v>
      </c>
    </row>
    <row r="399" spans="1:2">
      <c r="A39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399" t="e">
        <f>IF(TRIM(#REF!)="","SEM DEPARTAMENTO",IF(OR(UPPER(TRIM(#REF!))="TI",UPPER(TRIM(#REF!))="T.I"),"T.I",IF(OR(UPPER(TRIM(#REF!))="TECNICA",UPPER(TRIM(#REF!))="TÉCNICA"),"TÉCNICA",SUBSTITUTE(UPPER(TRIM(#REF!)),"SWICHER","SWITCHER"))))</f>
        <v>#REF!</v>
      </c>
    </row>
    <row r="400" spans="1:2">
      <c r="A40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0" t="e">
        <f>IF(TRIM(#REF!)="","SEM DEPARTAMENTO",IF(OR(UPPER(TRIM(#REF!))="TI",UPPER(TRIM(#REF!))="T.I"),"T.I",IF(OR(UPPER(TRIM(#REF!))="TECNICA",UPPER(TRIM(#REF!))="TÉCNICA"),"TÉCNICA",SUBSTITUTE(UPPER(TRIM(#REF!)),"SWICHER","SWITCHER"))))</f>
        <v>#REF!</v>
      </c>
    </row>
    <row r="401" spans="1:2">
      <c r="A40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1" t="e">
        <f>IF(TRIM(#REF!)="","SEM DEPARTAMENTO",IF(OR(UPPER(TRIM(#REF!))="TI",UPPER(TRIM(#REF!))="T.I"),"T.I",IF(OR(UPPER(TRIM(#REF!))="TECNICA",UPPER(TRIM(#REF!))="TÉCNICA"),"TÉCNICA",SUBSTITUTE(UPPER(TRIM(#REF!)),"SWICHER","SWITCHER"))))</f>
        <v>#REF!</v>
      </c>
    </row>
    <row r="402" spans="1:2">
      <c r="A40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2" t="e">
        <f>IF(TRIM(#REF!)="","SEM DEPARTAMENTO",IF(OR(UPPER(TRIM(#REF!))="TI",UPPER(TRIM(#REF!))="T.I"),"T.I",IF(OR(UPPER(TRIM(#REF!))="TECNICA",UPPER(TRIM(#REF!))="TÉCNICA"),"TÉCNICA",SUBSTITUTE(UPPER(TRIM(#REF!)),"SWICHER","SWITCHER"))))</f>
        <v>#REF!</v>
      </c>
    </row>
    <row r="403" spans="1:2">
      <c r="A40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3" t="e">
        <f>IF(TRIM(#REF!)="","SEM DEPARTAMENTO",IF(OR(UPPER(TRIM(#REF!))="TI",UPPER(TRIM(#REF!))="T.I"),"T.I",IF(OR(UPPER(TRIM(#REF!))="TECNICA",UPPER(TRIM(#REF!))="TÉCNICA"),"TÉCNICA",SUBSTITUTE(UPPER(TRIM(#REF!)),"SWICHER","SWITCHER"))))</f>
        <v>#REF!</v>
      </c>
    </row>
    <row r="404" spans="1:2">
      <c r="A40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4" t="e">
        <f>IF(TRIM(#REF!)="","SEM DEPARTAMENTO",IF(OR(UPPER(TRIM(#REF!))="TI",UPPER(TRIM(#REF!))="T.I"),"T.I",IF(OR(UPPER(TRIM(#REF!))="TECNICA",UPPER(TRIM(#REF!))="TÉCNICA"),"TÉCNICA",SUBSTITUTE(UPPER(TRIM(#REF!)),"SWICHER","SWITCHER"))))</f>
        <v>#REF!</v>
      </c>
    </row>
    <row r="405" spans="1:2">
      <c r="A40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5" t="e">
        <f>IF(TRIM(#REF!)="","SEM DEPARTAMENTO",IF(OR(UPPER(TRIM(#REF!))="TI",UPPER(TRIM(#REF!))="T.I"),"T.I",IF(OR(UPPER(TRIM(#REF!))="TECNICA",UPPER(TRIM(#REF!))="TÉCNICA"),"TÉCNICA",SUBSTITUTE(UPPER(TRIM(#REF!)),"SWICHER","SWITCHER"))))</f>
        <v>#REF!</v>
      </c>
    </row>
    <row r="406" spans="1:2">
      <c r="A40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6" t="e">
        <f>IF(TRIM(#REF!)="","SEM DEPARTAMENTO",IF(OR(UPPER(TRIM(#REF!))="TI",UPPER(TRIM(#REF!))="T.I"),"T.I",IF(OR(UPPER(TRIM(#REF!))="TECNICA",UPPER(TRIM(#REF!))="TÉCNICA"),"TÉCNICA",SUBSTITUTE(UPPER(TRIM(#REF!)),"SWICHER","SWITCHER"))))</f>
        <v>#REF!</v>
      </c>
    </row>
    <row r="407" spans="1:2">
      <c r="A40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7" t="e">
        <f>IF(TRIM(#REF!)="","SEM DEPARTAMENTO",IF(OR(UPPER(TRIM(#REF!))="TI",UPPER(TRIM(#REF!))="T.I"),"T.I",IF(OR(UPPER(TRIM(#REF!))="TECNICA",UPPER(TRIM(#REF!))="TÉCNICA"),"TÉCNICA",SUBSTITUTE(UPPER(TRIM(#REF!)),"SWICHER","SWITCHER"))))</f>
        <v>#REF!</v>
      </c>
    </row>
    <row r="408" spans="1:2">
      <c r="A40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8" t="e">
        <f>IF(TRIM(#REF!)="","SEM DEPARTAMENTO",IF(OR(UPPER(TRIM(#REF!))="TI",UPPER(TRIM(#REF!))="T.I"),"T.I",IF(OR(UPPER(TRIM(#REF!))="TECNICA",UPPER(TRIM(#REF!))="TÉCNICA"),"TÉCNICA",SUBSTITUTE(UPPER(TRIM(#REF!)),"SWICHER","SWITCHER"))))</f>
        <v>#REF!</v>
      </c>
    </row>
    <row r="409" spans="1:2">
      <c r="A40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09" t="e">
        <f>IF(TRIM(#REF!)="","SEM DEPARTAMENTO",IF(OR(UPPER(TRIM(#REF!))="TI",UPPER(TRIM(#REF!))="T.I"),"T.I",IF(OR(UPPER(TRIM(#REF!))="TECNICA",UPPER(TRIM(#REF!))="TÉCNICA"),"TÉCNICA",SUBSTITUTE(UPPER(TRIM(#REF!)),"SWICHER","SWITCHER"))))</f>
        <v>#REF!</v>
      </c>
    </row>
    <row r="410" spans="1:2">
      <c r="A41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0" t="e">
        <f>IF(TRIM(#REF!)="","SEM DEPARTAMENTO",IF(OR(UPPER(TRIM(#REF!))="TI",UPPER(TRIM(#REF!))="T.I"),"T.I",IF(OR(UPPER(TRIM(#REF!))="TECNICA",UPPER(TRIM(#REF!))="TÉCNICA"),"TÉCNICA",SUBSTITUTE(UPPER(TRIM(#REF!)),"SWICHER","SWITCHER"))))</f>
        <v>#REF!</v>
      </c>
    </row>
    <row r="411" spans="1:2">
      <c r="A41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1" t="e">
        <f>IF(TRIM(#REF!)="","SEM DEPARTAMENTO",IF(OR(UPPER(TRIM(#REF!))="TI",UPPER(TRIM(#REF!))="T.I"),"T.I",IF(OR(UPPER(TRIM(#REF!))="TECNICA",UPPER(TRIM(#REF!))="TÉCNICA"),"TÉCNICA",SUBSTITUTE(UPPER(TRIM(#REF!)),"SWICHER","SWITCHER"))))</f>
        <v>#REF!</v>
      </c>
    </row>
    <row r="412" spans="1:2">
      <c r="A41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2" t="e">
        <f>IF(TRIM(#REF!)="","SEM DEPARTAMENTO",IF(OR(UPPER(TRIM(#REF!))="TI",UPPER(TRIM(#REF!))="T.I"),"T.I",IF(OR(UPPER(TRIM(#REF!))="TECNICA",UPPER(TRIM(#REF!))="TÉCNICA"),"TÉCNICA",SUBSTITUTE(UPPER(TRIM(#REF!)),"SWICHER","SWITCHER"))))</f>
        <v>#REF!</v>
      </c>
    </row>
    <row r="413" spans="1:2">
      <c r="A41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3" t="e">
        <f>IF(TRIM(#REF!)="","SEM DEPARTAMENTO",IF(OR(UPPER(TRIM(#REF!))="TI",UPPER(TRIM(#REF!))="T.I"),"T.I",IF(OR(UPPER(TRIM(#REF!))="TECNICA",UPPER(TRIM(#REF!))="TÉCNICA"),"TÉCNICA",SUBSTITUTE(UPPER(TRIM(#REF!)),"SWICHER","SWITCHER"))))</f>
        <v>#REF!</v>
      </c>
    </row>
    <row r="414" spans="1:2">
      <c r="A41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4" t="e">
        <f>IF(TRIM(#REF!)="","SEM DEPARTAMENTO",IF(OR(UPPER(TRIM(#REF!))="TI",UPPER(TRIM(#REF!))="T.I"),"T.I",IF(OR(UPPER(TRIM(#REF!))="TECNICA",UPPER(TRIM(#REF!))="TÉCNICA"),"TÉCNICA",SUBSTITUTE(UPPER(TRIM(#REF!)),"SWICHER","SWITCHER"))))</f>
        <v>#REF!</v>
      </c>
    </row>
    <row r="415" spans="1:2">
      <c r="A41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5" t="e">
        <f>IF(TRIM(#REF!)="","SEM DEPARTAMENTO",IF(OR(UPPER(TRIM(#REF!))="TI",UPPER(TRIM(#REF!))="T.I"),"T.I",IF(OR(UPPER(TRIM(#REF!))="TECNICA",UPPER(TRIM(#REF!))="TÉCNICA"),"TÉCNICA",SUBSTITUTE(UPPER(TRIM(#REF!)),"SWICHER","SWITCHER"))))</f>
        <v>#REF!</v>
      </c>
    </row>
    <row r="416" spans="1:2">
      <c r="A41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6" t="e">
        <f>IF(TRIM(#REF!)="","SEM DEPARTAMENTO",IF(OR(UPPER(TRIM(#REF!))="TI",UPPER(TRIM(#REF!))="T.I"),"T.I",IF(OR(UPPER(TRIM(#REF!))="TECNICA",UPPER(TRIM(#REF!))="TÉCNICA"),"TÉCNICA",SUBSTITUTE(UPPER(TRIM(#REF!)),"SWICHER","SWITCHER"))))</f>
        <v>#REF!</v>
      </c>
    </row>
    <row r="417" spans="1:2">
      <c r="A41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7" t="e">
        <f>IF(TRIM(#REF!)="","SEM DEPARTAMENTO",IF(OR(UPPER(TRIM(#REF!))="TI",UPPER(TRIM(#REF!))="T.I"),"T.I",IF(OR(UPPER(TRIM(#REF!))="TECNICA",UPPER(TRIM(#REF!))="TÉCNICA"),"TÉCNICA",SUBSTITUTE(UPPER(TRIM(#REF!)),"SWICHER","SWITCHER"))))</f>
        <v>#REF!</v>
      </c>
    </row>
    <row r="418" spans="1:2">
      <c r="A41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8" t="e">
        <f>IF(TRIM(#REF!)="","SEM DEPARTAMENTO",IF(OR(UPPER(TRIM(#REF!))="TI",UPPER(TRIM(#REF!))="T.I"),"T.I",IF(OR(UPPER(TRIM(#REF!))="TECNICA",UPPER(TRIM(#REF!))="TÉCNICA"),"TÉCNICA",SUBSTITUTE(UPPER(TRIM(#REF!)),"SWICHER","SWITCHER"))))</f>
        <v>#REF!</v>
      </c>
    </row>
    <row r="419" spans="1:2">
      <c r="A41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19" t="e">
        <f>IF(TRIM(#REF!)="","SEM DEPARTAMENTO",IF(OR(UPPER(TRIM(#REF!))="TI",UPPER(TRIM(#REF!))="T.I"),"T.I",IF(OR(UPPER(TRIM(#REF!))="TECNICA",UPPER(TRIM(#REF!))="TÉCNICA"),"TÉCNICA",SUBSTITUTE(UPPER(TRIM(#REF!)),"SWICHER","SWITCHER"))))</f>
        <v>#REF!</v>
      </c>
    </row>
    <row r="420" spans="1:2">
      <c r="A42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0" t="e">
        <f>IF(TRIM(#REF!)="","SEM DEPARTAMENTO",IF(OR(UPPER(TRIM(#REF!))="TI",UPPER(TRIM(#REF!))="T.I"),"T.I",IF(OR(UPPER(TRIM(#REF!))="TECNICA",UPPER(TRIM(#REF!))="TÉCNICA"),"TÉCNICA",SUBSTITUTE(UPPER(TRIM(#REF!)),"SWICHER","SWITCHER"))))</f>
        <v>#REF!</v>
      </c>
    </row>
    <row r="421" spans="1:2">
      <c r="A42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1" t="e">
        <f>IF(TRIM(#REF!)="","SEM DEPARTAMENTO",IF(OR(UPPER(TRIM(#REF!))="TI",UPPER(TRIM(#REF!))="T.I"),"T.I",IF(OR(UPPER(TRIM(#REF!))="TECNICA",UPPER(TRIM(#REF!))="TÉCNICA"),"TÉCNICA",SUBSTITUTE(UPPER(TRIM(#REF!)),"SWICHER","SWITCHER"))))</f>
        <v>#REF!</v>
      </c>
    </row>
    <row r="422" spans="1:2">
      <c r="A42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2" t="e">
        <f>IF(TRIM(#REF!)="","SEM DEPARTAMENTO",IF(OR(UPPER(TRIM(#REF!))="TI",UPPER(TRIM(#REF!))="T.I"),"T.I",IF(OR(UPPER(TRIM(#REF!))="TECNICA",UPPER(TRIM(#REF!))="TÉCNICA"),"TÉCNICA",SUBSTITUTE(UPPER(TRIM(#REF!)),"SWICHER","SWITCHER"))))</f>
        <v>#REF!</v>
      </c>
    </row>
    <row r="423" spans="1:2">
      <c r="A42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3" t="e">
        <f>IF(TRIM(#REF!)="","SEM DEPARTAMENTO",IF(OR(UPPER(TRIM(#REF!))="TI",UPPER(TRIM(#REF!))="T.I"),"T.I",IF(OR(UPPER(TRIM(#REF!))="TECNICA",UPPER(TRIM(#REF!))="TÉCNICA"),"TÉCNICA",SUBSTITUTE(UPPER(TRIM(#REF!)),"SWICHER","SWITCHER"))))</f>
        <v>#REF!</v>
      </c>
    </row>
    <row r="424" spans="1:2">
      <c r="A42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4" t="e">
        <f>IF(TRIM(#REF!)="","SEM DEPARTAMENTO",IF(OR(UPPER(TRIM(#REF!))="TI",UPPER(TRIM(#REF!))="T.I"),"T.I",IF(OR(UPPER(TRIM(#REF!))="TECNICA",UPPER(TRIM(#REF!))="TÉCNICA"),"TÉCNICA",SUBSTITUTE(UPPER(TRIM(#REF!)),"SWICHER","SWITCHER"))))</f>
        <v>#REF!</v>
      </c>
    </row>
    <row r="425" spans="1:2">
      <c r="A42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5" t="e">
        <f>IF(TRIM(#REF!)="","SEM DEPARTAMENTO",IF(OR(UPPER(TRIM(#REF!))="TI",UPPER(TRIM(#REF!))="T.I"),"T.I",IF(OR(UPPER(TRIM(#REF!))="TECNICA",UPPER(TRIM(#REF!))="TÉCNICA"),"TÉCNICA",SUBSTITUTE(UPPER(TRIM(#REF!)),"SWICHER","SWITCHER"))))</f>
        <v>#REF!</v>
      </c>
    </row>
    <row r="426" spans="1:2">
      <c r="A42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6" t="e">
        <f>IF(TRIM(#REF!)="","SEM DEPARTAMENTO",IF(OR(UPPER(TRIM(#REF!))="TI",UPPER(TRIM(#REF!))="T.I"),"T.I",IF(OR(UPPER(TRIM(#REF!))="TECNICA",UPPER(TRIM(#REF!))="TÉCNICA"),"TÉCNICA",SUBSTITUTE(UPPER(TRIM(#REF!)),"SWICHER","SWITCHER"))))</f>
        <v>#REF!</v>
      </c>
    </row>
    <row r="427" spans="1:2">
      <c r="A42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7" t="e">
        <f>IF(TRIM(#REF!)="","SEM DEPARTAMENTO",IF(OR(UPPER(TRIM(#REF!))="TI",UPPER(TRIM(#REF!))="T.I"),"T.I",IF(OR(UPPER(TRIM(#REF!))="TECNICA",UPPER(TRIM(#REF!))="TÉCNICA"),"TÉCNICA",SUBSTITUTE(UPPER(TRIM(#REF!)),"SWICHER","SWITCHER"))))</f>
        <v>#REF!</v>
      </c>
    </row>
    <row r="428" spans="1:2">
      <c r="A42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8" t="e">
        <f>IF(TRIM(#REF!)="","SEM DEPARTAMENTO",IF(OR(UPPER(TRIM(#REF!))="TI",UPPER(TRIM(#REF!))="T.I"),"T.I",IF(OR(UPPER(TRIM(#REF!))="TECNICA",UPPER(TRIM(#REF!))="TÉCNICA"),"TÉCNICA",SUBSTITUTE(UPPER(TRIM(#REF!)),"SWICHER","SWITCHER"))))</f>
        <v>#REF!</v>
      </c>
    </row>
    <row r="429" spans="1:2">
      <c r="A42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29" t="e">
        <f>IF(TRIM(#REF!)="","SEM DEPARTAMENTO",IF(OR(UPPER(TRIM(#REF!))="TI",UPPER(TRIM(#REF!))="T.I"),"T.I",IF(OR(UPPER(TRIM(#REF!))="TECNICA",UPPER(TRIM(#REF!))="TÉCNICA"),"TÉCNICA",SUBSTITUTE(UPPER(TRIM(#REF!)),"SWICHER","SWITCHER"))))</f>
        <v>#REF!</v>
      </c>
    </row>
    <row r="430" spans="1:2">
      <c r="A43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0" t="e">
        <f>IF(TRIM(#REF!)="","SEM DEPARTAMENTO",IF(OR(UPPER(TRIM(#REF!))="TI",UPPER(TRIM(#REF!))="T.I"),"T.I",IF(OR(UPPER(TRIM(#REF!))="TECNICA",UPPER(TRIM(#REF!))="TÉCNICA"),"TÉCNICA",SUBSTITUTE(UPPER(TRIM(#REF!)),"SWICHER","SWITCHER"))))</f>
        <v>#REF!</v>
      </c>
    </row>
    <row r="431" spans="1:2">
      <c r="A43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1" t="e">
        <f>IF(TRIM(#REF!)="","SEM DEPARTAMENTO",IF(OR(UPPER(TRIM(#REF!))="TI",UPPER(TRIM(#REF!))="T.I"),"T.I",IF(OR(UPPER(TRIM(#REF!))="TECNICA",UPPER(TRIM(#REF!))="TÉCNICA"),"TÉCNICA",SUBSTITUTE(UPPER(TRIM(#REF!)),"SWICHER","SWITCHER"))))</f>
        <v>#REF!</v>
      </c>
    </row>
    <row r="432" spans="1:2">
      <c r="A43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2" t="e">
        <f>IF(TRIM(#REF!)="","SEM DEPARTAMENTO",IF(OR(UPPER(TRIM(#REF!))="TI",UPPER(TRIM(#REF!))="T.I"),"T.I",IF(OR(UPPER(TRIM(#REF!))="TECNICA",UPPER(TRIM(#REF!))="TÉCNICA"),"TÉCNICA",SUBSTITUTE(UPPER(TRIM(#REF!)),"SWICHER","SWITCHER"))))</f>
        <v>#REF!</v>
      </c>
    </row>
    <row r="433" spans="1:2">
      <c r="A43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3" t="e">
        <f>IF(TRIM(#REF!)="","SEM DEPARTAMENTO",IF(OR(UPPER(TRIM(#REF!))="TI",UPPER(TRIM(#REF!))="T.I"),"T.I",IF(OR(UPPER(TRIM(#REF!))="TECNICA",UPPER(TRIM(#REF!))="TÉCNICA"),"TÉCNICA",SUBSTITUTE(UPPER(TRIM(#REF!)),"SWICHER","SWITCHER"))))</f>
        <v>#REF!</v>
      </c>
    </row>
    <row r="434" spans="1:2">
      <c r="A43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4" t="e">
        <f>IF(TRIM(#REF!)="","SEM DEPARTAMENTO",IF(OR(UPPER(TRIM(#REF!))="TI",UPPER(TRIM(#REF!))="T.I"),"T.I",IF(OR(UPPER(TRIM(#REF!))="TECNICA",UPPER(TRIM(#REF!))="TÉCNICA"),"TÉCNICA",SUBSTITUTE(UPPER(TRIM(#REF!)),"SWICHER","SWITCHER"))))</f>
        <v>#REF!</v>
      </c>
    </row>
    <row r="435" spans="1:2">
      <c r="A43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5" t="e">
        <f>IF(TRIM(#REF!)="","SEM DEPARTAMENTO",IF(OR(UPPER(TRIM(#REF!))="TI",UPPER(TRIM(#REF!))="T.I"),"T.I",IF(OR(UPPER(TRIM(#REF!))="TECNICA",UPPER(TRIM(#REF!))="TÉCNICA"),"TÉCNICA",SUBSTITUTE(UPPER(TRIM(#REF!)),"SWICHER","SWITCHER"))))</f>
        <v>#REF!</v>
      </c>
    </row>
    <row r="436" spans="1:2">
      <c r="A43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6" t="e">
        <f>IF(TRIM(#REF!)="","SEM DEPARTAMENTO",IF(OR(UPPER(TRIM(#REF!))="TI",UPPER(TRIM(#REF!))="T.I"),"T.I",IF(OR(UPPER(TRIM(#REF!))="TECNICA",UPPER(TRIM(#REF!))="TÉCNICA"),"TÉCNICA",SUBSTITUTE(UPPER(TRIM(#REF!)),"SWICHER","SWITCHER"))))</f>
        <v>#REF!</v>
      </c>
    </row>
    <row r="437" spans="1:2">
      <c r="A43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7" t="e">
        <f>IF(TRIM(#REF!)="","SEM DEPARTAMENTO",IF(OR(UPPER(TRIM(#REF!))="TI",UPPER(TRIM(#REF!))="T.I"),"T.I",IF(OR(UPPER(TRIM(#REF!))="TECNICA",UPPER(TRIM(#REF!))="TÉCNICA"),"TÉCNICA",SUBSTITUTE(UPPER(TRIM(#REF!)),"SWICHER","SWITCHER"))))</f>
        <v>#REF!</v>
      </c>
    </row>
    <row r="438" spans="1:2">
      <c r="A43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8" t="e">
        <f>IF(TRIM(#REF!)="","SEM DEPARTAMENTO",IF(OR(UPPER(TRIM(#REF!))="TI",UPPER(TRIM(#REF!))="T.I"),"T.I",IF(OR(UPPER(TRIM(#REF!))="TECNICA",UPPER(TRIM(#REF!))="TÉCNICA"),"TÉCNICA",SUBSTITUTE(UPPER(TRIM(#REF!)),"SWICHER","SWITCHER"))))</f>
        <v>#REF!</v>
      </c>
    </row>
    <row r="439" spans="1:2">
      <c r="A43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39" t="e">
        <f>IF(TRIM(#REF!)="","SEM DEPARTAMENTO",IF(OR(UPPER(TRIM(#REF!))="TI",UPPER(TRIM(#REF!))="T.I"),"T.I",IF(OR(UPPER(TRIM(#REF!))="TECNICA",UPPER(TRIM(#REF!))="TÉCNICA"),"TÉCNICA",SUBSTITUTE(UPPER(TRIM(#REF!)),"SWICHER","SWITCHER"))))</f>
        <v>#REF!</v>
      </c>
    </row>
    <row r="440" spans="1:2">
      <c r="A44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0" t="e">
        <f>IF(TRIM(#REF!)="","SEM DEPARTAMENTO",IF(OR(UPPER(TRIM(#REF!))="TI",UPPER(TRIM(#REF!))="T.I"),"T.I",IF(OR(UPPER(TRIM(#REF!))="TECNICA",UPPER(TRIM(#REF!))="TÉCNICA"),"TÉCNICA",SUBSTITUTE(UPPER(TRIM(#REF!)),"SWICHER","SWITCHER"))))</f>
        <v>#REF!</v>
      </c>
    </row>
    <row r="441" spans="1:2">
      <c r="A44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1" t="e">
        <f>IF(TRIM(#REF!)="","SEM DEPARTAMENTO",IF(OR(UPPER(TRIM(#REF!))="TI",UPPER(TRIM(#REF!))="T.I"),"T.I",IF(OR(UPPER(TRIM(#REF!))="TECNICA",UPPER(TRIM(#REF!))="TÉCNICA"),"TÉCNICA",SUBSTITUTE(UPPER(TRIM(#REF!)),"SWICHER","SWITCHER"))))</f>
        <v>#REF!</v>
      </c>
    </row>
    <row r="442" spans="1:2">
      <c r="A44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2" t="e">
        <f>IF(TRIM(#REF!)="","SEM DEPARTAMENTO",IF(OR(UPPER(TRIM(#REF!))="TI",UPPER(TRIM(#REF!))="T.I"),"T.I",IF(OR(UPPER(TRIM(#REF!))="TECNICA",UPPER(TRIM(#REF!))="TÉCNICA"),"TÉCNICA",SUBSTITUTE(UPPER(TRIM(#REF!)),"SWICHER","SWITCHER"))))</f>
        <v>#REF!</v>
      </c>
    </row>
    <row r="443" spans="1:2">
      <c r="A44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3" t="e">
        <f>IF(TRIM(#REF!)="","SEM DEPARTAMENTO",IF(OR(UPPER(TRIM(#REF!))="TI",UPPER(TRIM(#REF!))="T.I"),"T.I",IF(OR(UPPER(TRIM(#REF!))="TECNICA",UPPER(TRIM(#REF!))="TÉCNICA"),"TÉCNICA",SUBSTITUTE(UPPER(TRIM(#REF!)),"SWICHER","SWITCHER"))))</f>
        <v>#REF!</v>
      </c>
    </row>
    <row r="444" spans="1:2">
      <c r="A44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4" t="e">
        <f>IF(TRIM(#REF!)="","SEM DEPARTAMENTO",IF(OR(UPPER(TRIM(#REF!))="TI",UPPER(TRIM(#REF!))="T.I"),"T.I",IF(OR(UPPER(TRIM(#REF!))="TECNICA",UPPER(TRIM(#REF!))="TÉCNICA"),"TÉCNICA",SUBSTITUTE(UPPER(TRIM(#REF!)),"SWICHER","SWITCHER"))))</f>
        <v>#REF!</v>
      </c>
    </row>
    <row r="445" spans="1:2">
      <c r="A44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5" t="e">
        <f>IF(TRIM(#REF!)="","SEM DEPARTAMENTO",IF(OR(UPPER(TRIM(#REF!))="TI",UPPER(TRIM(#REF!))="T.I"),"T.I",IF(OR(UPPER(TRIM(#REF!))="TECNICA",UPPER(TRIM(#REF!))="TÉCNICA"),"TÉCNICA",SUBSTITUTE(UPPER(TRIM(#REF!)),"SWICHER","SWITCHER"))))</f>
        <v>#REF!</v>
      </c>
    </row>
    <row r="446" spans="1:2">
      <c r="A44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6" t="e">
        <f>IF(TRIM(#REF!)="","SEM DEPARTAMENTO",IF(OR(UPPER(TRIM(#REF!))="TI",UPPER(TRIM(#REF!))="T.I"),"T.I",IF(OR(UPPER(TRIM(#REF!))="TECNICA",UPPER(TRIM(#REF!))="TÉCNICA"),"TÉCNICA",SUBSTITUTE(UPPER(TRIM(#REF!)),"SWICHER","SWITCHER"))))</f>
        <v>#REF!</v>
      </c>
    </row>
    <row r="447" spans="1:2">
      <c r="A44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7" t="e">
        <f>IF(TRIM(#REF!)="","SEM DEPARTAMENTO",IF(OR(UPPER(TRIM(#REF!))="TI",UPPER(TRIM(#REF!))="T.I"),"T.I",IF(OR(UPPER(TRIM(#REF!))="TECNICA",UPPER(TRIM(#REF!))="TÉCNICA"),"TÉCNICA",SUBSTITUTE(UPPER(TRIM(#REF!)),"SWICHER","SWITCHER"))))</f>
        <v>#REF!</v>
      </c>
    </row>
    <row r="448" spans="1:2">
      <c r="A44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8" t="e">
        <f>IF(TRIM(#REF!)="","SEM DEPARTAMENTO",IF(OR(UPPER(TRIM(#REF!))="TI",UPPER(TRIM(#REF!))="T.I"),"T.I",IF(OR(UPPER(TRIM(#REF!))="TECNICA",UPPER(TRIM(#REF!))="TÉCNICA"),"TÉCNICA",SUBSTITUTE(UPPER(TRIM(#REF!)),"SWICHER","SWITCHER"))))</f>
        <v>#REF!</v>
      </c>
    </row>
    <row r="449" spans="1:2">
      <c r="A44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49" t="e">
        <f>IF(TRIM(#REF!)="","SEM DEPARTAMENTO",IF(OR(UPPER(TRIM(#REF!))="TI",UPPER(TRIM(#REF!))="T.I"),"T.I",IF(OR(UPPER(TRIM(#REF!))="TECNICA",UPPER(TRIM(#REF!))="TÉCNICA"),"TÉCNICA",SUBSTITUTE(UPPER(TRIM(#REF!)),"SWICHER","SWITCHER"))))</f>
        <v>#REF!</v>
      </c>
    </row>
    <row r="450" spans="1:2">
      <c r="A45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0" t="e">
        <f>IF(TRIM(#REF!)="","SEM DEPARTAMENTO",IF(OR(UPPER(TRIM(#REF!))="TI",UPPER(TRIM(#REF!))="T.I"),"T.I",IF(OR(UPPER(TRIM(#REF!))="TECNICA",UPPER(TRIM(#REF!))="TÉCNICA"),"TÉCNICA",SUBSTITUTE(UPPER(TRIM(#REF!)),"SWICHER","SWITCHER"))))</f>
        <v>#REF!</v>
      </c>
    </row>
    <row r="451" spans="1:2">
      <c r="A45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1" t="e">
        <f>IF(TRIM(#REF!)="","SEM DEPARTAMENTO",IF(OR(UPPER(TRIM(#REF!))="TI",UPPER(TRIM(#REF!))="T.I"),"T.I",IF(OR(UPPER(TRIM(#REF!))="TECNICA",UPPER(TRIM(#REF!))="TÉCNICA"),"TÉCNICA",SUBSTITUTE(UPPER(TRIM(#REF!)),"SWICHER","SWITCHER"))))</f>
        <v>#REF!</v>
      </c>
    </row>
    <row r="452" spans="1:2">
      <c r="A45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2" t="e">
        <f>IF(TRIM(#REF!)="","SEM DEPARTAMENTO",IF(OR(UPPER(TRIM(#REF!))="TI",UPPER(TRIM(#REF!))="T.I"),"T.I",IF(OR(UPPER(TRIM(#REF!))="TECNICA",UPPER(TRIM(#REF!))="TÉCNICA"),"TÉCNICA",SUBSTITUTE(UPPER(TRIM(#REF!)),"SWICHER","SWITCHER"))))</f>
        <v>#REF!</v>
      </c>
    </row>
    <row r="453" spans="1:2">
      <c r="A45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3" t="e">
        <f>IF(TRIM(#REF!)="","SEM DEPARTAMENTO",IF(OR(UPPER(TRIM(#REF!))="TI",UPPER(TRIM(#REF!))="T.I"),"T.I",IF(OR(UPPER(TRIM(#REF!))="TECNICA",UPPER(TRIM(#REF!))="TÉCNICA"),"TÉCNICA",SUBSTITUTE(UPPER(TRIM(#REF!)),"SWICHER","SWITCHER"))))</f>
        <v>#REF!</v>
      </c>
    </row>
    <row r="454" spans="1:2">
      <c r="A45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4" t="e">
        <f>IF(TRIM(#REF!)="","SEM DEPARTAMENTO",IF(OR(UPPER(TRIM(#REF!))="TI",UPPER(TRIM(#REF!))="T.I"),"T.I",IF(OR(UPPER(TRIM(#REF!))="TECNICA",UPPER(TRIM(#REF!))="TÉCNICA"),"TÉCNICA",SUBSTITUTE(UPPER(TRIM(#REF!)),"SWICHER","SWITCHER"))))</f>
        <v>#REF!</v>
      </c>
    </row>
    <row r="455" spans="1:2">
      <c r="A45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5" t="e">
        <f>IF(TRIM(#REF!)="","SEM DEPARTAMENTO",IF(OR(UPPER(TRIM(#REF!))="TI",UPPER(TRIM(#REF!))="T.I"),"T.I",IF(OR(UPPER(TRIM(#REF!))="TECNICA",UPPER(TRIM(#REF!))="TÉCNICA"),"TÉCNICA",SUBSTITUTE(UPPER(TRIM(#REF!)),"SWICHER","SWITCHER"))))</f>
        <v>#REF!</v>
      </c>
    </row>
    <row r="456" spans="1:2">
      <c r="A45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6" t="e">
        <f>IF(TRIM(#REF!)="","SEM DEPARTAMENTO",IF(OR(UPPER(TRIM(#REF!))="TI",UPPER(TRIM(#REF!))="T.I"),"T.I",IF(OR(UPPER(TRIM(#REF!))="TECNICA",UPPER(TRIM(#REF!))="TÉCNICA"),"TÉCNICA",SUBSTITUTE(UPPER(TRIM(#REF!)),"SWICHER","SWITCHER"))))</f>
        <v>#REF!</v>
      </c>
    </row>
    <row r="457" spans="1:2">
      <c r="A45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7" t="e">
        <f>IF(TRIM(#REF!)="","SEM DEPARTAMENTO",IF(OR(UPPER(TRIM(#REF!))="TI",UPPER(TRIM(#REF!))="T.I"),"T.I",IF(OR(UPPER(TRIM(#REF!))="TECNICA",UPPER(TRIM(#REF!))="TÉCNICA"),"TÉCNICA",SUBSTITUTE(UPPER(TRIM(#REF!)),"SWICHER","SWITCHER"))))</f>
        <v>#REF!</v>
      </c>
    </row>
    <row r="458" spans="1:2">
      <c r="A45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8" t="e">
        <f>IF(TRIM(#REF!)="","SEM DEPARTAMENTO",IF(OR(UPPER(TRIM(#REF!))="TI",UPPER(TRIM(#REF!))="T.I"),"T.I",IF(OR(UPPER(TRIM(#REF!))="TECNICA",UPPER(TRIM(#REF!))="TÉCNICA"),"TÉCNICA",SUBSTITUTE(UPPER(TRIM(#REF!)),"SWICHER","SWITCHER"))))</f>
        <v>#REF!</v>
      </c>
    </row>
    <row r="459" spans="1:2">
      <c r="A45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59" t="e">
        <f>IF(TRIM(#REF!)="","SEM DEPARTAMENTO",IF(OR(UPPER(TRIM(#REF!))="TI",UPPER(TRIM(#REF!))="T.I"),"T.I",IF(OR(UPPER(TRIM(#REF!))="TECNICA",UPPER(TRIM(#REF!))="TÉCNICA"),"TÉCNICA",SUBSTITUTE(UPPER(TRIM(#REF!)),"SWICHER","SWITCHER"))))</f>
        <v>#REF!</v>
      </c>
    </row>
    <row r="460" spans="1:2">
      <c r="A46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0" t="e">
        <f>IF(TRIM(#REF!)="","SEM DEPARTAMENTO",IF(OR(UPPER(TRIM(#REF!))="TI",UPPER(TRIM(#REF!))="T.I"),"T.I",IF(OR(UPPER(TRIM(#REF!))="TECNICA",UPPER(TRIM(#REF!))="TÉCNICA"),"TÉCNICA",SUBSTITUTE(UPPER(TRIM(#REF!)),"SWICHER","SWITCHER"))))</f>
        <v>#REF!</v>
      </c>
    </row>
    <row r="461" spans="1:2">
      <c r="A46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1" t="e">
        <f>IF(TRIM(#REF!)="","SEM DEPARTAMENTO",IF(OR(UPPER(TRIM(#REF!))="TI",UPPER(TRIM(#REF!))="T.I"),"T.I",IF(OR(UPPER(TRIM(#REF!))="TECNICA",UPPER(TRIM(#REF!))="TÉCNICA"),"TÉCNICA",SUBSTITUTE(UPPER(TRIM(#REF!)),"SWICHER","SWITCHER"))))</f>
        <v>#REF!</v>
      </c>
    </row>
    <row r="462" spans="1:2">
      <c r="A46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2" t="e">
        <f>IF(TRIM(#REF!)="","SEM DEPARTAMENTO",IF(OR(UPPER(TRIM(#REF!))="TI",UPPER(TRIM(#REF!))="T.I"),"T.I",IF(OR(UPPER(TRIM(#REF!))="TECNICA",UPPER(TRIM(#REF!))="TÉCNICA"),"TÉCNICA",SUBSTITUTE(UPPER(TRIM(#REF!)),"SWICHER","SWITCHER"))))</f>
        <v>#REF!</v>
      </c>
    </row>
    <row r="463" spans="1:2">
      <c r="A46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3" t="e">
        <f>IF(TRIM(#REF!)="","SEM DEPARTAMENTO",IF(OR(UPPER(TRIM(#REF!))="TI",UPPER(TRIM(#REF!))="T.I"),"T.I",IF(OR(UPPER(TRIM(#REF!))="TECNICA",UPPER(TRIM(#REF!))="TÉCNICA"),"TÉCNICA",SUBSTITUTE(UPPER(TRIM(#REF!)),"SWICHER","SWITCHER"))))</f>
        <v>#REF!</v>
      </c>
    </row>
    <row r="464" spans="1:2">
      <c r="A46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4" t="e">
        <f>IF(TRIM(#REF!)="","SEM DEPARTAMENTO",IF(OR(UPPER(TRIM(#REF!))="TI",UPPER(TRIM(#REF!))="T.I"),"T.I",IF(OR(UPPER(TRIM(#REF!))="TECNICA",UPPER(TRIM(#REF!))="TÉCNICA"),"TÉCNICA",SUBSTITUTE(UPPER(TRIM(#REF!)),"SWICHER","SWITCHER"))))</f>
        <v>#REF!</v>
      </c>
    </row>
    <row r="465" spans="1:2">
      <c r="A46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5" t="e">
        <f>IF(TRIM(#REF!)="","SEM DEPARTAMENTO",IF(OR(UPPER(TRIM(#REF!))="TI",UPPER(TRIM(#REF!))="T.I"),"T.I",IF(OR(UPPER(TRIM(#REF!))="TECNICA",UPPER(TRIM(#REF!))="TÉCNICA"),"TÉCNICA",SUBSTITUTE(UPPER(TRIM(#REF!)),"SWICHER","SWITCHER"))))</f>
        <v>#REF!</v>
      </c>
    </row>
    <row r="466" spans="1:2">
      <c r="A46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6" t="e">
        <f>IF(TRIM(#REF!)="","SEM DEPARTAMENTO",IF(OR(UPPER(TRIM(#REF!))="TI",UPPER(TRIM(#REF!))="T.I"),"T.I",IF(OR(UPPER(TRIM(#REF!))="TECNICA",UPPER(TRIM(#REF!))="TÉCNICA"),"TÉCNICA",SUBSTITUTE(UPPER(TRIM(#REF!)),"SWICHER","SWITCHER"))))</f>
        <v>#REF!</v>
      </c>
    </row>
    <row r="467" spans="1:2">
      <c r="A46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7" t="e">
        <f>IF(TRIM(#REF!)="","SEM DEPARTAMENTO",IF(OR(UPPER(TRIM(#REF!))="TI",UPPER(TRIM(#REF!))="T.I"),"T.I",IF(OR(UPPER(TRIM(#REF!))="TECNICA",UPPER(TRIM(#REF!))="TÉCNICA"),"TÉCNICA",SUBSTITUTE(UPPER(TRIM(#REF!)),"SWICHER","SWITCHER"))))</f>
        <v>#REF!</v>
      </c>
    </row>
    <row r="468" spans="1:2">
      <c r="A46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8" t="e">
        <f>IF(TRIM(#REF!)="","SEM DEPARTAMENTO",IF(OR(UPPER(TRIM(#REF!))="TI",UPPER(TRIM(#REF!))="T.I"),"T.I",IF(OR(UPPER(TRIM(#REF!))="TECNICA",UPPER(TRIM(#REF!))="TÉCNICA"),"TÉCNICA",SUBSTITUTE(UPPER(TRIM(#REF!)),"SWICHER","SWITCHER"))))</f>
        <v>#REF!</v>
      </c>
    </row>
    <row r="469" spans="1:2">
      <c r="A46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69" t="e">
        <f>IF(TRIM(#REF!)="","SEM DEPARTAMENTO",IF(OR(UPPER(TRIM(#REF!))="TI",UPPER(TRIM(#REF!))="T.I"),"T.I",IF(OR(UPPER(TRIM(#REF!))="TECNICA",UPPER(TRIM(#REF!))="TÉCNICA"),"TÉCNICA",SUBSTITUTE(UPPER(TRIM(#REF!)),"SWICHER","SWITCHER"))))</f>
        <v>#REF!</v>
      </c>
    </row>
    <row r="470" spans="1:2">
      <c r="A47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0" t="e">
        <f>IF(TRIM(#REF!)="","SEM DEPARTAMENTO",IF(OR(UPPER(TRIM(#REF!))="TI",UPPER(TRIM(#REF!))="T.I"),"T.I",IF(OR(UPPER(TRIM(#REF!))="TECNICA",UPPER(TRIM(#REF!))="TÉCNICA"),"TÉCNICA",SUBSTITUTE(UPPER(TRIM(#REF!)),"SWICHER","SWITCHER"))))</f>
        <v>#REF!</v>
      </c>
    </row>
    <row r="471" spans="1:2">
      <c r="A47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1" t="e">
        <f>IF(TRIM(#REF!)="","SEM DEPARTAMENTO",IF(OR(UPPER(TRIM(#REF!))="TI",UPPER(TRIM(#REF!))="T.I"),"T.I",IF(OR(UPPER(TRIM(#REF!))="TECNICA",UPPER(TRIM(#REF!))="TÉCNICA"),"TÉCNICA",SUBSTITUTE(UPPER(TRIM(#REF!)),"SWICHER","SWITCHER"))))</f>
        <v>#REF!</v>
      </c>
    </row>
    <row r="472" spans="1:2">
      <c r="A47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2" t="e">
        <f>IF(TRIM(#REF!)="","SEM DEPARTAMENTO",IF(OR(UPPER(TRIM(#REF!))="TI",UPPER(TRIM(#REF!))="T.I"),"T.I",IF(OR(UPPER(TRIM(#REF!))="TECNICA",UPPER(TRIM(#REF!))="TÉCNICA"),"TÉCNICA",SUBSTITUTE(UPPER(TRIM(#REF!)),"SWICHER","SWITCHER"))))</f>
        <v>#REF!</v>
      </c>
    </row>
    <row r="473" spans="1:2">
      <c r="A47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3" t="e">
        <f>IF(TRIM(#REF!)="","SEM DEPARTAMENTO",IF(OR(UPPER(TRIM(#REF!))="TI",UPPER(TRIM(#REF!))="T.I"),"T.I",IF(OR(UPPER(TRIM(#REF!))="TECNICA",UPPER(TRIM(#REF!))="TÉCNICA"),"TÉCNICA",SUBSTITUTE(UPPER(TRIM(#REF!)),"SWICHER","SWITCHER"))))</f>
        <v>#REF!</v>
      </c>
    </row>
    <row r="474" spans="1:2">
      <c r="A47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4" t="e">
        <f>IF(TRIM(#REF!)="","SEM DEPARTAMENTO",IF(OR(UPPER(TRIM(#REF!))="TI",UPPER(TRIM(#REF!))="T.I"),"T.I",IF(OR(UPPER(TRIM(#REF!))="TECNICA",UPPER(TRIM(#REF!))="TÉCNICA"),"TÉCNICA",SUBSTITUTE(UPPER(TRIM(#REF!)),"SWICHER","SWITCHER"))))</f>
        <v>#REF!</v>
      </c>
    </row>
    <row r="475" spans="1:2">
      <c r="A47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5" t="e">
        <f>IF(TRIM(#REF!)="","SEM DEPARTAMENTO",IF(OR(UPPER(TRIM(#REF!))="TI",UPPER(TRIM(#REF!))="T.I"),"T.I",IF(OR(UPPER(TRIM(#REF!))="TECNICA",UPPER(TRIM(#REF!))="TÉCNICA"),"TÉCNICA",SUBSTITUTE(UPPER(TRIM(#REF!)),"SWICHER","SWITCHER"))))</f>
        <v>#REF!</v>
      </c>
    </row>
    <row r="476" spans="1:2">
      <c r="A47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6" t="e">
        <f>IF(TRIM(#REF!)="","SEM DEPARTAMENTO",IF(OR(UPPER(TRIM(#REF!))="TI",UPPER(TRIM(#REF!))="T.I"),"T.I",IF(OR(UPPER(TRIM(#REF!))="TECNICA",UPPER(TRIM(#REF!))="TÉCNICA"),"TÉCNICA",SUBSTITUTE(UPPER(TRIM(#REF!)),"SWICHER","SWITCHER"))))</f>
        <v>#REF!</v>
      </c>
    </row>
    <row r="477" spans="1:2">
      <c r="A47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7" t="e">
        <f>IF(TRIM(#REF!)="","SEM DEPARTAMENTO",IF(OR(UPPER(TRIM(#REF!))="TI",UPPER(TRIM(#REF!))="T.I"),"T.I",IF(OR(UPPER(TRIM(#REF!))="TECNICA",UPPER(TRIM(#REF!))="TÉCNICA"),"TÉCNICA",SUBSTITUTE(UPPER(TRIM(#REF!)),"SWICHER","SWITCHER"))))</f>
        <v>#REF!</v>
      </c>
    </row>
    <row r="478" spans="1:2">
      <c r="A47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8" t="e">
        <f>IF(TRIM(#REF!)="","SEM DEPARTAMENTO",IF(OR(UPPER(TRIM(#REF!))="TI",UPPER(TRIM(#REF!))="T.I"),"T.I",IF(OR(UPPER(TRIM(#REF!))="TECNICA",UPPER(TRIM(#REF!))="TÉCNICA"),"TÉCNICA",SUBSTITUTE(UPPER(TRIM(#REF!)),"SWICHER","SWITCHER"))))</f>
        <v>#REF!</v>
      </c>
    </row>
    <row r="479" spans="1:2">
      <c r="A47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79" t="e">
        <f>IF(TRIM(#REF!)="","SEM DEPARTAMENTO",IF(OR(UPPER(TRIM(#REF!))="TI",UPPER(TRIM(#REF!))="T.I"),"T.I",IF(OR(UPPER(TRIM(#REF!))="TECNICA",UPPER(TRIM(#REF!))="TÉCNICA"),"TÉCNICA",SUBSTITUTE(UPPER(TRIM(#REF!)),"SWICHER","SWITCHER"))))</f>
        <v>#REF!</v>
      </c>
    </row>
    <row r="480" spans="1:2">
      <c r="A48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0" t="e">
        <f>IF(TRIM(#REF!)="","SEM DEPARTAMENTO",IF(OR(UPPER(TRIM(#REF!))="TI",UPPER(TRIM(#REF!))="T.I"),"T.I",IF(OR(UPPER(TRIM(#REF!))="TECNICA",UPPER(TRIM(#REF!))="TÉCNICA"),"TÉCNICA",SUBSTITUTE(UPPER(TRIM(#REF!)),"SWICHER","SWITCHER"))))</f>
        <v>#REF!</v>
      </c>
    </row>
    <row r="481" spans="1:2">
      <c r="A48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1" t="e">
        <f>IF(TRIM(#REF!)="","SEM DEPARTAMENTO",IF(OR(UPPER(TRIM(#REF!))="TI",UPPER(TRIM(#REF!))="T.I"),"T.I",IF(OR(UPPER(TRIM(#REF!))="TECNICA",UPPER(TRIM(#REF!))="TÉCNICA"),"TÉCNICA",SUBSTITUTE(UPPER(TRIM(#REF!)),"SWICHER","SWITCHER"))))</f>
        <v>#REF!</v>
      </c>
    </row>
    <row r="482" spans="1:2">
      <c r="A48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2" t="e">
        <f>IF(TRIM(#REF!)="","SEM DEPARTAMENTO",IF(OR(UPPER(TRIM(#REF!))="TI",UPPER(TRIM(#REF!))="T.I"),"T.I",IF(OR(UPPER(TRIM(#REF!))="TECNICA",UPPER(TRIM(#REF!))="TÉCNICA"),"TÉCNICA",SUBSTITUTE(UPPER(TRIM(#REF!)),"SWICHER","SWITCHER"))))</f>
        <v>#REF!</v>
      </c>
    </row>
    <row r="483" spans="1:2">
      <c r="A48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3" t="e">
        <f>IF(TRIM(#REF!)="","SEM DEPARTAMENTO",IF(OR(UPPER(TRIM(#REF!))="TI",UPPER(TRIM(#REF!))="T.I"),"T.I",IF(OR(UPPER(TRIM(#REF!))="TECNICA",UPPER(TRIM(#REF!))="TÉCNICA"),"TÉCNICA",SUBSTITUTE(UPPER(TRIM(#REF!)),"SWICHER","SWITCHER"))))</f>
        <v>#REF!</v>
      </c>
    </row>
    <row r="484" spans="1:2">
      <c r="A48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4" t="e">
        <f>IF(TRIM(#REF!)="","SEM DEPARTAMENTO",IF(OR(UPPER(TRIM(#REF!))="TI",UPPER(TRIM(#REF!))="T.I"),"T.I",IF(OR(UPPER(TRIM(#REF!))="TECNICA",UPPER(TRIM(#REF!))="TÉCNICA"),"TÉCNICA",SUBSTITUTE(UPPER(TRIM(#REF!)),"SWICHER","SWITCHER"))))</f>
        <v>#REF!</v>
      </c>
    </row>
    <row r="485" spans="1:2">
      <c r="A48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5" t="e">
        <f>IF(TRIM(#REF!)="","SEM DEPARTAMENTO",IF(OR(UPPER(TRIM(#REF!))="TI",UPPER(TRIM(#REF!))="T.I"),"T.I",IF(OR(UPPER(TRIM(#REF!))="TECNICA",UPPER(TRIM(#REF!))="TÉCNICA"),"TÉCNICA",SUBSTITUTE(UPPER(TRIM(#REF!)),"SWICHER","SWITCHER"))))</f>
        <v>#REF!</v>
      </c>
    </row>
    <row r="486" spans="1:2">
      <c r="A48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6" t="e">
        <f>IF(TRIM(#REF!)="","SEM DEPARTAMENTO",IF(OR(UPPER(TRIM(#REF!))="TI",UPPER(TRIM(#REF!))="T.I"),"T.I",IF(OR(UPPER(TRIM(#REF!))="TECNICA",UPPER(TRIM(#REF!))="TÉCNICA"),"TÉCNICA",SUBSTITUTE(UPPER(TRIM(#REF!)),"SWICHER","SWITCHER"))))</f>
        <v>#REF!</v>
      </c>
    </row>
    <row r="487" spans="1:2">
      <c r="A48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7" t="e">
        <f>IF(TRIM(#REF!)="","SEM DEPARTAMENTO",IF(OR(UPPER(TRIM(#REF!))="TI",UPPER(TRIM(#REF!))="T.I"),"T.I",IF(OR(UPPER(TRIM(#REF!))="TECNICA",UPPER(TRIM(#REF!))="TÉCNICA"),"TÉCNICA",SUBSTITUTE(UPPER(TRIM(#REF!)),"SWICHER","SWITCHER"))))</f>
        <v>#REF!</v>
      </c>
    </row>
    <row r="488" spans="1:2">
      <c r="A48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8" t="e">
        <f>IF(TRIM(#REF!)="","SEM DEPARTAMENTO",IF(OR(UPPER(TRIM(#REF!))="TI",UPPER(TRIM(#REF!))="T.I"),"T.I",IF(OR(UPPER(TRIM(#REF!))="TECNICA",UPPER(TRIM(#REF!))="TÉCNICA"),"TÉCNICA",SUBSTITUTE(UPPER(TRIM(#REF!)),"SWICHER","SWITCHER"))))</f>
        <v>#REF!</v>
      </c>
    </row>
    <row r="489" spans="1:2">
      <c r="A48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89" t="e">
        <f>IF(TRIM(#REF!)="","SEM DEPARTAMENTO",IF(OR(UPPER(TRIM(#REF!))="TI",UPPER(TRIM(#REF!))="T.I"),"T.I",IF(OR(UPPER(TRIM(#REF!))="TECNICA",UPPER(TRIM(#REF!))="TÉCNICA"),"TÉCNICA",SUBSTITUTE(UPPER(TRIM(#REF!)),"SWICHER","SWITCHER"))))</f>
        <v>#REF!</v>
      </c>
    </row>
    <row r="490" spans="1:2">
      <c r="A49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0" t="e">
        <f>IF(TRIM(#REF!)="","SEM DEPARTAMENTO",IF(OR(UPPER(TRIM(#REF!))="TI",UPPER(TRIM(#REF!))="T.I"),"T.I",IF(OR(UPPER(TRIM(#REF!))="TECNICA",UPPER(TRIM(#REF!))="TÉCNICA"),"TÉCNICA",SUBSTITUTE(UPPER(TRIM(#REF!)),"SWICHER","SWITCHER"))))</f>
        <v>#REF!</v>
      </c>
    </row>
    <row r="491" spans="1:2">
      <c r="A49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1" t="e">
        <f>IF(TRIM(#REF!)="","SEM DEPARTAMENTO",IF(OR(UPPER(TRIM(#REF!))="TI",UPPER(TRIM(#REF!))="T.I"),"T.I",IF(OR(UPPER(TRIM(#REF!))="TECNICA",UPPER(TRIM(#REF!))="TÉCNICA"),"TÉCNICA",SUBSTITUTE(UPPER(TRIM(#REF!)),"SWICHER","SWITCHER"))))</f>
        <v>#REF!</v>
      </c>
    </row>
    <row r="492" spans="1:2">
      <c r="A49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2" t="e">
        <f>IF(TRIM(#REF!)="","SEM DEPARTAMENTO",IF(OR(UPPER(TRIM(#REF!))="TI",UPPER(TRIM(#REF!))="T.I"),"T.I",IF(OR(UPPER(TRIM(#REF!))="TECNICA",UPPER(TRIM(#REF!))="TÉCNICA"),"TÉCNICA",SUBSTITUTE(UPPER(TRIM(#REF!)),"SWICHER","SWITCHER"))))</f>
        <v>#REF!</v>
      </c>
    </row>
    <row r="493" spans="1:2">
      <c r="A49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3" t="e">
        <f>IF(TRIM(#REF!)="","SEM DEPARTAMENTO",IF(OR(UPPER(TRIM(#REF!))="TI",UPPER(TRIM(#REF!))="T.I"),"T.I",IF(OR(UPPER(TRIM(#REF!))="TECNICA",UPPER(TRIM(#REF!))="TÉCNICA"),"TÉCNICA",SUBSTITUTE(UPPER(TRIM(#REF!)),"SWICHER","SWITCHER"))))</f>
        <v>#REF!</v>
      </c>
    </row>
    <row r="494" spans="1:2">
      <c r="A49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4" t="e">
        <f>IF(TRIM(#REF!)="","SEM DEPARTAMENTO",IF(OR(UPPER(TRIM(#REF!))="TI",UPPER(TRIM(#REF!))="T.I"),"T.I",IF(OR(UPPER(TRIM(#REF!))="TECNICA",UPPER(TRIM(#REF!))="TÉCNICA"),"TÉCNICA",SUBSTITUTE(UPPER(TRIM(#REF!)),"SWICHER","SWITCHER"))))</f>
        <v>#REF!</v>
      </c>
    </row>
    <row r="495" spans="1:2">
      <c r="A49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5" t="e">
        <f>IF(TRIM(#REF!)="","SEM DEPARTAMENTO",IF(OR(UPPER(TRIM(#REF!))="TI",UPPER(TRIM(#REF!))="T.I"),"T.I",IF(OR(UPPER(TRIM(#REF!))="TECNICA",UPPER(TRIM(#REF!))="TÉCNICA"),"TÉCNICA",SUBSTITUTE(UPPER(TRIM(#REF!)),"SWICHER","SWITCHER"))))</f>
        <v>#REF!</v>
      </c>
    </row>
    <row r="496" spans="1:2">
      <c r="A49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6" t="e">
        <f>IF(TRIM(#REF!)="","SEM DEPARTAMENTO",IF(OR(UPPER(TRIM(#REF!))="TI",UPPER(TRIM(#REF!))="T.I"),"T.I",IF(OR(UPPER(TRIM(#REF!))="TECNICA",UPPER(TRIM(#REF!))="TÉCNICA"),"TÉCNICA",SUBSTITUTE(UPPER(TRIM(#REF!)),"SWICHER","SWITCHER"))))</f>
        <v>#REF!</v>
      </c>
    </row>
    <row r="497" spans="1:2">
      <c r="A49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7" t="e">
        <f>IF(TRIM(#REF!)="","SEM DEPARTAMENTO",IF(OR(UPPER(TRIM(#REF!))="TI",UPPER(TRIM(#REF!))="T.I"),"T.I",IF(OR(UPPER(TRIM(#REF!))="TECNICA",UPPER(TRIM(#REF!))="TÉCNICA"),"TÉCNICA",SUBSTITUTE(UPPER(TRIM(#REF!)),"SWICHER","SWITCHER"))))</f>
        <v>#REF!</v>
      </c>
    </row>
    <row r="498" spans="1:2">
      <c r="A49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8" t="e">
        <f>IF(TRIM(#REF!)="","SEM DEPARTAMENTO",IF(OR(UPPER(TRIM(#REF!))="TI",UPPER(TRIM(#REF!))="T.I"),"T.I",IF(OR(UPPER(TRIM(#REF!))="TECNICA",UPPER(TRIM(#REF!))="TÉCNICA"),"TÉCNICA",SUBSTITUTE(UPPER(TRIM(#REF!)),"SWICHER","SWITCHER"))))</f>
        <v>#REF!</v>
      </c>
    </row>
    <row r="499" spans="1:2">
      <c r="A49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499" t="e">
        <f>IF(TRIM(#REF!)="","SEM DEPARTAMENTO",IF(OR(UPPER(TRIM(#REF!))="TI",UPPER(TRIM(#REF!))="T.I"),"T.I",IF(OR(UPPER(TRIM(#REF!))="TECNICA",UPPER(TRIM(#REF!))="TÉCNICA"),"TÉCNICA",SUBSTITUTE(UPPER(TRIM(#REF!)),"SWICHER","SWITCHER"))))</f>
        <v>#REF!</v>
      </c>
    </row>
    <row r="500" spans="1:2">
      <c r="A50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0" t="e">
        <f>IF(TRIM(#REF!)="","SEM DEPARTAMENTO",IF(OR(UPPER(TRIM(#REF!))="TI",UPPER(TRIM(#REF!))="T.I"),"T.I",IF(OR(UPPER(TRIM(#REF!))="TECNICA",UPPER(TRIM(#REF!))="TÉCNICA"),"TÉCNICA",SUBSTITUTE(UPPER(TRIM(#REF!)),"SWICHER","SWITCHER"))))</f>
        <v>#REF!</v>
      </c>
    </row>
    <row r="501" spans="1:2">
      <c r="A50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1" t="e">
        <f>IF(TRIM(#REF!)="","SEM DEPARTAMENTO",IF(OR(UPPER(TRIM(#REF!))="TI",UPPER(TRIM(#REF!))="T.I"),"T.I",IF(OR(UPPER(TRIM(#REF!))="TECNICA",UPPER(TRIM(#REF!))="TÉCNICA"),"TÉCNICA",SUBSTITUTE(UPPER(TRIM(#REF!)),"SWICHER","SWITCHER"))))</f>
        <v>#REF!</v>
      </c>
    </row>
    <row r="502" spans="1:2">
      <c r="A502"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2" t="e">
        <f>IF(TRIM(#REF!)="","SEM DEPARTAMENTO",IF(OR(UPPER(TRIM(#REF!))="TI",UPPER(TRIM(#REF!))="T.I"),"T.I",IF(OR(UPPER(TRIM(#REF!))="TECNICA",UPPER(TRIM(#REF!))="TÉCNICA"),"TÉCNICA",SUBSTITUTE(UPPER(TRIM(#REF!)),"SWICHER","SWITCHER"))))</f>
        <v>#REF!</v>
      </c>
    </row>
    <row r="503" spans="1:2">
      <c r="A503"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3" t="e">
        <f>IF(TRIM(#REF!)="","SEM DEPARTAMENTO",IF(OR(UPPER(TRIM(#REF!))="TI",UPPER(TRIM(#REF!))="T.I"),"T.I",IF(OR(UPPER(TRIM(#REF!))="TECNICA",UPPER(TRIM(#REF!))="TÉCNICA"),"TÉCNICA",SUBSTITUTE(UPPER(TRIM(#REF!)),"SWICHER","SWITCHER"))))</f>
        <v>#REF!</v>
      </c>
    </row>
    <row r="504" spans="1:2">
      <c r="A504"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4" t="e">
        <f>IF(TRIM(#REF!)="","SEM DEPARTAMENTO",IF(OR(UPPER(TRIM(#REF!))="TI",UPPER(TRIM(#REF!))="T.I"),"T.I",IF(OR(UPPER(TRIM(#REF!))="TECNICA",UPPER(TRIM(#REF!))="TÉCNICA"),"TÉCNICA",SUBSTITUTE(UPPER(TRIM(#REF!)),"SWICHER","SWITCHER"))))</f>
        <v>#REF!</v>
      </c>
    </row>
    <row r="505" spans="1:2">
      <c r="A505"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5" t="e">
        <f>IF(TRIM(#REF!)="","SEM DEPARTAMENTO",IF(OR(UPPER(TRIM(#REF!))="TI",UPPER(TRIM(#REF!))="T.I"),"T.I",IF(OR(UPPER(TRIM(#REF!))="TECNICA",UPPER(TRIM(#REF!))="TÉCNICA"),"TÉCNICA",SUBSTITUTE(UPPER(TRIM(#REF!)),"SWICHER","SWITCHER"))))</f>
        <v>#REF!</v>
      </c>
    </row>
    <row r="506" spans="1:2">
      <c r="A506"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6" t="e">
        <f>IF(TRIM(#REF!)="","SEM DEPARTAMENTO",IF(OR(UPPER(TRIM(#REF!))="TI",UPPER(TRIM(#REF!))="T.I"),"T.I",IF(OR(UPPER(TRIM(#REF!))="TECNICA",UPPER(TRIM(#REF!))="TÉCNICA"),"TÉCNICA",SUBSTITUTE(UPPER(TRIM(#REF!)),"SWICHER","SWITCHER"))))</f>
        <v>#REF!</v>
      </c>
    </row>
    <row r="507" spans="1:2">
      <c r="A507"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7" t="e">
        <f>IF(TRIM(#REF!)="","SEM DEPARTAMENTO",IF(OR(UPPER(TRIM(#REF!))="TI",UPPER(TRIM(#REF!))="T.I"),"T.I",IF(OR(UPPER(TRIM(#REF!))="TECNICA",UPPER(TRIM(#REF!))="TÉCNICA"),"TÉCNICA",SUBSTITUTE(UPPER(TRIM(#REF!)),"SWICHER","SWITCHER"))))</f>
        <v>#REF!</v>
      </c>
    </row>
    <row r="508" spans="1:2">
      <c r="A508"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8" t="e">
        <f>IF(TRIM(#REF!)="","SEM DEPARTAMENTO",IF(OR(UPPER(TRIM(#REF!))="TI",UPPER(TRIM(#REF!))="T.I"),"T.I",IF(OR(UPPER(TRIM(#REF!))="TECNICA",UPPER(TRIM(#REF!))="TÉCNICA"),"TÉCNICA",SUBSTITUTE(UPPER(TRIM(#REF!)),"SWICHER","SWITCHER"))))</f>
        <v>#REF!</v>
      </c>
    </row>
    <row r="509" spans="1:2">
      <c r="A509"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09" t="e">
        <f>IF(TRIM(#REF!)="","SEM DEPARTAMENTO",IF(OR(UPPER(TRIM(#REF!))="TI",UPPER(TRIM(#REF!))="T.I"),"T.I",IF(OR(UPPER(TRIM(#REF!))="TECNICA",UPPER(TRIM(#REF!))="TÉCNICA"),"TÉCNICA",SUBSTITUTE(UPPER(TRIM(#REF!)),"SWICHER","SWITCHER"))))</f>
        <v>#REF!</v>
      </c>
    </row>
    <row r="510" spans="1:2">
      <c r="A510"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10" t="e">
        <f>IF(TRIM(#REF!)="","SEM DEPARTAMENTO",IF(OR(UPPER(TRIM(#REF!))="TI",UPPER(TRIM(#REF!))="T.I"),"T.I",IF(OR(UPPER(TRIM(#REF!))="TECNICA",UPPER(TRIM(#REF!))="TÉCNICA"),"TÉCNICA",SUBSTITUTE(UPPER(TRIM(#REF!)),"SWICHER","SWITCHER"))))</f>
        <v>#REF!</v>
      </c>
    </row>
    <row r="511" spans="1:2">
      <c r="A511" t="e">
        <f>IF(TRIM(#REF!)="","Categoria não informada",IF(LEFT(UPPER(TRIM(#REF!)),7)="MONITOR","Monitores",IF(OR(LEFT(UPPER(TRIM(#REF!)),7)="DESKTOP",UPPER(TRIM(#REF!))="MICRO",LEFT(UPPER(TRIM(#REF!)),7)="MONTADO"),"Desktops/Micros",IF(LEFT(UPPER(TRIM(#REF!)),8)="NOTEBOOK","Notebooks",IF(LEFT(UPPER(TRIM(#REF!)),10)="IMPRESSORA","Impressoras",IF(LEFT(UPPER(TRIM(#REF!)),8)="TELEFONE","Telefonia","Outros"))))))</f>
        <v>#REF!</v>
      </c>
      <c r="B511" t="e">
        <f>IF(TRIM(#REF!)="","SEM DEPARTAMENTO",IF(OR(UPPER(TRIM(#REF!))="TI",UPPER(TRIM(#REF!))="T.I"),"T.I",IF(OR(UPPER(TRIM(#REF!))="TECNICA",UPPER(TRIM(#REF!))="TÉCNICA"),"TÉCNICA",SUBSTITUTE(UPPER(TRIM(#REF!)),"SWICHER","SWITCHER"))))</f>
        <v>#REF!</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0704-99C0-4730-83D6-B081AF6D8E6A}">
  <dimension ref="A1:Y511"/>
  <sheetViews>
    <sheetView workbookViewId="0"/>
  </sheetViews>
  <sheetFormatPr defaultRowHeight="15"/>
  <cols>
    <col min="1" max="1" width="16" bestFit="1" customWidth="1"/>
    <col min="2" max="2" width="27" bestFit="1" customWidth="1"/>
    <col min="3" max="3" width="14.42578125" bestFit="1" customWidth="1"/>
    <col min="4" max="4" width="18.140625" bestFit="1" customWidth="1"/>
    <col min="6" max="6" width="16" bestFit="1" customWidth="1"/>
    <col min="7" max="7" width="11.42578125" bestFit="1" customWidth="1"/>
    <col min="9" max="9" width="24.85546875" bestFit="1" customWidth="1"/>
    <col min="10" max="10" width="11.42578125" bestFit="1" customWidth="1"/>
    <col min="12" max="12" width="14.42578125" bestFit="1" customWidth="1"/>
    <col min="13" max="13" width="11.42578125" bestFit="1" customWidth="1"/>
    <col min="15" max="15" width="17" bestFit="1" customWidth="1"/>
    <col min="16" max="16" width="11.42578125" bestFit="1" customWidth="1"/>
  </cols>
  <sheetData>
    <row r="1" spans="1:25">
      <c r="A1" t="s">
        <v>1439</v>
      </c>
      <c r="B1" t="s">
        <v>1440</v>
      </c>
      <c r="C1" t="s">
        <v>1457</v>
      </c>
      <c r="D1" t="s">
        <v>1458</v>
      </c>
      <c r="F1" t="s">
        <v>1439</v>
      </c>
      <c r="G1" t="s">
        <v>1459</v>
      </c>
      <c r="I1" t="s">
        <v>146</v>
      </c>
      <c r="J1" t="s">
        <v>1459</v>
      </c>
      <c r="L1" t="s">
        <v>1457</v>
      </c>
      <c r="M1" t="s">
        <v>1459</v>
      </c>
      <c r="O1" t="s">
        <v>148</v>
      </c>
      <c r="P1" t="s">
        <v>1459</v>
      </c>
      <c r="R1" t="s">
        <v>1460</v>
      </c>
      <c r="S1" t="s">
        <v>1459</v>
      </c>
      <c r="U1" t="s">
        <v>1461</v>
      </c>
      <c r="V1" t="s">
        <v>1459</v>
      </c>
      <c r="X1" t="s">
        <v>146</v>
      </c>
      <c r="Y1" t="s">
        <v>1459</v>
      </c>
    </row>
    <row r="2" spans="1:25">
      <c r="A2" t="str">
        <f>IF(TRIM(controle!A2)="","Não informado",IF(LEFT(UPPER(TRIM(controle!A2)),7)="MONITOR","Monitores",IF(OR(LEFT(UPPER(TRIM(controle!A2)),7)="DESKTOP",UPPER(TRIM(controle!A2))="MICRO",LEFT(UPPER(TRIM(controle!A2)),7)="MONTADO"),"Desktops/Micros",IF(LEFT(UPPER(TRIM(controle!A2)),8)="NOTEBOOK","Notebooks",IF(LEFT(UPPER(TRIM(controle!A2)),10)="IMPRESSORA","Impressoras",IF(LEFT(UPPER(TRIM(controle!A2)),8)="TELEFONE","Telefonia","Outros"))))))</f>
        <v>Desktops/Micros</v>
      </c>
      <c r="B2" t="str">
        <f>IF(TRIM(controle!E2)="","Sem departamento",IF(OR(UPPER(TRIM(controle!E2))="TI",UPPER(TRIM(controle!E2))="T.I"),"T.I",IF(OR(UPPER(TRIM(controle!E2))="TECNICA",UPPER(TRIM(controle!E2))="TÉCNICA"),"TÉCNICA",SUBSTITUTE(UPPER(TRIM(controle!E2)),"SWICHER","SWITCHER"))))</f>
        <v>DEPÓSITO RH</v>
      </c>
      <c r="C2" t="str">
        <f>IF(TRIM(controle!K2)="","Não informado",IF(ISNUMBER(SEARCH("DESCARTE",UPPER(controle!K2))),"Descarte",IF(ISNUMBER(SEARCH("INATIVO",UPPER(controle!K2))),"Inativo",IF(OR(ISNUMBER(SEARCH("BOM",UPPER(controle!K2))),ISNUMBER(SEARCH("OK",UPPER(controle!K2)))),"Bom/OK","Outros"))))</f>
        <v>Inativo</v>
      </c>
      <c r="D2" t="str">
        <f>IF(TRIM(controle!G2)="","Não informado",UPPER(TRIM(controle!G2)))</f>
        <v>DELL</v>
      </c>
      <c r="F2" t="s">
        <v>1441</v>
      </c>
      <c r="G2" s="92">
        <f>COUNTIF(ListaInventario[Categoria],"Desktop*")+COUNTIF(ListaInventario[Categoria],"Micro")+COUNTIF(ListaInventario[Categoria],"MONTADO*")</f>
        <v>196</v>
      </c>
      <c r="I2" t="str">
        <f>R2</f>
        <v>Depósito RH</v>
      </c>
      <c r="J2" s="92">
        <f>S2</f>
        <v>114</v>
      </c>
      <c r="L2" t="s">
        <v>1462</v>
      </c>
      <c r="M2" s="92" cm="1">
        <f t="array" ref="M2">SUMPRODUCT(--(TRIM(ListaInventario[Observação])&lt;&gt;""),--((ISNUMBER(SEARCH("BOM",UPPER(ListaInventario[Observação])))+ISNUMBER(SEARCH("OK",UPPER(ListaInventario[Observação]))))&gt;0),--(NOT(ISNUMBER(SEARCH("DESCARTE",UPPER(ListaInventario[Observação]))))),--(NOT(ISNUMBER(SEARCH("INATIVO",UPPER(ListaInventario[Observação]))))))</f>
        <v>404</v>
      </c>
      <c r="O2" t="str">
        <f>U2</f>
        <v>Dell</v>
      </c>
      <c r="P2" s="92">
        <f>V2</f>
        <v>405</v>
      </c>
      <c r="R2" t="str" cm="1">
        <f t="array" ref="R2:S13">_xlfn.LET(_xlpm.u,_xlfn.UNIQUE(_xlfn._xlws.FILTER(ListaInventario[Departamento],ListaInventario[Departamento]&lt;&gt;"")),_xlpm.c,COUNTIF(ListaInventario[Departamento],_xlpm.u),_xlfn.TAKE(_xlfn.SORTBY(_xlfn.HSTACK(_xlpm.u,_xlpm.c),_xlpm.c,-1),12))</f>
        <v>Depósito RH</v>
      </c>
      <c r="S2">
        <v>114</v>
      </c>
      <c r="U2" t="str" cm="1">
        <f t="array" ref="U2:V7">_xlfn.LET(_xlpm.u,_xlfn.UNIQUE(_xlfn._xlws.FILTER(ListaInventario[Marca],ListaInventario[Marca]&lt;&gt;"")),_xlpm.c,COUNTIF(ListaInventario[Marca],_xlpm.u),_xlfn.TAKE(_xlfn.SORTBY(_xlfn.HSTACK(_xlpm.u,_xlpm.c),_xlpm.c,-1),6))</f>
        <v>Dell</v>
      </c>
      <c r="V2">
        <v>405</v>
      </c>
      <c r="X2" t="str" cm="1">
        <f t="array" ref="X2:Y57">_xlfn.LET(_xlpm.d,TRIM(ListaInventario[Departamento]),_xlpm.u,_xlfn.UNIQUE(_xlfn._xlws.FILTER(_xlpm.d,_xlpm.d&lt;&gt;"")),_xlpm.c,_xlfn.MAP(_xlpm.u,_xlfn.LAMBDA(_xlpm.x,SUM(--(_xlpm.d=_xlpm.x)))),_xlpm.s,_xlfn.SORTBY(_xlfn.HSTACK(_xlpm.u,_xlpm.c),_xlpm.c,-1),_xlpm.n,ROWS(_xlpm.s),IF(_xlpm.n&lt;=60,_xlpm.s,_xlfn.VSTACK(_xlfn.TAKE(_xlpm.s,59),_xlfn.HSTACK("Demais departamentos",SUM(_xlfn.CHOOSECOLS(_xlfn.DROP(_xlpm.s,59),2))))))</f>
        <v>Depósito RH</v>
      </c>
      <c r="Y2">
        <v>207</v>
      </c>
    </row>
    <row r="3" spans="1:25">
      <c r="A3" t="str">
        <f>IF(TRIM(controle!A3)="","Não informado",IF(LEFT(UPPER(TRIM(controle!A3)),7)="MONITOR","Monitores",IF(OR(LEFT(UPPER(TRIM(controle!A3)),7)="DESKTOP",UPPER(TRIM(controle!A3))="MICRO",LEFT(UPPER(TRIM(controle!A3)),7)="MONTADO"),"Desktops/Micros",IF(LEFT(UPPER(TRIM(controle!A3)),8)="NOTEBOOK","Notebooks",IF(LEFT(UPPER(TRIM(controle!A3)),10)="IMPRESSORA","Impressoras",IF(LEFT(UPPER(TRIM(controle!A3)),8)="TELEFONE","Telefonia","Outros"))))))</f>
        <v>Desktops/Micros</v>
      </c>
      <c r="B3" t="str">
        <f>IF(TRIM(controle!E3)="","Sem departamento",IF(OR(UPPER(TRIM(controle!E3))="TI",UPPER(TRIM(controle!E3))="T.I"),"T.I",IF(OR(UPPER(TRIM(controle!E3))="TECNICA",UPPER(TRIM(controle!E3))="TÉCNICA"),"TÉCNICA",SUBSTITUTE(UPPER(TRIM(controle!E3)),"SWICHER","SWITCHER"))))</f>
        <v>DEPÓSITO RH</v>
      </c>
      <c r="C3" t="str">
        <f>IF(TRIM(controle!K3)="","Não informado",IF(ISNUMBER(SEARCH("DESCARTE",UPPER(controle!K3))),"Descarte",IF(ISNUMBER(SEARCH("INATIVO",UPPER(controle!K3))),"Inativo",IF(OR(ISNUMBER(SEARCH("BOM",UPPER(controle!K3))),ISNUMBER(SEARCH("OK",UPPER(controle!K3)))),"Bom/OK","Outros"))))</f>
        <v>Bom/OK</v>
      </c>
      <c r="D3" t="str">
        <f>IF(TRIM(controle!G3)="","Não informado",UPPER(TRIM(controle!G3)))</f>
        <v>DELL</v>
      </c>
      <c r="F3" t="s">
        <v>1442</v>
      </c>
      <c r="G3" s="92">
        <f>COUNTIF(ListaInventario[Categoria],"Monitor*")</f>
        <v>235</v>
      </c>
      <c r="I3" t="str">
        <f>R3</f>
        <v xml:space="preserve">Depósito RH </v>
      </c>
      <c r="J3" s="92">
        <f>S3</f>
        <v>93</v>
      </c>
      <c r="L3" t="s">
        <v>1463</v>
      </c>
      <c r="M3" s="92">
        <f>COUNTIF(ListaInventario[Observação],"*DESCARTE*")</f>
        <v>81</v>
      </c>
      <c r="O3" t="str">
        <f>U3</f>
        <v>Grandstream</v>
      </c>
      <c r="P3" s="92">
        <f>V3</f>
        <v>53</v>
      </c>
      <c r="R3" t="str">
        <v xml:space="preserve">Depósito RH </v>
      </c>
      <c r="S3">
        <v>93</v>
      </c>
      <c r="U3" t="str">
        <v>Grandstream</v>
      </c>
      <c r="V3">
        <v>53</v>
      </c>
      <c r="X3" t="str">
        <v>Jornalismo</v>
      </c>
      <c r="Y3">
        <v>59</v>
      </c>
    </row>
    <row r="4" spans="1:25">
      <c r="A4" t="str">
        <f>IF(TRIM(controle!A4)="","Não informado",IF(LEFT(UPPER(TRIM(controle!A4)),7)="MONITOR","Monitores",IF(OR(LEFT(UPPER(TRIM(controle!A4)),7)="DESKTOP",UPPER(TRIM(controle!A4))="MICRO",LEFT(UPPER(TRIM(controle!A4)),7)="MONTADO"),"Desktops/Micros",IF(LEFT(UPPER(TRIM(controle!A4)),8)="NOTEBOOK","Notebooks",IF(LEFT(UPPER(TRIM(controle!A4)),10)="IMPRESSORA","Impressoras",IF(LEFT(UPPER(TRIM(controle!A4)),8)="TELEFONE","Telefonia","Outros"))))))</f>
        <v>Desktops/Micros</v>
      </c>
      <c r="B4" t="str">
        <f>IF(TRIM(controle!E4)="","Sem departamento",IF(OR(UPPER(TRIM(controle!E4))="TI",UPPER(TRIM(controle!E4))="T.I"),"T.I",IF(OR(UPPER(TRIM(controle!E4))="TECNICA",UPPER(TRIM(controle!E4))="TÉCNICA"),"TÉCNICA",SUBSTITUTE(UPPER(TRIM(controle!E4)),"SWICHER","SWITCHER"))))</f>
        <v>DEPÓSITO RH</v>
      </c>
      <c r="C4" t="str">
        <f>IF(TRIM(controle!K4)="","Não informado",IF(ISNUMBER(SEARCH("DESCARTE",UPPER(controle!K4))),"Descarte",IF(ISNUMBER(SEARCH("INATIVO",UPPER(controle!K4))),"Inativo",IF(OR(ISNUMBER(SEARCH("BOM",UPPER(controle!K4))),ISNUMBER(SEARCH("OK",UPPER(controle!K4)))),"Bom/OK","Outros"))))</f>
        <v>Bom/OK</v>
      </c>
      <c r="D4" t="str">
        <f>IF(TRIM(controle!G4)="","Não informado",UPPER(TRIM(controle!G4)))</f>
        <v>DELL</v>
      </c>
      <c r="F4" t="s">
        <v>1443</v>
      </c>
      <c r="G4" s="92">
        <f>COUNTIF(ListaInventario[Categoria],"Notebook*")</f>
        <v>22</v>
      </c>
      <c r="I4" t="str">
        <f>R4</f>
        <v>Jornalismo</v>
      </c>
      <c r="J4" s="92">
        <f>S4</f>
        <v>59</v>
      </c>
      <c r="L4" t="s">
        <v>1464</v>
      </c>
      <c r="M4" s="92">
        <f>COUNTIF(ListaInventario[Observação],"*INATIVO*")</f>
        <v>15</v>
      </c>
      <c r="O4" t="str">
        <f>U4</f>
        <v>LG</v>
      </c>
      <c r="P4" s="92">
        <f>V4</f>
        <v>42</v>
      </c>
      <c r="R4" t="str">
        <v>Jornalismo</v>
      </c>
      <c r="S4">
        <v>59</v>
      </c>
      <c r="U4" t="str">
        <v>LG</v>
      </c>
      <c r="V4">
        <v>42</v>
      </c>
      <c r="X4" t="str">
        <v>Marketing</v>
      </c>
      <c r="Y4">
        <v>21</v>
      </c>
    </row>
    <row r="5" spans="1:25">
      <c r="A5" t="str">
        <f>IF(TRIM(controle!A5)="","Não informado",IF(LEFT(UPPER(TRIM(controle!A5)),7)="MONITOR","Monitores",IF(OR(LEFT(UPPER(TRIM(controle!A5)),7)="DESKTOP",UPPER(TRIM(controle!A5))="MICRO",LEFT(UPPER(TRIM(controle!A5)),7)="MONTADO"),"Desktops/Micros",IF(LEFT(UPPER(TRIM(controle!A5)),8)="NOTEBOOK","Notebooks",IF(LEFT(UPPER(TRIM(controle!A5)),10)="IMPRESSORA","Impressoras",IF(LEFT(UPPER(TRIM(controle!A5)),8)="TELEFONE","Telefonia","Outros"))))))</f>
        <v>Desktops/Micros</v>
      </c>
      <c r="B5" t="str">
        <f>IF(TRIM(controle!E5)="","Sem departamento",IF(OR(UPPER(TRIM(controle!E5))="TI",UPPER(TRIM(controle!E5))="T.I"),"T.I",IF(OR(UPPER(TRIM(controle!E5))="TECNICA",UPPER(TRIM(controle!E5))="TÉCNICA"),"TÉCNICA",SUBSTITUTE(UPPER(TRIM(controle!E5)),"SWICHER","SWITCHER"))))</f>
        <v>DEPÓSITO RH</v>
      </c>
      <c r="C5" t="str">
        <f>IF(TRIM(controle!K5)="","Não informado",IF(ISNUMBER(SEARCH("DESCARTE",UPPER(controle!K5))),"Descarte",IF(ISNUMBER(SEARCH("INATIVO",UPPER(controle!K5))),"Inativo",IF(OR(ISNUMBER(SEARCH("BOM",UPPER(controle!K5))),ISNUMBER(SEARCH("OK",UPPER(controle!K5)))),"Bom/OK","Outros"))))</f>
        <v>Bom/OK</v>
      </c>
      <c r="D5" t="str">
        <f>IF(TRIM(controle!G5)="","Não informado",UPPER(TRIM(controle!G5)))</f>
        <v>DELL</v>
      </c>
      <c r="F5" t="s">
        <v>1444</v>
      </c>
      <c r="G5" s="92">
        <f>COUNTIF(ListaInventario[Categoria],"Impressora*")</f>
        <v>7</v>
      </c>
      <c r="I5" t="str">
        <f>R5</f>
        <v>Marketing</v>
      </c>
      <c r="J5" s="92">
        <f>S5</f>
        <v>21</v>
      </c>
      <c r="L5" t="s">
        <v>1445</v>
      </c>
      <c r="M5" s="92">
        <f>ROWS(ListaInventario[Observação])-SUM(M2:M4)-COUNTBLANK(ListaInventario[Observação])</f>
        <v>13</v>
      </c>
      <c r="O5" t="str">
        <f>U5</f>
        <v>XEROX</v>
      </c>
      <c r="P5" s="92">
        <f>V5</f>
        <v>4</v>
      </c>
      <c r="R5" t="str">
        <v>Marketing</v>
      </c>
      <c r="S5">
        <v>21</v>
      </c>
      <c r="U5" t="str">
        <v>XEROX</v>
      </c>
      <c r="V5">
        <v>4</v>
      </c>
      <c r="X5" t="str">
        <v>Switcher</v>
      </c>
      <c r="Y5">
        <v>16</v>
      </c>
    </row>
    <row r="6" spans="1:25">
      <c r="A6" t="str">
        <f>IF(TRIM(controle!A6)="","Não informado",IF(LEFT(UPPER(TRIM(controle!A6)),7)="MONITOR","Monitores",IF(OR(LEFT(UPPER(TRIM(controle!A6)),7)="DESKTOP",UPPER(TRIM(controle!A6))="MICRO",LEFT(UPPER(TRIM(controle!A6)),7)="MONTADO"),"Desktops/Micros",IF(LEFT(UPPER(TRIM(controle!A6)),8)="NOTEBOOK","Notebooks",IF(LEFT(UPPER(TRIM(controle!A6)),10)="IMPRESSORA","Impressoras",IF(LEFT(UPPER(TRIM(controle!A6)),8)="TELEFONE","Telefonia","Outros"))))))</f>
        <v>Desktops/Micros</v>
      </c>
      <c r="B6" t="str">
        <f>IF(TRIM(controle!E6)="","Sem departamento",IF(OR(UPPER(TRIM(controle!E6))="TI",UPPER(TRIM(controle!E6))="T.I"),"T.I",IF(OR(UPPER(TRIM(controle!E6))="TECNICA",UPPER(TRIM(controle!E6))="TÉCNICA"),"TÉCNICA",SUBSTITUTE(UPPER(TRIM(controle!E6)),"SWICHER","SWITCHER"))))</f>
        <v>DEPÓSITO RH</v>
      </c>
      <c r="C6" t="str">
        <f>IF(TRIM(controle!K6)="","Não informado",IF(ISNUMBER(SEARCH("DESCARTE",UPPER(controle!K6))),"Descarte",IF(ISNUMBER(SEARCH("INATIVO",UPPER(controle!K6))),"Inativo",IF(OR(ISNUMBER(SEARCH("BOM",UPPER(controle!K6))),ISNUMBER(SEARCH("OK",UPPER(controle!K6)))),"Bom/OK","Outros"))))</f>
        <v>Bom/OK</v>
      </c>
      <c r="D6" t="str">
        <f>IF(TRIM(controle!G6)="","Não informado",UPPER(TRIM(controle!G6)))</f>
        <v>DELL</v>
      </c>
      <c r="F6" t="s">
        <v>57</v>
      </c>
      <c r="G6" s="92">
        <f>COUNTIF(ListaInventario[Categoria],"Telefone*")</f>
        <v>53</v>
      </c>
      <c r="I6" t="str">
        <f>R6</f>
        <v>Switcher</v>
      </c>
      <c r="J6" s="92">
        <f>S6</f>
        <v>16</v>
      </c>
      <c r="L6" t="s">
        <v>18</v>
      </c>
      <c r="M6" s="92">
        <f>COUNTBLANK(ListaInventario[Observação])</f>
        <v>0</v>
      </c>
      <c r="O6" t="str">
        <f>U6</f>
        <v>Apple</v>
      </c>
      <c r="P6" s="92">
        <f>V6</f>
        <v>3</v>
      </c>
      <c r="R6" t="str">
        <v>Switcher</v>
      </c>
      <c r="S6">
        <v>16</v>
      </c>
      <c r="U6" t="str">
        <v>Apple</v>
      </c>
      <c r="V6">
        <v>3</v>
      </c>
      <c r="X6" t="str">
        <v>Comercial</v>
      </c>
      <c r="Y6">
        <v>15</v>
      </c>
    </row>
    <row r="7" spans="1:25">
      <c r="A7" t="str">
        <f>IF(TRIM(controle!A7)="","Não informado",IF(LEFT(UPPER(TRIM(controle!A7)),7)="MONITOR","Monitores",IF(OR(LEFT(UPPER(TRIM(controle!A7)),7)="DESKTOP",UPPER(TRIM(controle!A7))="MICRO",LEFT(UPPER(TRIM(controle!A7)),7)="MONTADO"),"Desktops/Micros",IF(LEFT(UPPER(TRIM(controle!A7)),8)="NOTEBOOK","Notebooks",IF(LEFT(UPPER(TRIM(controle!A7)),10)="IMPRESSORA","Impressoras",IF(LEFT(UPPER(TRIM(controle!A7)),8)="TELEFONE","Telefonia","Outros"))))))</f>
        <v>Desktops/Micros</v>
      </c>
      <c r="B7" t="str">
        <f>IF(TRIM(controle!E7)="","Sem departamento",IF(OR(UPPER(TRIM(controle!E7))="TI",UPPER(TRIM(controle!E7))="T.I"),"T.I",IF(OR(UPPER(TRIM(controle!E7))="TECNICA",UPPER(TRIM(controle!E7))="TÉCNICA"),"TÉCNICA",SUBSTITUTE(UPPER(TRIM(controle!E7)),"SWICHER","SWITCHER"))))</f>
        <v>DEPÓSITO RH</v>
      </c>
      <c r="C7" t="str">
        <f>IF(TRIM(controle!K7)="","Não informado",IF(ISNUMBER(SEARCH("DESCARTE",UPPER(controle!K7))),"Descarte",IF(ISNUMBER(SEARCH("INATIVO",UPPER(controle!K7))),"Inativo",IF(OR(ISNUMBER(SEARCH("BOM",UPPER(controle!K7))),ISNUMBER(SEARCH("OK",UPPER(controle!K7)))),"Bom/OK","Outros"))))</f>
        <v>Bom/OK</v>
      </c>
      <c r="D7" t="str">
        <f>IF(TRIM(controle!G7)="","Não informado",UPPER(TRIM(controle!G7)))</f>
        <v>DELL</v>
      </c>
      <c r="F7" t="s">
        <v>1445</v>
      </c>
      <c r="G7" s="92">
        <f>ROWS(ListaInventario[Categoria])-SUM(G2:G6)</f>
        <v>0</v>
      </c>
      <c r="I7" t="str">
        <f>R7</f>
        <v>Comercial</v>
      </c>
      <c r="J7" s="92">
        <f>S7</f>
        <v>15</v>
      </c>
      <c r="O7" t="str">
        <f>U7</f>
        <v>Samsung</v>
      </c>
      <c r="P7" s="92">
        <f>V7</f>
        <v>2</v>
      </c>
      <c r="R7" t="str">
        <v>Comercial</v>
      </c>
      <c r="S7">
        <v>15</v>
      </c>
      <c r="U7" t="str">
        <v>Samsung</v>
      </c>
      <c r="V7">
        <v>2</v>
      </c>
      <c r="X7" t="str">
        <v>Administrativo</v>
      </c>
      <c r="Y7">
        <v>13</v>
      </c>
    </row>
    <row r="8" spans="1:25">
      <c r="A8" t="str">
        <f>IF(TRIM(controle!A8)="","Não informado",IF(LEFT(UPPER(TRIM(controle!A8)),7)="MONITOR","Monitores",IF(OR(LEFT(UPPER(TRIM(controle!A8)),7)="DESKTOP",UPPER(TRIM(controle!A8))="MICRO",LEFT(UPPER(TRIM(controle!A8)),7)="MONTADO"),"Desktops/Micros",IF(LEFT(UPPER(TRIM(controle!A8)),8)="NOTEBOOK","Notebooks",IF(LEFT(UPPER(TRIM(controle!A8)),10)="IMPRESSORA","Impressoras",IF(LEFT(UPPER(TRIM(controle!A8)),8)="TELEFONE","Telefonia","Outros"))))))</f>
        <v>Desktops/Micros</v>
      </c>
      <c r="B8" t="str">
        <f>IF(TRIM(controle!E8)="","Sem departamento",IF(OR(UPPER(TRIM(controle!E8))="TI",UPPER(TRIM(controle!E8))="T.I"),"T.I",IF(OR(UPPER(TRIM(controle!E8))="TECNICA",UPPER(TRIM(controle!E8))="TÉCNICA"),"TÉCNICA",SUBSTITUTE(UPPER(TRIM(controle!E8)),"SWICHER","SWITCHER"))))</f>
        <v>DEPÓSITO RH</v>
      </c>
      <c r="C8" t="str">
        <f>IF(TRIM(controle!K8)="","Não informado",IF(ISNUMBER(SEARCH("DESCARTE",UPPER(controle!K8))),"Descarte",IF(ISNUMBER(SEARCH("INATIVO",UPPER(controle!K8))),"Inativo",IF(OR(ISNUMBER(SEARCH("BOM",UPPER(controle!K8))),ISNUMBER(SEARCH("OK",UPPER(controle!K8)))),"Bom/OK","Outros"))))</f>
        <v>Bom/OK</v>
      </c>
      <c r="D8" t="str">
        <f>IF(TRIM(controle!G8)="","Não informado",UPPER(TRIM(controle!G8)))</f>
        <v>DELL</v>
      </c>
      <c r="I8" t="str">
        <f>R8</f>
        <v>Administrativo</v>
      </c>
      <c r="J8" s="92">
        <f>S8</f>
        <v>13</v>
      </c>
      <c r="O8" t="s">
        <v>1465</v>
      </c>
      <c r="P8" s="92">
        <f>ROWS(ListaInventario[Marca])-SUM(P2:P7)-P9</f>
        <v>4</v>
      </c>
      <c r="R8" t="str">
        <v>Administrativo</v>
      </c>
      <c r="S8">
        <v>13</v>
      </c>
      <c r="X8" t="str">
        <v>RH</v>
      </c>
      <c r="Y8">
        <v>13</v>
      </c>
    </row>
    <row r="9" spans="1:25">
      <c r="A9" t="str">
        <f>IF(TRIM(controle!A9)="","Não informado",IF(LEFT(UPPER(TRIM(controle!A9)),7)="MONITOR","Monitores",IF(OR(LEFT(UPPER(TRIM(controle!A9)),7)="DESKTOP",UPPER(TRIM(controle!A9))="MICRO",LEFT(UPPER(TRIM(controle!A9)),7)="MONTADO"),"Desktops/Micros",IF(LEFT(UPPER(TRIM(controle!A9)),8)="NOTEBOOK","Notebooks",IF(LEFT(UPPER(TRIM(controle!A9)),10)="IMPRESSORA","Impressoras",IF(LEFT(UPPER(TRIM(controle!A9)),8)="TELEFONE","Telefonia","Outros"))))))</f>
        <v>Desktops/Micros</v>
      </c>
      <c r="B9" t="str">
        <f>IF(TRIM(controle!E9)="","Sem departamento",IF(OR(UPPER(TRIM(controle!E9))="TI",UPPER(TRIM(controle!E9))="T.I"),"T.I",IF(OR(UPPER(TRIM(controle!E9))="TECNICA",UPPER(TRIM(controle!E9))="TÉCNICA"),"TÉCNICA",SUBSTITUTE(UPPER(TRIM(controle!E9)),"SWICHER","SWITCHER"))))</f>
        <v>DEPÓSITO RH</v>
      </c>
      <c r="C9" t="str">
        <f>IF(TRIM(controle!K9)="","Não informado",IF(ISNUMBER(SEARCH("DESCARTE",UPPER(controle!K9))),"Descarte",IF(ISNUMBER(SEARCH("INATIVO",UPPER(controle!K9))),"Inativo",IF(OR(ISNUMBER(SEARCH("BOM",UPPER(controle!K9))),ISNUMBER(SEARCH("OK",UPPER(controle!K9)))),"Bom/OK","Outros"))))</f>
        <v>Bom/OK</v>
      </c>
      <c r="D9" t="str">
        <f>IF(TRIM(controle!G9)="","Não informado",UPPER(TRIM(controle!G9)))</f>
        <v>DELL</v>
      </c>
      <c r="I9" t="str">
        <f>R9</f>
        <v>RH</v>
      </c>
      <c r="J9" s="92">
        <f>S9</f>
        <v>13</v>
      </c>
      <c r="O9" t="s">
        <v>1466</v>
      </c>
      <c r="P9" s="92">
        <f>COUNTBLANK(ListaInventario[Marca])</f>
        <v>0</v>
      </c>
      <c r="R9" t="str">
        <v>RH</v>
      </c>
      <c r="S9">
        <v>13</v>
      </c>
      <c r="X9" t="str">
        <v>T.I</v>
      </c>
      <c r="Y9">
        <v>12</v>
      </c>
    </row>
    <row r="10" spans="1:25">
      <c r="A10" t="str">
        <f>IF(TRIM(controle!A10)="","Não informado",IF(LEFT(UPPER(TRIM(controle!A10)),7)="MONITOR","Monitores",IF(OR(LEFT(UPPER(TRIM(controle!A10)),7)="DESKTOP",UPPER(TRIM(controle!A10))="MICRO",LEFT(UPPER(TRIM(controle!A10)),7)="MONTADO"),"Desktops/Micros",IF(LEFT(UPPER(TRIM(controle!A10)),8)="NOTEBOOK","Notebooks",IF(LEFT(UPPER(TRIM(controle!A10)),10)="IMPRESSORA","Impressoras",IF(LEFT(UPPER(TRIM(controle!A10)),8)="TELEFONE","Telefonia","Outros"))))))</f>
        <v>Desktops/Micros</v>
      </c>
      <c r="B10" t="str">
        <f>IF(TRIM(controle!E10)="","Sem departamento",IF(OR(UPPER(TRIM(controle!E10))="TI",UPPER(TRIM(controle!E10))="T.I"),"T.I",IF(OR(UPPER(TRIM(controle!E10))="TECNICA",UPPER(TRIM(controle!E10))="TÉCNICA"),"TÉCNICA",SUBSTITUTE(UPPER(TRIM(controle!E10)),"SWICHER","SWITCHER"))))</f>
        <v>DEPÓSITO RH</v>
      </c>
      <c r="C10" t="str">
        <f>IF(TRIM(controle!K10)="","Não informado",IF(ISNUMBER(SEARCH("DESCARTE",UPPER(controle!K10))),"Descarte",IF(ISNUMBER(SEARCH("INATIVO",UPPER(controle!K10))),"Inativo",IF(OR(ISNUMBER(SEARCH("BOM",UPPER(controle!K10))),ISNUMBER(SEARCH("OK",UPPER(controle!K10)))),"Bom/OK","Outros"))))</f>
        <v>Bom/OK</v>
      </c>
      <c r="D10" t="str">
        <f>IF(TRIM(controle!G10)="","Não informado",UPPER(TRIM(controle!G10)))</f>
        <v>DELL</v>
      </c>
      <c r="I10" t="str">
        <f>R10</f>
        <v>T.I</v>
      </c>
      <c r="J10" s="92">
        <f>S10</f>
        <v>12</v>
      </c>
      <c r="R10" t="str">
        <v>T.I</v>
      </c>
      <c r="S10">
        <v>12</v>
      </c>
      <c r="X10" t="str">
        <v>Técnica</v>
      </c>
      <c r="Y10">
        <v>12</v>
      </c>
    </row>
    <row r="11" spans="1:25">
      <c r="A11" t="str">
        <f>IF(TRIM(controle!A11)="","Não informado",IF(LEFT(UPPER(TRIM(controle!A11)),7)="MONITOR","Monitores",IF(OR(LEFT(UPPER(TRIM(controle!A11)),7)="DESKTOP",UPPER(TRIM(controle!A11))="MICRO",LEFT(UPPER(TRIM(controle!A11)),7)="MONTADO"),"Desktops/Micros",IF(LEFT(UPPER(TRIM(controle!A11)),8)="NOTEBOOK","Notebooks",IF(LEFT(UPPER(TRIM(controle!A11)),10)="IMPRESSORA","Impressoras",IF(LEFT(UPPER(TRIM(controle!A11)),8)="TELEFONE","Telefonia","Outros"))))))</f>
        <v>Desktops/Micros</v>
      </c>
      <c r="B11" t="str">
        <f>IF(TRIM(controle!E11)="","Sem departamento",IF(OR(UPPER(TRIM(controle!E11))="TI",UPPER(TRIM(controle!E11))="T.I"),"T.I",IF(OR(UPPER(TRIM(controle!E11))="TECNICA",UPPER(TRIM(controle!E11))="TÉCNICA"),"TÉCNICA",SUBSTITUTE(UPPER(TRIM(controle!E11)),"SWICHER","SWITCHER"))))</f>
        <v>DEPÓSITO RH</v>
      </c>
      <c r="C11" t="str">
        <f>IF(TRIM(controle!K11)="","Não informado",IF(ISNUMBER(SEARCH("DESCARTE",UPPER(controle!K11))),"Descarte",IF(ISNUMBER(SEARCH("INATIVO",UPPER(controle!K11))),"Inativo",IF(OR(ISNUMBER(SEARCH("BOM",UPPER(controle!K11))),ISNUMBER(SEARCH("OK",UPPER(controle!K11)))),"Bom/OK","Outros"))))</f>
        <v>Bom/OK</v>
      </c>
      <c r="D11" t="str">
        <f>IF(TRIM(controle!G11)="","Não informado",UPPER(TRIM(controle!G11)))</f>
        <v>DELL</v>
      </c>
      <c r="I11" t="str">
        <f>R11</f>
        <v>Financeiro</v>
      </c>
      <c r="J11" s="92">
        <f>S11</f>
        <v>11</v>
      </c>
      <c r="R11" t="str">
        <v>Financeiro</v>
      </c>
      <c r="S11">
        <v>11</v>
      </c>
      <c r="X11" t="str">
        <v>Financeiro</v>
      </c>
      <c r="Y11">
        <v>11</v>
      </c>
    </row>
    <row r="12" spans="1:25">
      <c r="A12" t="str">
        <f>IF(TRIM(controle!A12)="","Não informado",IF(LEFT(UPPER(TRIM(controle!A12)),7)="MONITOR","Monitores",IF(OR(LEFT(UPPER(TRIM(controle!A12)),7)="DESKTOP",UPPER(TRIM(controle!A12))="MICRO",LEFT(UPPER(TRIM(controle!A12)),7)="MONTADO"),"Desktops/Micros",IF(LEFT(UPPER(TRIM(controle!A12)),8)="NOTEBOOK","Notebooks",IF(LEFT(UPPER(TRIM(controle!A12)),10)="IMPRESSORA","Impressoras",IF(LEFT(UPPER(TRIM(controle!A12)),8)="TELEFONE","Telefonia","Outros"))))))</f>
        <v>Desktops/Micros</v>
      </c>
      <c r="B12" t="str">
        <f>IF(TRIM(controle!E12)="","Sem departamento",IF(OR(UPPER(TRIM(controle!E12))="TI",UPPER(TRIM(controle!E12))="T.I"),"T.I",IF(OR(UPPER(TRIM(controle!E12))="TECNICA",UPPER(TRIM(controle!E12))="TÉCNICA"),"TÉCNICA",SUBSTITUTE(UPPER(TRIM(controle!E12)),"SWICHER","SWITCHER"))))</f>
        <v>DEPÓSITO RH</v>
      </c>
      <c r="C12" t="str">
        <f>IF(TRIM(controle!K12)="","Não informado",IF(ISNUMBER(SEARCH("DESCARTE",UPPER(controle!K12))),"Descarte",IF(ISNUMBER(SEARCH("INATIVO",UPPER(controle!K12))),"Inativo",IF(OR(ISNUMBER(SEARCH("BOM",UPPER(controle!K12))),ISNUMBER(SEARCH("OK",UPPER(controle!K12)))),"Bom/OK","Outros"))))</f>
        <v>Bom/OK</v>
      </c>
      <c r="D12" t="str">
        <f>IF(TRIM(controle!G12)="","Não informado",UPPER(TRIM(controle!G12)))</f>
        <v>DELL</v>
      </c>
      <c r="I12" t="str">
        <f>R12</f>
        <v>Técnica</v>
      </c>
      <c r="J12" s="92">
        <f>S12</f>
        <v>11</v>
      </c>
      <c r="R12" t="str">
        <v>Técnica</v>
      </c>
      <c r="S12">
        <v>11</v>
      </c>
      <c r="X12" t="str">
        <v>OPEC</v>
      </c>
      <c r="Y12">
        <v>9</v>
      </c>
    </row>
    <row r="13" spans="1:25">
      <c r="A13" t="str">
        <f>IF(TRIM(controle!A13)="","Não informado",IF(LEFT(UPPER(TRIM(controle!A13)),7)="MONITOR","Monitores",IF(OR(LEFT(UPPER(TRIM(controle!A13)),7)="DESKTOP",UPPER(TRIM(controle!A13))="MICRO",LEFT(UPPER(TRIM(controle!A13)),7)="MONTADO"),"Desktops/Micros",IF(LEFT(UPPER(TRIM(controle!A13)),8)="NOTEBOOK","Notebooks",IF(LEFT(UPPER(TRIM(controle!A13)),10)="IMPRESSORA","Impressoras",IF(LEFT(UPPER(TRIM(controle!A13)),8)="TELEFONE","Telefonia","Outros"))))))</f>
        <v>Desktops/Micros</v>
      </c>
      <c r="B13" t="str">
        <f>IF(TRIM(controle!E13)="","Sem departamento",IF(OR(UPPER(TRIM(controle!E13))="TI",UPPER(TRIM(controle!E13))="T.I"),"T.I",IF(OR(UPPER(TRIM(controle!E13))="TECNICA",UPPER(TRIM(controle!E13))="TÉCNICA"),"TÉCNICA",SUBSTITUTE(UPPER(TRIM(controle!E13)),"SWICHER","SWITCHER"))))</f>
        <v>DEPÓSITO RH</v>
      </c>
      <c r="C13" t="str">
        <f>IF(TRIM(controle!K13)="","Não informado",IF(ISNUMBER(SEARCH("DESCARTE",UPPER(controle!K13))),"Descarte",IF(ISNUMBER(SEARCH("INATIVO",UPPER(controle!K13))),"Inativo",IF(OR(ISNUMBER(SEARCH("BOM",UPPER(controle!K13))),ISNUMBER(SEARCH("OK",UPPER(controle!K13)))),"Bom/OK","Outros"))))</f>
        <v>Bom/OK</v>
      </c>
      <c r="D13" t="str">
        <f>IF(TRIM(controle!G13)="","Não informado",UPPER(TRIM(controle!G13)))</f>
        <v>DELL</v>
      </c>
      <c r="I13" t="str">
        <f>R13</f>
        <v>OPEC</v>
      </c>
      <c r="J13" s="92">
        <f>S13</f>
        <v>9</v>
      </c>
      <c r="R13" t="str">
        <v>OPEC</v>
      </c>
      <c r="S13">
        <v>9</v>
      </c>
      <c r="X13" t="str">
        <v>Contabilidade</v>
      </c>
      <c r="Y13">
        <v>8</v>
      </c>
    </row>
    <row r="14" spans="1:25">
      <c r="A14" t="str">
        <f>IF(TRIM(controle!A14)="","Não informado",IF(LEFT(UPPER(TRIM(controle!A14)),7)="MONITOR","Monitores",IF(OR(LEFT(UPPER(TRIM(controle!A14)),7)="DESKTOP",UPPER(TRIM(controle!A14))="MICRO",LEFT(UPPER(TRIM(controle!A14)),7)="MONTADO"),"Desktops/Micros",IF(LEFT(UPPER(TRIM(controle!A14)),8)="NOTEBOOK","Notebooks",IF(LEFT(UPPER(TRIM(controle!A14)),10)="IMPRESSORA","Impressoras",IF(LEFT(UPPER(TRIM(controle!A14)),8)="TELEFONE","Telefonia","Outros"))))))</f>
        <v>Desktops/Micros</v>
      </c>
      <c r="B14" t="str">
        <f>IF(TRIM(controle!E14)="","Sem departamento",IF(OR(UPPER(TRIM(controle!E14))="TI",UPPER(TRIM(controle!E14))="T.I"),"T.I",IF(OR(UPPER(TRIM(controle!E14))="TECNICA",UPPER(TRIM(controle!E14))="TÉCNICA"),"TÉCNICA",SUBSTITUTE(UPPER(TRIM(controle!E14)),"SWICHER","SWITCHER"))))</f>
        <v>DEPÓSITO RH</v>
      </c>
      <c r="C14" t="str">
        <f>IF(TRIM(controle!K14)="","Não informado",IF(ISNUMBER(SEARCH("DESCARTE",UPPER(controle!K14))),"Descarte",IF(ISNUMBER(SEARCH("INATIVO",UPPER(controle!K14))),"Inativo",IF(OR(ISNUMBER(SEARCH("BOM",UPPER(controle!K14))),ISNUMBER(SEARCH("OK",UPPER(controle!K14)))),"Bom/OK","Outros"))))</f>
        <v>Bom/OK</v>
      </c>
      <c r="D14" t="str">
        <f>IF(TRIM(controle!G14)="","Não informado",UPPER(TRIM(controle!G14)))</f>
        <v>DELL</v>
      </c>
      <c r="I14" t="s">
        <v>1455</v>
      </c>
      <c r="J14" s="92">
        <f>ROWS(ListaInventario[Categoria])-SUM(J2:J13)</f>
        <v>126</v>
      </c>
      <c r="X14" t="str">
        <v>Programação</v>
      </c>
      <c r="Y14">
        <v>8</v>
      </c>
    </row>
    <row r="15" spans="1:25">
      <c r="A15" t="str">
        <f>IF(TRIM(controle!A15)="","Não informado",IF(LEFT(UPPER(TRIM(controle!A15)),7)="MONITOR","Monitores",IF(OR(LEFT(UPPER(TRIM(controle!A15)),7)="DESKTOP",UPPER(TRIM(controle!A15))="MICRO",LEFT(UPPER(TRIM(controle!A15)),7)="MONTADO"),"Desktops/Micros",IF(LEFT(UPPER(TRIM(controle!A15)),8)="NOTEBOOK","Notebooks",IF(LEFT(UPPER(TRIM(controle!A15)),10)="IMPRESSORA","Impressoras",IF(LEFT(UPPER(TRIM(controle!A15)),8)="TELEFONE","Telefonia","Outros"))))))</f>
        <v>Desktops/Micros</v>
      </c>
      <c r="B15" t="str">
        <f>IF(TRIM(controle!E15)="","Sem departamento",IF(OR(UPPER(TRIM(controle!E15))="TI",UPPER(TRIM(controle!E15))="T.I"),"T.I",IF(OR(UPPER(TRIM(controle!E15))="TECNICA",UPPER(TRIM(controle!E15))="TÉCNICA"),"TÉCNICA",SUBSTITUTE(UPPER(TRIM(controle!E15)),"SWICHER","SWITCHER"))))</f>
        <v>DEPÓSITO RH</v>
      </c>
      <c r="C15" t="str">
        <f>IF(TRIM(controle!K15)="","Não informado",IF(ISNUMBER(SEARCH("DESCARTE",UPPER(controle!K15))),"Descarte",IF(ISNUMBER(SEARCH("INATIVO",UPPER(controle!K15))),"Inativo",IF(OR(ISNUMBER(SEARCH("BOM",UPPER(controle!K15))),ISNUMBER(SEARCH("OK",UPPER(controle!K15)))),"Bom/OK","Outros"))))</f>
        <v>Bom/OK</v>
      </c>
      <c r="D15" t="str">
        <f>IF(TRIM(controle!G15)="","Não informado",UPPER(TRIM(controle!G15)))</f>
        <v>DELL</v>
      </c>
      <c r="X15" t="str">
        <v>DIRETORIA EXECUTIVA</v>
      </c>
      <c r="Y15">
        <v>6</v>
      </c>
    </row>
    <row r="16" spans="1:25">
      <c r="A16" t="str">
        <f>IF(TRIM(controle!A16)="","Não informado",IF(LEFT(UPPER(TRIM(controle!A16)),7)="MONITOR","Monitores",IF(OR(LEFT(UPPER(TRIM(controle!A16)),7)="DESKTOP",UPPER(TRIM(controle!A16))="MICRO",LEFT(UPPER(TRIM(controle!A16)),7)="MONTADO"),"Desktops/Micros",IF(LEFT(UPPER(TRIM(controle!A16)),8)="NOTEBOOK","Notebooks",IF(LEFT(UPPER(TRIM(controle!A16)),10)="IMPRESSORA","Impressoras",IF(LEFT(UPPER(TRIM(controle!A16)),8)="TELEFONE","Telefonia","Outros"))))))</f>
        <v>Desktops/Micros</v>
      </c>
      <c r="B16" t="str">
        <f>IF(TRIM(controle!E16)="","Sem departamento",IF(OR(UPPER(TRIM(controle!E16))="TI",UPPER(TRIM(controle!E16))="T.I"),"T.I",IF(OR(UPPER(TRIM(controle!E16))="TECNICA",UPPER(TRIM(controle!E16))="TÉCNICA"),"TÉCNICA",SUBSTITUTE(UPPER(TRIM(controle!E16)),"SWICHER","SWITCHER"))))</f>
        <v>DEPÓSITO RH</v>
      </c>
      <c r="C16" t="str">
        <f>IF(TRIM(controle!K16)="","Não informado",IF(ISNUMBER(SEARCH("DESCARTE",UPPER(controle!K16))),"Descarte",IF(ISNUMBER(SEARCH("INATIVO",UPPER(controle!K16))),"Inativo",IF(OR(ISNUMBER(SEARCH("BOM",UPPER(controle!K16))),ISNUMBER(SEARCH("OK",UPPER(controle!K16)))),"Bom/OK","Outros"))))</f>
        <v>Bom/OK</v>
      </c>
      <c r="D16" t="str">
        <f>IF(TRIM(controle!G16)="","Não informado",UPPER(TRIM(controle!G16)))</f>
        <v>DELL</v>
      </c>
      <c r="X16" t="str">
        <v>Frente do swicher</v>
      </c>
      <c r="Y16">
        <v>5</v>
      </c>
    </row>
    <row r="17" spans="1:25">
      <c r="A17" t="str">
        <f>IF(TRIM(controle!A17)="","Não informado",IF(LEFT(UPPER(TRIM(controle!A17)),7)="MONITOR","Monitores",IF(OR(LEFT(UPPER(TRIM(controle!A17)),7)="DESKTOP",UPPER(TRIM(controle!A17))="MICRO",LEFT(UPPER(TRIM(controle!A17)),7)="MONTADO"),"Desktops/Micros",IF(LEFT(UPPER(TRIM(controle!A17)),8)="NOTEBOOK","Notebooks",IF(LEFT(UPPER(TRIM(controle!A17)),10)="IMPRESSORA","Impressoras",IF(LEFT(UPPER(TRIM(controle!A17)),8)="TELEFONE","Telefonia","Outros"))))))</f>
        <v>Desktops/Micros</v>
      </c>
      <c r="B17" t="str">
        <f>IF(TRIM(controle!E17)="","Sem departamento",IF(OR(UPPER(TRIM(controle!E17))="TI",UPPER(TRIM(controle!E17))="T.I"),"T.I",IF(OR(UPPER(TRIM(controle!E17))="TECNICA",UPPER(TRIM(controle!E17))="TÉCNICA"),"TÉCNICA",SUBSTITUTE(UPPER(TRIM(controle!E17)),"SWICHER","SWITCHER"))))</f>
        <v>DEPÓSITO RH</v>
      </c>
      <c r="C17" t="str">
        <f>IF(TRIM(controle!K17)="","Não informado",IF(ISNUMBER(SEARCH("DESCARTE",UPPER(controle!K17))),"Descarte",IF(ISNUMBER(SEARCH("INATIVO",UPPER(controle!K17))),"Inativo",IF(OR(ISNUMBER(SEARCH("BOM",UPPER(controle!K17))),ISNUMBER(SEARCH("OK",UPPER(controle!K17)))),"Bom/OK","Outros"))))</f>
        <v>Inativo</v>
      </c>
      <c r="D17" t="str">
        <f>IF(TRIM(controle!G17)="","Não informado",UPPER(TRIM(controle!G17)))</f>
        <v>DELL</v>
      </c>
      <c r="X17" t="str">
        <v>Operações</v>
      </c>
      <c r="Y17">
        <v>5</v>
      </c>
    </row>
    <row r="18" spans="1:25">
      <c r="A18" t="str">
        <f>IF(TRIM(controle!A18)="","Não informado",IF(LEFT(UPPER(TRIM(controle!A18)),7)="MONITOR","Monitores",IF(OR(LEFT(UPPER(TRIM(controle!A18)),7)="DESKTOP",UPPER(TRIM(controle!A18))="MICRO",LEFT(UPPER(TRIM(controle!A18)),7)="MONTADO"),"Desktops/Micros",IF(LEFT(UPPER(TRIM(controle!A18)),8)="NOTEBOOK","Notebooks",IF(LEFT(UPPER(TRIM(controle!A18)),10)="IMPRESSORA","Impressoras",IF(LEFT(UPPER(TRIM(controle!A18)),8)="TELEFONE","Telefonia","Outros"))))))</f>
        <v>Desktops/Micros</v>
      </c>
      <c r="B18" t="str">
        <f>IF(TRIM(controle!E18)="","Sem departamento",IF(OR(UPPER(TRIM(controle!E18))="TI",UPPER(TRIM(controle!E18))="T.I"),"T.I",IF(OR(UPPER(TRIM(controle!E18))="TECNICA",UPPER(TRIM(controle!E18))="TÉCNICA"),"TÉCNICA",SUBSTITUTE(UPPER(TRIM(controle!E18)),"SWICHER","SWITCHER"))))</f>
        <v>DEPÓSITO RH</v>
      </c>
      <c r="C18" t="str">
        <f>IF(TRIM(controle!K18)="","Não informado",IF(ISNUMBER(SEARCH("DESCARTE",UPPER(controle!K18))),"Descarte",IF(ISNUMBER(SEARCH("INATIVO",UPPER(controle!K18))),"Inativo",IF(OR(ISNUMBER(SEARCH("BOM",UPPER(controle!K18))),ISNUMBER(SEARCH("OK",UPPER(controle!K18)))),"Bom/OK","Outros"))))</f>
        <v>Bom/OK</v>
      </c>
      <c r="D18" t="str">
        <f>IF(TRIM(controle!G18)="","Não informado",UPPER(TRIM(controle!G18)))</f>
        <v>DELL</v>
      </c>
      <c r="X18" t="str">
        <v>Master</v>
      </c>
      <c r="Y18">
        <v>5</v>
      </c>
    </row>
    <row r="19" spans="1:25">
      <c r="A19" t="str">
        <f>IF(TRIM(controle!A19)="","Não informado",IF(LEFT(UPPER(TRIM(controle!A19)),7)="MONITOR","Monitores",IF(OR(LEFT(UPPER(TRIM(controle!A19)),7)="DESKTOP",UPPER(TRIM(controle!A19))="MICRO",LEFT(UPPER(TRIM(controle!A19)),7)="MONTADO"),"Desktops/Micros",IF(LEFT(UPPER(TRIM(controle!A19)),8)="NOTEBOOK","Notebooks",IF(LEFT(UPPER(TRIM(controle!A19)),10)="IMPRESSORA","Impressoras",IF(LEFT(UPPER(TRIM(controle!A19)),8)="TELEFONE","Telefonia","Outros"))))))</f>
        <v>Desktops/Micros</v>
      </c>
      <c r="B19" t="str">
        <f>IF(TRIM(controle!E19)="","Sem departamento",IF(OR(UPPER(TRIM(controle!E19))="TI",UPPER(TRIM(controle!E19))="T.I"),"T.I",IF(OR(UPPER(TRIM(controle!E19))="TECNICA",UPPER(TRIM(controle!E19))="TÉCNICA"),"TÉCNICA",SUBSTITUTE(UPPER(TRIM(controle!E19)),"SWICHER","SWITCHER"))))</f>
        <v>DEPÓSITO RH</v>
      </c>
      <c r="C19" t="str">
        <f>IF(TRIM(controle!K19)="","Não informado",IF(ISNUMBER(SEARCH("DESCARTE",UPPER(controle!K19))),"Descarte",IF(ISNUMBER(SEARCH("INATIVO",UPPER(controle!K19))),"Inativo",IF(OR(ISNUMBER(SEARCH("BOM",UPPER(controle!K19))),ISNUMBER(SEARCH("OK",UPPER(controle!K19)))),"Bom/OK","Outros"))))</f>
        <v>Bom/OK</v>
      </c>
      <c r="D19" t="str">
        <f>IF(TRIM(controle!G19)="","Não informado",UPPER(TRIM(controle!G19)))</f>
        <v>DELL</v>
      </c>
      <c r="X19" t="str">
        <v>Diretoria Administrativa</v>
      </c>
      <c r="Y19">
        <v>4</v>
      </c>
    </row>
    <row r="20" spans="1:25">
      <c r="A20" t="str">
        <f>IF(TRIM(controle!A20)="","Não informado",IF(LEFT(UPPER(TRIM(controle!A20)),7)="MONITOR","Monitores",IF(OR(LEFT(UPPER(TRIM(controle!A20)),7)="DESKTOP",UPPER(TRIM(controle!A20))="MICRO",LEFT(UPPER(TRIM(controle!A20)),7)="MONTADO"),"Desktops/Micros",IF(LEFT(UPPER(TRIM(controle!A20)),8)="NOTEBOOK","Notebooks",IF(LEFT(UPPER(TRIM(controle!A20)),10)="IMPRESSORA","Impressoras",IF(LEFT(UPPER(TRIM(controle!A20)),8)="TELEFONE","Telefonia","Outros"))))))</f>
        <v>Desktops/Micros</v>
      </c>
      <c r="B20" t="str">
        <f>IF(TRIM(controle!E20)="","Sem departamento",IF(OR(UPPER(TRIM(controle!E20))="TI",UPPER(TRIM(controle!E20))="T.I"),"T.I",IF(OR(UPPER(TRIM(controle!E20))="TECNICA",UPPER(TRIM(controle!E20))="TÉCNICA"),"TÉCNICA",SUBSTITUTE(UPPER(TRIM(controle!E20)),"SWICHER","SWITCHER"))))</f>
        <v>DEPÓSITO RH</v>
      </c>
      <c r="C20" t="str">
        <f>IF(TRIM(controle!K20)="","Não informado",IF(ISNUMBER(SEARCH("DESCARTE",UPPER(controle!K20))),"Descarte",IF(ISNUMBER(SEARCH("INATIVO",UPPER(controle!K20))),"Inativo",IF(OR(ISNUMBER(SEARCH("BOM",UPPER(controle!K20))),ISNUMBER(SEARCH("OK",UPPER(controle!K20)))),"Bom/OK","Outros"))))</f>
        <v>Bom/OK</v>
      </c>
      <c r="D20" t="str">
        <f>IF(TRIM(controle!G20)="","Não informado",UPPER(TRIM(controle!G20)))</f>
        <v>DELL</v>
      </c>
      <c r="X20" t="str">
        <v>Áudio</v>
      </c>
      <c r="Y20">
        <v>4</v>
      </c>
    </row>
    <row r="21" spans="1:25">
      <c r="A21" t="str">
        <f>IF(TRIM(controle!A21)="","Não informado",IF(LEFT(UPPER(TRIM(controle!A21)),7)="MONITOR","Monitores",IF(OR(LEFT(UPPER(TRIM(controle!A21)),7)="DESKTOP",UPPER(TRIM(controle!A21))="MICRO",LEFT(UPPER(TRIM(controle!A21)),7)="MONTADO"),"Desktops/Micros",IF(LEFT(UPPER(TRIM(controle!A21)),8)="NOTEBOOK","Notebooks",IF(LEFT(UPPER(TRIM(controle!A21)),10)="IMPRESSORA","Impressoras",IF(LEFT(UPPER(TRIM(controle!A21)),8)="TELEFONE","Telefonia","Outros"))))))</f>
        <v>Desktops/Micros</v>
      </c>
      <c r="B21" t="str">
        <f>IF(TRIM(controle!E21)="","Sem departamento",IF(OR(UPPER(TRIM(controle!E21))="TI",UPPER(TRIM(controle!E21))="T.I"),"T.I",IF(OR(UPPER(TRIM(controle!E21))="TECNICA",UPPER(TRIM(controle!E21))="TÉCNICA"),"TÉCNICA",SUBSTITUTE(UPPER(TRIM(controle!E21)),"SWICHER","SWITCHER"))))</f>
        <v>DEPÓSITO RH</v>
      </c>
      <c r="C21" t="str">
        <f>IF(TRIM(controle!K21)="","Não informado",IF(ISNUMBER(SEARCH("DESCARTE",UPPER(controle!K21))),"Descarte",IF(ISNUMBER(SEARCH("INATIVO",UPPER(controle!K21))),"Inativo",IF(OR(ISNUMBER(SEARCH("BOM",UPPER(controle!K21))),ISNUMBER(SEARCH("OK",UPPER(controle!K21)))),"Bom/OK","Outros"))))</f>
        <v>Bom/OK</v>
      </c>
      <c r="D21" t="str">
        <f>IF(TRIM(controle!G21)="","Não informado",UPPER(TRIM(controle!G21)))</f>
        <v>DELL</v>
      </c>
      <c r="X21" t="str">
        <v>Controladoria</v>
      </c>
      <c r="Y21">
        <v>4</v>
      </c>
    </row>
    <row r="22" spans="1:25">
      <c r="A22" t="str">
        <f>IF(TRIM(controle!A22)="","Não informado",IF(LEFT(UPPER(TRIM(controle!A22)),7)="MONITOR","Monitores",IF(OR(LEFT(UPPER(TRIM(controle!A22)),7)="DESKTOP",UPPER(TRIM(controle!A22))="MICRO",LEFT(UPPER(TRIM(controle!A22)),7)="MONTADO"),"Desktops/Micros",IF(LEFT(UPPER(TRIM(controle!A22)),8)="NOTEBOOK","Notebooks",IF(LEFT(UPPER(TRIM(controle!A22)),10)="IMPRESSORA","Impressoras",IF(LEFT(UPPER(TRIM(controle!A22)),8)="TELEFONE","Telefonia","Outros"))))))</f>
        <v>Desktops/Micros</v>
      </c>
      <c r="B22" t="str">
        <f>IF(TRIM(controle!E22)="","Sem departamento",IF(OR(UPPER(TRIM(controle!E22))="TI",UPPER(TRIM(controle!E22))="T.I"),"T.I",IF(OR(UPPER(TRIM(controle!E22))="TECNICA",UPPER(TRIM(controle!E22))="TÉCNICA"),"TÉCNICA",SUBSTITUTE(UPPER(TRIM(controle!E22)),"SWICHER","SWITCHER"))))</f>
        <v>DEPÓSITO RH</v>
      </c>
      <c r="C22" t="str">
        <f>IF(TRIM(controle!K22)="","Não informado",IF(ISNUMBER(SEARCH("DESCARTE",UPPER(controle!K22))),"Descarte",IF(ISNUMBER(SEARCH("INATIVO",UPPER(controle!K22))),"Inativo",IF(OR(ISNUMBER(SEARCH("BOM",UPPER(controle!K22))),ISNUMBER(SEARCH("OK",UPPER(controle!K22)))),"Bom/OK","Outros"))))</f>
        <v>Bom/OK</v>
      </c>
      <c r="D22" t="str">
        <f>IF(TRIM(controle!G22)="","Não informado",UPPER(TRIM(controle!G22)))</f>
        <v>DELL</v>
      </c>
      <c r="X22" t="str">
        <v>Dallet</v>
      </c>
      <c r="Y22">
        <v>4</v>
      </c>
    </row>
    <row r="23" spans="1:25">
      <c r="A23" t="str">
        <f>IF(TRIM(controle!A23)="","Não informado",IF(LEFT(UPPER(TRIM(controle!A23)),7)="MONITOR","Monitores",IF(OR(LEFT(UPPER(TRIM(controle!A23)),7)="DESKTOP",UPPER(TRIM(controle!A23))="MICRO",LEFT(UPPER(TRIM(controle!A23)),7)="MONTADO"),"Desktops/Micros",IF(LEFT(UPPER(TRIM(controle!A23)),8)="NOTEBOOK","Notebooks",IF(LEFT(UPPER(TRIM(controle!A23)),10)="IMPRESSORA","Impressoras",IF(LEFT(UPPER(TRIM(controle!A23)),8)="TELEFONE","Telefonia","Outros"))))))</f>
        <v>Desktops/Micros</v>
      </c>
      <c r="B23" t="str">
        <f>IF(TRIM(controle!E23)="","Sem departamento",IF(OR(UPPER(TRIM(controle!E23))="TI",UPPER(TRIM(controle!E23))="T.I"),"T.I",IF(OR(UPPER(TRIM(controle!E23))="TECNICA",UPPER(TRIM(controle!E23))="TÉCNICA"),"TÉCNICA",SUBSTITUTE(UPPER(TRIM(controle!E23)),"SWICHER","SWITCHER"))))</f>
        <v>DEPÓSITO RH</v>
      </c>
      <c r="C23" t="str">
        <f>IF(TRIM(controle!K23)="","Não informado",IF(ISNUMBER(SEARCH("DESCARTE",UPPER(controle!K23))),"Descarte",IF(ISNUMBER(SEARCH("INATIVO",UPPER(controle!K23))),"Inativo",IF(OR(ISNUMBER(SEARCH("BOM",UPPER(controle!K23))),ISNUMBER(SEARCH("OK",UPPER(controle!K23)))),"Bom/OK","Outros"))))</f>
        <v>Bom/OK</v>
      </c>
      <c r="D23" t="str">
        <f>IF(TRIM(controle!G23)="","Não informado",UPPER(TRIM(controle!G23)))</f>
        <v>DELL</v>
      </c>
      <c r="X23" t="str">
        <v>Recepção</v>
      </c>
      <c r="Y23">
        <v>4</v>
      </c>
    </row>
    <row r="24" spans="1:25">
      <c r="A24" t="str">
        <f>IF(TRIM(controle!A24)="","Não informado",IF(LEFT(UPPER(TRIM(controle!A24)),7)="MONITOR","Monitores",IF(OR(LEFT(UPPER(TRIM(controle!A24)),7)="DESKTOP",UPPER(TRIM(controle!A24))="MICRO",LEFT(UPPER(TRIM(controle!A24)),7)="MONTADO"),"Desktops/Micros",IF(LEFT(UPPER(TRIM(controle!A24)),8)="NOTEBOOK","Notebooks",IF(LEFT(UPPER(TRIM(controle!A24)),10)="IMPRESSORA","Impressoras",IF(LEFT(UPPER(TRIM(controle!A24)),8)="TELEFONE","Telefonia","Outros"))))))</f>
        <v>Desktops/Micros</v>
      </c>
      <c r="B24" t="str">
        <f>IF(TRIM(controle!E24)="","Sem departamento",IF(OR(UPPER(TRIM(controle!E24))="TI",UPPER(TRIM(controle!E24))="T.I"),"T.I",IF(OR(UPPER(TRIM(controle!E24))="TECNICA",UPPER(TRIM(controle!E24))="TÉCNICA"),"TÉCNICA",SUBSTITUTE(UPPER(TRIM(controle!E24)),"SWICHER","SWITCHER"))))</f>
        <v>DEPÓSITO RH</v>
      </c>
      <c r="C24" t="str">
        <f>IF(TRIM(controle!K24)="","Não informado",IF(ISNUMBER(SEARCH("DESCARTE",UPPER(controle!K24))),"Descarte",IF(ISNUMBER(SEARCH("INATIVO",UPPER(controle!K24))),"Inativo",IF(OR(ISNUMBER(SEARCH("BOM",UPPER(controle!K24))),ISNUMBER(SEARCH("OK",UPPER(controle!K24)))),"Bom/OK","Outros"))))</f>
        <v>Bom/OK</v>
      </c>
      <c r="D24" t="str">
        <f>IF(TRIM(controle!G24)="","Não informado",UPPER(TRIM(controle!G24)))</f>
        <v>DELL</v>
      </c>
      <c r="X24" t="str">
        <v>Diretoria Comercial</v>
      </c>
      <c r="Y24">
        <v>4</v>
      </c>
    </row>
    <row r="25" spans="1:25">
      <c r="A25" t="str">
        <f>IF(TRIM(controle!A25)="","Não informado",IF(LEFT(UPPER(TRIM(controle!A25)),7)="MONITOR","Monitores",IF(OR(LEFT(UPPER(TRIM(controle!A25)),7)="DESKTOP",UPPER(TRIM(controle!A25))="MICRO",LEFT(UPPER(TRIM(controle!A25)),7)="MONTADO"),"Desktops/Micros",IF(LEFT(UPPER(TRIM(controle!A25)),8)="NOTEBOOK","Notebooks",IF(LEFT(UPPER(TRIM(controle!A25)),10)="IMPRESSORA","Impressoras",IF(LEFT(UPPER(TRIM(controle!A25)),8)="TELEFONE","Telefonia","Outros"))))))</f>
        <v>Desktops/Micros</v>
      </c>
      <c r="B25" t="str">
        <f>IF(TRIM(controle!E25)="","Sem departamento",IF(OR(UPPER(TRIM(controle!E25))="TI",UPPER(TRIM(controle!E25))="T.I"),"T.I",IF(OR(UPPER(TRIM(controle!E25))="TECNICA",UPPER(TRIM(controle!E25))="TÉCNICA"),"TÉCNICA",SUBSTITUTE(UPPER(TRIM(controle!E25)),"SWICHER","SWITCHER"))))</f>
        <v>DEPÓSITO RH</v>
      </c>
      <c r="C25" t="str">
        <f>IF(TRIM(controle!K25)="","Não informado",IF(ISNUMBER(SEARCH("DESCARTE",UPPER(controle!K25))),"Descarte",IF(ISNUMBER(SEARCH("INATIVO",UPPER(controle!K25))),"Inativo",IF(OR(ISNUMBER(SEARCH("BOM",UPPER(controle!K25))),ISNUMBER(SEARCH("OK",UPPER(controle!K25)))),"Bom/OK","Outros"))))</f>
        <v>Bom/OK</v>
      </c>
      <c r="D25" t="str">
        <f>IF(TRIM(controle!G25)="","Não informado",UPPER(TRIM(controle!G25)))</f>
        <v>DELL</v>
      </c>
      <c r="X25" t="str">
        <v>ILHA 1</v>
      </c>
      <c r="Y25">
        <v>3</v>
      </c>
    </row>
    <row r="26" spans="1:25">
      <c r="A26" t="str">
        <f>IF(TRIM(controle!A26)="","Não informado",IF(LEFT(UPPER(TRIM(controle!A26)),7)="MONITOR","Monitores",IF(OR(LEFT(UPPER(TRIM(controle!A26)),7)="DESKTOP",UPPER(TRIM(controle!A26))="MICRO",LEFT(UPPER(TRIM(controle!A26)),7)="MONTADO"),"Desktops/Micros",IF(LEFT(UPPER(TRIM(controle!A26)),8)="NOTEBOOK","Notebooks",IF(LEFT(UPPER(TRIM(controle!A26)),10)="IMPRESSORA","Impressoras",IF(LEFT(UPPER(TRIM(controle!A26)),8)="TELEFONE","Telefonia","Outros"))))))</f>
        <v>Desktops/Micros</v>
      </c>
      <c r="B26" t="str">
        <f>IF(TRIM(controle!E26)="","Sem departamento",IF(OR(UPPER(TRIM(controle!E26))="TI",UPPER(TRIM(controle!E26))="T.I"),"T.I",IF(OR(UPPER(TRIM(controle!E26))="TECNICA",UPPER(TRIM(controle!E26))="TÉCNICA"),"TÉCNICA",SUBSTITUTE(UPPER(TRIM(controle!E26)),"SWICHER","SWITCHER"))))</f>
        <v>DEPÓSITO RH</v>
      </c>
      <c r="C26" t="str">
        <f>IF(TRIM(controle!K26)="","Não informado",IF(ISNUMBER(SEARCH("DESCARTE",UPPER(controle!K26))),"Descarte",IF(ISNUMBER(SEARCH("INATIVO",UPPER(controle!K26))),"Inativo",IF(OR(ISNUMBER(SEARCH("BOM",UPPER(controle!K26))),ISNUMBER(SEARCH("OK",UPPER(controle!K26)))),"Bom/OK","Outros"))))</f>
        <v>Bom/OK</v>
      </c>
      <c r="D26" t="str">
        <f>IF(TRIM(controle!G26)="","Não informado",UPPER(TRIM(controle!G26)))</f>
        <v>DELL</v>
      </c>
      <c r="X26" t="str">
        <v>ILHA 2</v>
      </c>
      <c r="Y26">
        <v>3</v>
      </c>
    </row>
    <row r="27" spans="1:25">
      <c r="A27" t="str">
        <f>IF(TRIM(controle!A27)="","Não informado",IF(LEFT(UPPER(TRIM(controle!A27)),7)="MONITOR","Monitores",IF(OR(LEFT(UPPER(TRIM(controle!A27)),7)="DESKTOP",UPPER(TRIM(controle!A27))="MICRO",LEFT(UPPER(TRIM(controle!A27)),7)="MONTADO"),"Desktops/Micros",IF(LEFT(UPPER(TRIM(controle!A27)),8)="NOTEBOOK","Notebooks",IF(LEFT(UPPER(TRIM(controle!A27)),10)="IMPRESSORA","Impressoras",IF(LEFT(UPPER(TRIM(controle!A27)),8)="TELEFONE","Telefonia","Outros"))))))</f>
        <v>Desktops/Micros</v>
      </c>
      <c r="B27" t="str">
        <f>IF(TRIM(controle!E27)="","Sem departamento",IF(OR(UPPER(TRIM(controle!E27))="TI",UPPER(TRIM(controle!E27))="T.I"),"T.I",IF(OR(UPPER(TRIM(controle!E27))="TECNICA",UPPER(TRIM(controle!E27))="TÉCNICA"),"TÉCNICA",SUBSTITUTE(UPPER(TRIM(controle!E27)),"SWICHER","SWITCHER"))))</f>
        <v>DEPÓSITO RH</v>
      </c>
      <c r="C27" t="str">
        <f>IF(TRIM(controle!K27)="","Não informado",IF(ISNUMBER(SEARCH("DESCARTE",UPPER(controle!K27))),"Descarte",IF(ISNUMBER(SEARCH("INATIVO",UPPER(controle!K27))),"Inativo",IF(OR(ISNUMBER(SEARCH("BOM",UPPER(controle!K27))),ISNUMBER(SEARCH("OK",UPPER(controle!K27)))),"Bom/OK","Outros"))))</f>
        <v>Bom/OK</v>
      </c>
      <c r="D27" t="str">
        <f>IF(TRIM(controle!G27)="","Não informado",UPPER(TRIM(controle!G27)))</f>
        <v>DELL</v>
      </c>
      <c r="X27" t="str">
        <v>ILHA 3</v>
      </c>
      <c r="Y27">
        <v>3</v>
      </c>
    </row>
    <row r="28" spans="1:25">
      <c r="A28" t="str">
        <f>IF(TRIM(controle!A28)="","Não informado",IF(LEFT(UPPER(TRIM(controle!A28)),7)="MONITOR","Monitores",IF(OR(LEFT(UPPER(TRIM(controle!A28)),7)="DESKTOP",UPPER(TRIM(controle!A28))="MICRO",LEFT(UPPER(TRIM(controle!A28)),7)="MONTADO"),"Desktops/Micros",IF(LEFT(UPPER(TRIM(controle!A28)),8)="NOTEBOOK","Notebooks",IF(LEFT(UPPER(TRIM(controle!A28)),10)="IMPRESSORA","Impressoras",IF(LEFT(UPPER(TRIM(controle!A28)),8)="TELEFONE","Telefonia","Outros"))))))</f>
        <v>Desktops/Micros</v>
      </c>
      <c r="B28" t="str">
        <f>IF(TRIM(controle!E28)="","Sem departamento",IF(OR(UPPER(TRIM(controle!E28))="TI",UPPER(TRIM(controle!E28))="T.I"),"T.I",IF(OR(UPPER(TRIM(controle!E28))="TECNICA",UPPER(TRIM(controle!E28))="TÉCNICA"),"TÉCNICA",SUBSTITUTE(UPPER(TRIM(controle!E28)),"SWICHER","SWITCHER"))))</f>
        <v>DEPÓSITO RH</v>
      </c>
      <c r="C28" t="str">
        <f>IF(TRIM(controle!K28)="","Não informado",IF(ISNUMBER(SEARCH("DESCARTE",UPPER(controle!K28))),"Descarte",IF(ISNUMBER(SEARCH("INATIVO",UPPER(controle!K28))),"Inativo",IF(OR(ISNUMBER(SEARCH("BOM",UPPER(controle!K28))),ISNUMBER(SEARCH("OK",UPPER(controle!K28)))),"Bom/OK","Outros"))))</f>
        <v>Bom/OK</v>
      </c>
      <c r="D28" t="str">
        <f>IF(TRIM(controle!G28)="","Não informado",UPPER(TRIM(controle!G28)))</f>
        <v>DELL</v>
      </c>
      <c r="X28" t="str">
        <v>ILHA 4</v>
      </c>
      <c r="Y28">
        <v>3</v>
      </c>
    </row>
    <row r="29" spans="1:25">
      <c r="A29" t="str">
        <f>IF(TRIM(controle!A29)="","Não informado",IF(LEFT(UPPER(TRIM(controle!A29)),7)="MONITOR","Monitores",IF(OR(LEFT(UPPER(TRIM(controle!A29)),7)="DESKTOP",UPPER(TRIM(controle!A29))="MICRO",LEFT(UPPER(TRIM(controle!A29)),7)="MONTADO"),"Desktops/Micros",IF(LEFT(UPPER(TRIM(controle!A29)),8)="NOTEBOOK","Notebooks",IF(LEFT(UPPER(TRIM(controle!A29)),10)="IMPRESSORA","Impressoras",IF(LEFT(UPPER(TRIM(controle!A29)),8)="TELEFONE","Telefonia","Outros"))))))</f>
        <v>Desktops/Micros</v>
      </c>
      <c r="B29" t="str">
        <f>IF(TRIM(controle!E29)="","Sem departamento",IF(OR(UPPER(TRIM(controle!E29))="TI",UPPER(TRIM(controle!E29))="T.I"),"T.I",IF(OR(UPPER(TRIM(controle!E29))="TECNICA",UPPER(TRIM(controle!E29))="TÉCNICA"),"TÉCNICA",SUBSTITUTE(UPPER(TRIM(controle!E29)),"SWICHER","SWITCHER"))))</f>
        <v>DEPÓSITO RH</v>
      </c>
      <c r="C29" t="str">
        <f>IF(TRIM(controle!K29)="","Não informado",IF(ISNUMBER(SEARCH("DESCARTE",UPPER(controle!K29))),"Descarte",IF(ISNUMBER(SEARCH("INATIVO",UPPER(controle!K29))),"Inativo",IF(OR(ISNUMBER(SEARCH("BOM",UPPER(controle!K29))),ISNUMBER(SEARCH("OK",UPPER(controle!K29)))),"Bom/OK","Outros"))))</f>
        <v>Bom/OK</v>
      </c>
      <c r="D29" t="str">
        <f>IF(TRIM(controle!G29)="","Não informado",UPPER(TRIM(controle!G29)))</f>
        <v>DELL</v>
      </c>
      <c r="X29" t="str">
        <v>Administração</v>
      </c>
      <c r="Y29">
        <v>3</v>
      </c>
    </row>
    <row r="30" spans="1:25">
      <c r="A30" t="str">
        <f>IF(TRIM(controle!A30)="","Não informado",IF(LEFT(UPPER(TRIM(controle!A30)),7)="MONITOR","Monitores",IF(OR(LEFT(UPPER(TRIM(controle!A30)),7)="DESKTOP",UPPER(TRIM(controle!A30))="MICRO",LEFT(UPPER(TRIM(controle!A30)),7)="MONTADO"),"Desktops/Micros",IF(LEFT(UPPER(TRIM(controle!A30)),8)="NOTEBOOK","Notebooks",IF(LEFT(UPPER(TRIM(controle!A30)),10)="IMPRESSORA","Impressoras",IF(LEFT(UPPER(TRIM(controle!A30)),8)="TELEFONE","Telefonia","Outros"))))))</f>
        <v>Desktops/Micros</v>
      </c>
      <c r="B30" t="str">
        <f>IF(TRIM(controle!E30)="","Sem departamento",IF(OR(UPPER(TRIM(controle!E30))="TI",UPPER(TRIM(controle!E30))="T.I"),"T.I",IF(OR(UPPER(TRIM(controle!E30))="TECNICA",UPPER(TRIM(controle!E30))="TÉCNICA"),"TÉCNICA",SUBSTITUTE(UPPER(TRIM(controle!E30)),"SWICHER","SWITCHER"))))</f>
        <v>DEPÓSITO RH</v>
      </c>
      <c r="C30" t="str">
        <f>IF(TRIM(controle!K30)="","Não informado",IF(ISNUMBER(SEARCH("DESCARTE",UPPER(controle!K30))),"Descarte",IF(ISNUMBER(SEARCH("INATIVO",UPPER(controle!K30))),"Inativo",IF(OR(ISNUMBER(SEARCH("BOM",UPPER(controle!K30))),ISNUMBER(SEARCH("OK",UPPER(controle!K30)))),"Bom/OK","Outros"))))</f>
        <v>Bom/OK</v>
      </c>
      <c r="D30" t="str">
        <f>IF(TRIM(controle!G30)="","Não informado",UPPER(TRIM(controle!G30)))</f>
        <v>DELL</v>
      </c>
      <c r="X30" t="str">
        <v>Almoxarifado</v>
      </c>
      <c r="Y30">
        <v>3</v>
      </c>
    </row>
    <row r="31" spans="1:25">
      <c r="A31" t="str">
        <f>IF(TRIM(controle!A31)="","Não informado",IF(LEFT(UPPER(TRIM(controle!A31)),7)="MONITOR","Monitores",IF(OR(LEFT(UPPER(TRIM(controle!A31)),7)="DESKTOP",UPPER(TRIM(controle!A31))="MICRO",LEFT(UPPER(TRIM(controle!A31)),7)="MONTADO"),"Desktops/Micros",IF(LEFT(UPPER(TRIM(controle!A31)),8)="NOTEBOOK","Notebooks",IF(LEFT(UPPER(TRIM(controle!A31)),10)="IMPRESSORA","Impressoras",IF(LEFT(UPPER(TRIM(controle!A31)),8)="TELEFONE","Telefonia","Outros"))))))</f>
        <v>Desktops/Micros</v>
      </c>
      <c r="B31" t="str">
        <f>IF(TRIM(controle!E31)="","Sem departamento",IF(OR(UPPER(TRIM(controle!E31))="TI",UPPER(TRIM(controle!E31))="T.I"),"T.I",IF(OR(UPPER(TRIM(controle!E31))="TECNICA",UPPER(TRIM(controle!E31))="TÉCNICA"),"TÉCNICA",SUBSTITUTE(UPPER(TRIM(controle!E31)),"SWICHER","SWITCHER"))))</f>
        <v>DEPÓSITO RH</v>
      </c>
      <c r="C31" t="str">
        <f>IF(TRIM(controle!K31)="","Não informado",IF(ISNUMBER(SEARCH("DESCARTE",UPPER(controle!K31))),"Descarte",IF(ISNUMBER(SEARCH("INATIVO",UPPER(controle!K31))),"Inativo",IF(OR(ISNUMBER(SEARCH("BOM",UPPER(controle!K31))),ISNUMBER(SEARCH("OK",UPPER(controle!K31)))),"Bom/OK","Outros"))))</f>
        <v>Bom/OK</v>
      </c>
      <c r="D31" t="str">
        <f>IF(TRIM(controle!G31)="","Não informado",UPPER(TRIM(controle!G31)))</f>
        <v>DELL</v>
      </c>
      <c r="X31" t="str">
        <v>Camarim</v>
      </c>
      <c r="Y31">
        <v>3</v>
      </c>
    </row>
    <row r="32" spans="1:25">
      <c r="A32" t="str">
        <f>IF(TRIM(controle!A32)="","Não informado",IF(LEFT(UPPER(TRIM(controle!A32)),7)="MONITOR","Monitores",IF(OR(LEFT(UPPER(TRIM(controle!A32)),7)="DESKTOP",UPPER(TRIM(controle!A32))="MICRO",LEFT(UPPER(TRIM(controle!A32)),7)="MONTADO"),"Desktops/Micros",IF(LEFT(UPPER(TRIM(controle!A32)),8)="NOTEBOOK","Notebooks",IF(LEFT(UPPER(TRIM(controle!A32)),10)="IMPRESSORA","Impressoras",IF(LEFT(UPPER(TRIM(controle!A32)),8)="TELEFONE","Telefonia","Outros"))))))</f>
        <v>Desktops/Micros</v>
      </c>
      <c r="B32" t="str">
        <f>IF(TRIM(controle!E32)="","Sem departamento",IF(OR(UPPER(TRIM(controle!E32))="TI",UPPER(TRIM(controle!E32))="T.I"),"T.I",IF(OR(UPPER(TRIM(controle!E32))="TECNICA",UPPER(TRIM(controle!E32))="TÉCNICA"),"TÉCNICA",SUBSTITUTE(UPPER(TRIM(controle!E32)),"SWICHER","SWITCHER"))))</f>
        <v>DEPÓSITO RH</v>
      </c>
      <c r="C32" t="str">
        <f>IF(TRIM(controle!K32)="","Não informado",IF(ISNUMBER(SEARCH("DESCARTE",UPPER(controle!K32))),"Descarte",IF(ISNUMBER(SEARCH("INATIVO",UPPER(controle!K32))),"Inativo",IF(OR(ISNUMBER(SEARCH("BOM",UPPER(controle!K32))),ISNUMBER(SEARCH("OK",UPPER(controle!K32)))),"Bom/OK","Outros"))))</f>
        <v>Bom/OK</v>
      </c>
      <c r="D32" t="str">
        <f>IF(TRIM(controle!G32)="","Não informado",UPPER(TRIM(controle!G32)))</f>
        <v>DELL</v>
      </c>
      <c r="X32" t="str">
        <v>Swicher</v>
      </c>
      <c r="Y32">
        <v>3</v>
      </c>
    </row>
    <row r="33" spans="1:25">
      <c r="A33" t="str">
        <f>IF(TRIM(controle!A33)="","Não informado",IF(LEFT(UPPER(TRIM(controle!A33)),7)="MONITOR","Monitores",IF(OR(LEFT(UPPER(TRIM(controle!A33)),7)="DESKTOP",UPPER(TRIM(controle!A33))="MICRO",LEFT(UPPER(TRIM(controle!A33)),7)="MONTADO"),"Desktops/Micros",IF(LEFT(UPPER(TRIM(controle!A33)),8)="NOTEBOOK","Notebooks",IF(LEFT(UPPER(TRIM(controle!A33)),10)="IMPRESSORA","Impressoras",IF(LEFT(UPPER(TRIM(controle!A33)),8)="TELEFONE","Telefonia","Outros"))))))</f>
        <v>Desktops/Micros</v>
      </c>
      <c r="B33" t="str">
        <f>IF(TRIM(controle!E33)="","Sem departamento",IF(OR(UPPER(TRIM(controle!E33))="TI",UPPER(TRIM(controle!E33))="T.I"),"T.I",IF(OR(UPPER(TRIM(controle!E33))="TECNICA",UPPER(TRIM(controle!E33))="TÉCNICA"),"TÉCNICA",SUBSTITUTE(UPPER(TRIM(controle!E33)),"SWICHER","SWITCHER"))))</f>
        <v>DEPÓSITO RH</v>
      </c>
      <c r="C33" t="str">
        <f>IF(TRIM(controle!K33)="","Não informado",IF(ISNUMBER(SEARCH("DESCARTE",UPPER(controle!K33))),"Descarte",IF(ISNUMBER(SEARCH("INATIVO",UPPER(controle!K33))),"Inativo",IF(OR(ISNUMBER(SEARCH("BOM",UPPER(controle!K33))),ISNUMBER(SEARCH("OK",UPPER(controle!K33)))),"Bom/OK","Outros"))))</f>
        <v>Bom/OK</v>
      </c>
      <c r="D33" t="str">
        <f>IF(TRIM(controle!G33)="","Não informado",UPPER(TRIM(controle!G33)))</f>
        <v>DELL</v>
      </c>
      <c r="X33" t="str">
        <v>NUCLEOS</v>
      </c>
      <c r="Y33">
        <v>3</v>
      </c>
    </row>
    <row r="34" spans="1:25">
      <c r="A34" t="str">
        <f>IF(TRIM(controle!A34)="","Não informado",IF(LEFT(UPPER(TRIM(controle!A34)),7)="MONITOR","Monitores",IF(OR(LEFT(UPPER(TRIM(controle!A34)),7)="DESKTOP",UPPER(TRIM(controle!A34))="MICRO",LEFT(UPPER(TRIM(controle!A34)),7)="MONTADO"),"Desktops/Micros",IF(LEFT(UPPER(TRIM(controle!A34)),8)="NOTEBOOK","Notebooks",IF(LEFT(UPPER(TRIM(controle!A34)),10)="IMPRESSORA","Impressoras",IF(LEFT(UPPER(TRIM(controle!A34)),8)="TELEFONE","Telefonia","Outros"))))))</f>
        <v>Desktops/Micros</v>
      </c>
      <c r="B34" t="str">
        <f>IF(TRIM(controle!E34)="","Sem departamento",IF(OR(UPPER(TRIM(controle!E34))="TI",UPPER(TRIM(controle!E34))="T.I"),"T.I",IF(OR(UPPER(TRIM(controle!E34))="TECNICA",UPPER(TRIM(controle!E34))="TÉCNICA"),"TÉCNICA",SUBSTITUTE(UPPER(TRIM(controle!E34)),"SWICHER","SWITCHER"))))</f>
        <v>DEPÓSITO RH</v>
      </c>
      <c r="C34" t="str">
        <f>IF(TRIM(controle!K34)="","Não informado",IF(ISNUMBER(SEARCH("DESCARTE",UPPER(controle!K34))),"Descarte",IF(ISNUMBER(SEARCH("INATIVO",UPPER(controle!K34))),"Inativo",IF(OR(ISNUMBER(SEARCH("BOM",UPPER(controle!K34))),ISNUMBER(SEARCH("OK",UPPER(controle!K34)))),"Bom/OK","Outros"))))</f>
        <v>Bom/OK</v>
      </c>
      <c r="D34" t="str">
        <f>IF(TRIM(controle!G34)="","Não informado",UPPER(TRIM(controle!G34)))</f>
        <v>DELL</v>
      </c>
      <c r="X34" t="str">
        <v>Cabine OFF</v>
      </c>
      <c r="Y34">
        <v>2</v>
      </c>
    </row>
    <row r="35" spans="1:25">
      <c r="A35" t="str">
        <f>IF(TRIM(controle!A35)="","Não informado",IF(LEFT(UPPER(TRIM(controle!A35)),7)="MONITOR","Monitores",IF(OR(LEFT(UPPER(TRIM(controle!A35)),7)="DESKTOP",UPPER(TRIM(controle!A35))="MICRO",LEFT(UPPER(TRIM(controle!A35)),7)="MONTADO"),"Desktops/Micros",IF(LEFT(UPPER(TRIM(controle!A35)),8)="NOTEBOOK","Notebooks",IF(LEFT(UPPER(TRIM(controle!A35)),10)="IMPRESSORA","Impressoras",IF(LEFT(UPPER(TRIM(controle!A35)),8)="TELEFONE","Telefonia","Outros"))))))</f>
        <v>Desktops/Micros</v>
      </c>
      <c r="B35" t="str">
        <f>IF(TRIM(controle!E35)="","Sem departamento",IF(OR(UPPER(TRIM(controle!E35))="TI",UPPER(TRIM(controle!E35))="T.I"),"T.I",IF(OR(UPPER(TRIM(controle!E35))="TECNICA",UPPER(TRIM(controle!E35))="TÉCNICA"),"TÉCNICA",SUBSTITUTE(UPPER(TRIM(controle!E35)),"SWICHER","SWITCHER"))))</f>
        <v>DEPÓSITO RH</v>
      </c>
      <c r="C35" t="str">
        <f>IF(TRIM(controle!K35)="","Não informado",IF(ISNUMBER(SEARCH("DESCARTE",UPPER(controle!K35))),"Descarte",IF(ISNUMBER(SEARCH("INATIVO",UPPER(controle!K35))),"Inativo",IF(OR(ISNUMBER(SEARCH("BOM",UPPER(controle!K35))),ISNUMBER(SEARCH("OK",UPPER(controle!K35)))),"Bom/OK","Outros"))))</f>
        <v>Bom/OK</v>
      </c>
      <c r="D35" t="str">
        <f>IF(TRIM(controle!G35)="","Não informado",UPPER(TRIM(controle!G35)))</f>
        <v>DELL</v>
      </c>
      <c r="X35" t="str">
        <v>Diretoria Ins</v>
      </c>
      <c r="Y35">
        <v>2</v>
      </c>
    </row>
    <row r="36" spans="1:25">
      <c r="A36" t="str">
        <f>IF(TRIM(controle!A36)="","Não informado",IF(LEFT(UPPER(TRIM(controle!A36)),7)="MONITOR","Monitores",IF(OR(LEFT(UPPER(TRIM(controle!A36)),7)="DESKTOP",UPPER(TRIM(controle!A36))="MICRO",LEFT(UPPER(TRIM(controle!A36)),7)="MONTADO"),"Desktops/Micros",IF(LEFT(UPPER(TRIM(controle!A36)),8)="NOTEBOOK","Notebooks",IF(LEFT(UPPER(TRIM(controle!A36)),10)="IMPRESSORA","Impressoras",IF(LEFT(UPPER(TRIM(controle!A36)),8)="TELEFONE","Telefonia","Outros"))))))</f>
        <v>Desktops/Micros</v>
      </c>
      <c r="B36" t="str">
        <f>IF(TRIM(controle!E36)="","Sem departamento",IF(OR(UPPER(TRIM(controle!E36))="TI",UPPER(TRIM(controle!E36))="T.I"),"T.I",IF(OR(UPPER(TRIM(controle!E36))="TECNICA",UPPER(TRIM(controle!E36))="TÉCNICA"),"TÉCNICA",SUBSTITUTE(UPPER(TRIM(controle!E36)),"SWICHER","SWITCHER"))))</f>
        <v>DEPÓSITO RH</v>
      </c>
      <c r="C36" t="str">
        <f>IF(TRIM(controle!K36)="","Não informado",IF(ISNUMBER(SEARCH("DESCARTE",UPPER(controle!K36))),"Descarte",IF(ISNUMBER(SEARCH("INATIVO",UPPER(controle!K36))),"Inativo",IF(OR(ISNUMBER(SEARCH("BOM",UPPER(controle!K36))),ISNUMBER(SEARCH("OK",UPPER(controle!K36)))),"Bom/OK","Outros"))))</f>
        <v>Bom/OK</v>
      </c>
      <c r="D36" t="str">
        <f>IF(TRIM(controle!G36)="","Não informado",UPPER(TRIM(controle!G36)))</f>
        <v>DELL</v>
      </c>
      <c r="X36" t="str">
        <v>Meet</v>
      </c>
      <c r="Y36">
        <v>2</v>
      </c>
    </row>
    <row r="37" spans="1:25">
      <c r="A37" t="str">
        <f>IF(TRIM(controle!A37)="","Não informado",IF(LEFT(UPPER(TRIM(controle!A37)),7)="MONITOR","Monitores",IF(OR(LEFT(UPPER(TRIM(controle!A37)),7)="DESKTOP",UPPER(TRIM(controle!A37))="MICRO",LEFT(UPPER(TRIM(controle!A37)),7)="MONTADO"),"Desktops/Micros",IF(LEFT(UPPER(TRIM(controle!A37)),8)="NOTEBOOK","Notebooks",IF(LEFT(UPPER(TRIM(controle!A37)),10)="IMPRESSORA","Impressoras",IF(LEFT(UPPER(TRIM(controle!A37)),8)="TELEFONE","Telefonia","Outros"))))))</f>
        <v>Desktops/Micros</v>
      </c>
      <c r="B37" t="str">
        <f>IF(TRIM(controle!E37)="","Sem departamento",IF(OR(UPPER(TRIM(controle!E37))="TI",UPPER(TRIM(controle!E37))="T.I"),"T.I",IF(OR(UPPER(TRIM(controle!E37))="TECNICA",UPPER(TRIM(controle!E37))="TÉCNICA"),"TÉCNICA",SUBSTITUTE(UPPER(TRIM(controle!E37)),"SWICHER","SWITCHER"))))</f>
        <v>DEPÓSITO RH</v>
      </c>
      <c r="C37" t="str">
        <f>IF(TRIM(controle!K37)="","Não informado",IF(ISNUMBER(SEARCH("DESCARTE",UPPER(controle!K37))),"Descarte",IF(ISNUMBER(SEARCH("INATIVO",UPPER(controle!K37))),"Inativo",IF(OR(ISNUMBER(SEARCH("BOM",UPPER(controle!K37))),ISNUMBER(SEARCH("OK",UPPER(controle!K37)))),"Bom/OK","Outros"))))</f>
        <v>Inativo</v>
      </c>
      <c r="D37" t="str">
        <f>IF(TRIM(controle!G37)="","Não informado",UPPER(TRIM(controle!G37)))</f>
        <v>DELL</v>
      </c>
      <c r="X37" t="str">
        <v>Portaria</v>
      </c>
      <c r="Y37">
        <v>2</v>
      </c>
    </row>
    <row r="38" spans="1:25">
      <c r="A38" t="str">
        <f>IF(TRIM(controle!A38)="","Não informado",IF(LEFT(UPPER(TRIM(controle!A38)),7)="MONITOR","Monitores",IF(OR(LEFT(UPPER(TRIM(controle!A38)),7)="DESKTOP",UPPER(TRIM(controle!A38))="MICRO",LEFT(UPPER(TRIM(controle!A38)),7)="MONTADO"),"Desktops/Micros",IF(LEFT(UPPER(TRIM(controle!A38)),8)="NOTEBOOK","Notebooks",IF(LEFT(UPPER(TRIM(controle!A38)),10)="IMPRESSORA","Impressoras",IF(LEFT(UPPER(TRIM(controle!A38)),8)="TELEFONE","Telefonia","Outros"))))))</f>
        <v>Desktops/Micros</v>
      </c>
      <c r="B38" t="str">
        <f>IF(TRIM(controle!E38)="","Sem departamento",IF(OR(UPPER(TRIM(controle!E38))="TI",UPPER(TRIM(controle!E38))="T.I"),"T.I",IF(OR(UPPER(TRIM(controle!E38))="TECNICA",UPPER(TRIM(controle!E38))="TÉCNICA"),"TÉCNICA",SUBSTITUTE(UPPER(TRIM(controle!E38)),"SWICHER","SWITCHER"))))</f>
        <v>DEPÓSITO RH</v>
      </c>
      <c r="C38" t="str">
        <f>IF(TRIM(controle!K38)="","Não informado",IF(ISNUMBER(SEARCH("DESCARTE",UPPER(controle!K38))),"Descarte",IF(ISNUMBER(SEARCH("INATIVO",UPPER(controle!K38))),"Inativo",IF(OR(ISNUMBER(SEARCH("BOM",UPPER(controle!K38))),ISNUMBER(SEARCH("OK",UPPER(controle!K38)))),"Bom/OK","Outros"))))</f>
        <v>Bom/OK</v>
      </c>
      <c r="D38" t="str">
        <f>IF(TRIM(controle!G38)="","Não informado",UPPER(TRIM(controle!G38)))</f>
        <v>DELL</v>
      </c>
      <c r="X38" t="str">
        <v>SALA DE REUNIÃO</v>
      </c>
      <c r="Y38">
        <v>2</v>
      </c>
    </row>
    <row r="39" spans="1:25">
      <c r="A39" t="str">
        <f>IF(TRIM(controle!A39)="","Não informado",IF(LEFT(UPPER(TRIM(controle!A39)),7)="MONITOR","Monitores",IF(OR(LEFT(UPPER(TRIM(controle!A39)),7)="DESKTOP",UPPER(TRIM(controle!A39))="MICRO",LEFT(UPPER(TRIM(controle!A39)),7)="MONTADO"),"Desktops/Micros",IF(LEFT(UPPER(TRIM(controle!A39)),8)="NOTEBOOK","Notebooks",IF(LEFT(UPPER(TRIM(controle!A39)),10)="IMPRESSORA","Impressoras",IF(LEFT(UPPER(TRIM(controle!A39)),8)="TELEFONE","Telefonia","Outros"))))))</f>
        <v>Desktops/Micros</v>
      </c>
      <c r="B39" t="str">
        <f>IF(TRIM(controle!E39)="","Sem departamento",IF(OR(UPPER(TRIM(controle!E39))="TI",UPPER(TRIM(controle!E39))="T.I"),"T.I",IF(OR(UPPER(TRIM(controle!E39))="TECNICA",UPPER(TRIM(controle!E39))="TÉCNICA"),"TÉCNICA",SUBSTITUTE(UPPER(TRIM(controle!E39)),"SWICHER","SWITCHER"))))</f>
        <v>DEPÓSITO RH</v>
      </c>
      <c r="C39" t="str">
        <f>IF(TRIM(controle!K39)="","Não informado",IF(ISNUMBER(SEARCH("DESCARTE",UPPER(controle!K39))),"Descarte",IF(ISNUMBER(SEARCH("INATIVO",UPPER(controle!K39))),"Inativo",IF(OR(ISNUMBER(SEARCH("BOM",UPPER(controle!K39))),ISNUMBER(SEARCH("OK",UPPER(controle!K39)))),"Bom/OK","Outros"))))</f>
        <v>Bom/OK</v>
      </c>
      <c r="D39" t="str">
        <f>IF(TRIM(controle!G39)="","Não informado",UPPER(TRIM(controle!G39)))</f>
        <v>DELL</v>
      </c>
      <c r="X39" t="str">
        <v>Switcher fora</v>
      </c>
      <c r="Y39">
        <v>2</v>
      </c>
    </row>
    <row r="40" spans="1:25">
      <c r="A40" t="str">
        <f>IF(TRIM(controle!A40)="","Não informado",IF(LEFT(UPPER(TRIM(controle!A40)),7)="MONITOR","Monitores",IF(OR(LEFT(UPPER(TRIM(controle!A40)),7)="DESKTOP",UPPER(TRIM(controle!A40))="MICRO",LEFT(UPPER(TRIM(controle!A40)),7)="MONTADO"),"Desktops/Micros",IF(LEFT(UPPER(TRIM(controle!A40)),8)="NOTEBOOK","Notebooks",IF(LEFT(UPPER(TRIM(controle!A40)),10)="IMPRESSORA","Impressoras",IF(LEFT(UPPER(TRIM(controle!A40)),8)="TELEFONE","Telefonia","Outros"))))))</f>
        <v>Desktops/Micros</v>
      </c>
      <c r="B40" t="str">
        <f>IF(TRIM(controle!E40)="","Sem departamento",IF(OR(UPPER(TRIM(controle!E40))="TI",UPPER(TRIM(controle!E40))="T.I"),"T.I",IF(OR(UPPER(TRIM(controle!E40))="TECNICA",UPPER(TRIM(controle!E40))="TÉCNICA"),"TÉCNICA",SUBSTITUTE(UPPER(TRIM(controle!E40)),"SWICHER","SWITCHER"))))</f>
        <v>DEPÓSITO RH</v>
      </c>
      <c r="C40" t="str">
        <f>IF(TRIM(controle!K40)="","Não informado",IF(ISNUMBER(SEARCH("DESCARTE",UPPER(controle!K40))),"Descarte",IF(ISNUMBER(SEARCH("INATIVO",UPPER(controle!K40))),"Inativo",IF(OR(ISNUMBER(SEARCH("BOM",UPPER(controle!K40))),ISNUMBER(SEARCH("OK",UPPER(controle!K40)))),"Bom/OK","Outros"))))</f>
        <v>Bom/OK</v>
      </c>
      <c r="D40" t="str">
        <f>IF(TRIM(controle!G40)="","Não informado",UPPER(TRIM(controle!G40)))</f>
        <v>DELL</v>
      </c>
      <c r="X40" t="str">
        <v>Diretoria Institucional</v>
      </c>
      <c r="Y40">
        <v>2</v>
      </c>
    </row>
    <row r="41" spans="1:25">
      <c r="A41" t="str">
        <f>IF(TRIM(controle!A41)="","Não informado",IF(LEFT(UPPER(TRIM(controle!A41)),7)="MONITOR","Monitores",IF(OR(LEFT(UPPER(TRIM(controle!A41)),7)="DESKTOP",UPPER(TRIM(controle!A41))="MICRO",LEFT(UPPER(TRIM(controle!A41)),7)="MONTADO"),"Desktops/Micros",IF(LEFT(UPPER(TRIM(controle!A41)),8)="NOTEBOOK","Notebooks",IF(LEFT(UPPER(TRIM(controle!A41)),10)="IMPRESSORA","Impressoras",IF(LEFT(UPPER(TRIM(controle!A41)),8)="TELEFONE","Telefonia","Outros"))))))</f>
        <v>Desktops/Micros</v>
      </c>
      <c r="B41" t="str">
        <f>IF(TRIM(controle!E41)="","Sem departamento",IF(OR(UPPER(TRIM(controle!E41))="TI",UPPER(TRIM(controle!E41))="T.I"),"T.I",IF(OR(UPPER(TRIM(controle!E41))="TECNICA",UPPER(TRIM(controle!E41))="TÉCNICA"),"TÉCNICA",SUBSTITUTE(UPPER(TRIM(controle!E41)),"SWICHER","SWITCHER"))))</f>
        <v>DEPÓSITO RH</v>
      </c>
      <c r="C41" t="str">
        <f>IF(TRIM(controle!K41)="","Não informado",IF(ISNUMBER(SEARCH("DESCARTE",UPPER(controle!K41))),"Descarte",IF(ISNUMBER(SEARCH("INATIVO",UPPER(controle!K41))),"Inativo",IF(OR(ISNUMBER(SEARCH("BOM",UPPER(controle!K41))),ISNUMBER(SEARCH("OK",UPPER(controle!K41)))),"Bom/OK","Outros"))))</f>
        <v>Bom/OK</v>
      </c>
      <c r="D41" t="str">
        <f>IF(TRIM(controle!G41)="","Não informado",UPPER(TRIM(controle!G41)))</f>
        <v>DELL</v>
      </c>
      <c r="X41" t="str">
        <v>NUCLEOS ESPECIAIS</v>
      </c>
      <c r="Y41">
        <v>2</v>
      </c>
    </row>
    <row r="42" spans="1:25">
      <c r="A42" t="str">
        <f>IF(TRIM(controle!A42)="","Não informado",IF(LEFT(UPPER(TRIM(controle!A42)),7)="MONITOR","Monitores",IF(OR(LEFT(UPPER(TRIM(controle!A42)),7)="DESKTOP",UPPER(TRIM(controle!A42))="MICRO",LEFT(UPPER(TRIM(controle!A42)),7)="MONTADO"),"Desktops/Micros",IF(LEFT(UPPER(TRIM(controle!A42)),8)="NOTEBOOK","Notebooks",IF(LEFT(UPPER(TRIM(controle!A42)),10)="IMPRESSORA","Impressoras",IF(LEFT(UPPER(TRIM(controle!A42)),8)="TELEFONE","Telefonia","Outros"))))))</f>
        <v>Desktops/Micros</v>
      </c>
      <c r="B42" t="str">
        <f>IF(TRIM(controle!E42)="","Sem departamento",IF(OR(UPPER(TRIM(controle!E42))="TI",UPPER(TRIM(controle!E42))="T.I"),"T.I",IF(OR(UPPER(TRIM(controle!E42))="TECNICA",UPPER(TRIM(controle!E42))="TÉCNICA"),"TÉCNICA",SUBSTITUTE(UPPER(TRIM(controle!E42)),"SWICHER","SWITCHER"))))</f>
        <v>DEPÓSITO RH</v>
      </c>
      <c r="C42" t="str">
        <f>IF(TRIM(controle!K42)="","Não informado",IF(ISNUMBER(SEARCH("DESCARTE",UPPER(controle!K42))),"Descarte",IF(ISNUMBER(SEARCH("INATIVO",UPPER(controle!K42))),"Inativo",IF(OR(ISNUMBER(SEARCH("BOM",UPPER(controle!K42))),ISNUMBER(SEARCH("OK",UPPER(controle!K42)))),"Bom/OK","Outros"))))</f>
        <v>Bom/OK</v>
      </c>
      <c r="D42" t="str">
        <f>IF(TRIM(controle!G42)="","Não informado",UPPER(TRIM(controle!G42)))</f>
        <v>DELL</v>
      </c>
      <c r="X42" t="str">
        <v>Tecnica</v>
      </c>
      <c r="Y42">
        <v>2</v>
      </c>
    </row>
    <row r="43" spans="1:25">
      <c r="A43" t="str">
        <f>IF(TRIM(controle!A43)="","Não informado",IF(LEFT(UPPER(TRIM(controle!A43)),7)="MONITOR","Monitores",IF(OR(LEFT(UPPER(TRIM(controle!A43)),7)="DESKTOP",UPPER(TRIM(controle!A43))="MICRO",LEFT(UPPER(TRIM(controle!A43)),7)="MONTADO"),"Desktops/Micros",IF(LEFT(UPPER(TRIM(controle!A43)),8)="NOTEBOOK","Notebooks",IF(LEFT(UPPER(TRIM(controle!A43)),10)="IMPRESSORA","Impressoras",IF(LEFT(UPPER(TRIM(controle!A43)),8)="TELEFONE","Telefonia","Outros"))))))</f>
        <v>Desktops/Micros</v>
      </c>
      <c r="B43" t="str">
        <f>IF(TRIM(controle!E43)="","Sem departamento",IF(OR(UPPER(TRIM(controle!E43))="TI",UPPER(TRIM(controle!E43))="T.I"),"T.I",IF(OR(UPPER(TRIM(controle!E43))="TECNICA",UPPER(TRIM(controle!E43))="TÉCNICA"),"TÉCNICA",SUBSTITUTE(UPPER(TRIM(controle!E43)),"SWICHER","SWITCHER"))))</f>
        <v>DEPÓSITO RH</v>
      </c>
      <c r="C43" t="str">
        <f>IF(TRIM(controle!K43)="","Não informado",IF(ISNUMBER(SEARCH("DESCARTE",UPPER(controle!K43))),"Descarte",IF(ISNUMBER(SEARCH("INATIVO",UPPER(controle!K43))),"Inativo",IF(OR(ISNUMBER(SEARCH("BOM",UPPER(controle!K43))),ISNUMBER(SEARCH("OK",UPPER(controle!K43)))),"Bom/OK","Outros"))))</f>
        <v>Bom/OK</v>
      </c>
      <c r="D43" t="str">
        <f>IF(TRIM(controle!G43)="","Não informado",UPPER(TRIM(controle!G43)))</f>
        <v>DELL</v>
      </c>
      <c r="X43" t="str">
        <v>TI</v>
      </c>
      <c r="Y43">
        <v>2</v>
      </c>
    </row>
    <row r="44" spans="1:25">
      <c r="A44" t="str">
        <f>IF(TRIM(controle!A44)="","Não informado",IF(LEFT(UPPER(TRIM(controle!A44)),7)="MONITOR","Monitores",IF(OR(LEFT(UPPER(TRIM(controle!A44)),7)="DESKTOP",UPPER(TRIM(controle!A44))="MICRO",LEFT(UPPER(TRIM(controle!A44)),7)="MONTADO"),"Desktops/Micros",IF(LEFT(UPPER(TRIM(controle!A44)),8)="NOTEBOOK","Notebooks",IF(LEFT(UPPER(TRIM(controle!A44)),10)="IMPRESSORA","Impressoras",IF(LEFT(UPPER(TRIM(controle!A44)),8)="TELEFONE","Telefonia","Outros"))))))</f>
        <v>Desktops/Micros</v>
      </c>
      <c r="B44" t="str">
        <f>IF(TRIM(controle!E44)="","Sem departamento",IF(OR(UPPER(TRIM(controle!E44))="TI",UPPER(TRIM(controle!E44))="T.I"),"T.I",IF(OR(UPPER(TRIM(controle!E44))="TECNICA",UPPER(TRIM(controle!E44))="TÉCNICA"),"TÉCNICA",SUBSTITUTE(UPPER(TRIM(controle!E44)),"SWICHER","SWITCHER"))))</f>
        <v>DEPÓSITO RH</v>
      </c>
      <c r="C44" t="str">
        <f>IF(TRIM(controle!K44)="","Não informado",IF(ISNUMBER(SEARCH("DESCARTE",UPPER(controle!K44))),"Descarte",IF(ISNUMBER(SEARCH("INATIVO",UPPER(controle!K44))),"Inativo",IF(OR(ISNUMBER(SEARCH("BOM",UPPER(controle!K44))),ISNUMBER(SEARCH("OK",UPPER(controle!K44)))),"Bom/OK","Outros"))))</f>
        <v>Bom/OK</v>
      </c>
      <c r="D44" t="str">
        <f>IF(TRIM(controle!G44)="","Não informado",UPPER(TRIM(controle!G44)))</f>
        <v>DELL</v>
      </c>
      <c r="X44" t="str">
        <v>Diretoria Exec</v>
      </c>
      <c r="Y44">
        <v>1</v>
      </c>
    </row>
    <row r="45" spans="1:25">
      <c r="A45" t="str">
        <f>IF(TRIM(controle!A45)="","Não informado",IF(LEFT(UPPER(TRIM(controle!A45)),7)="MONITOR","Monitores",IF(OR(LEFT(UPPER(TRIM(controle!A45)),7)="DESKTOP",UPPER(TRIM(controle!A45))="MICRO",LEFT(UPPER(TRIM(controle!A45)),7)="MONTADO"),"Desktops/Micros",IF(LEFT(UPPER(TRIM(controle!A45)),8)="NOTEBOOK","Notebooks",IF(LEFT(UPPER(TRIM(controle!A45)),10)="IMPRESSORA","Impressoras",IF(LEFT(UPPER(TRIM(controle!A45)),8)="TELEFONE","Telefonia","Outros"))))))</f>
        <v>Desktops/Micros</v>
      </c>
      <c r="B45" t="str">
        <f>IF(TRIM(controle!E45)="","Sem departamento",IF(OR(UPPER(TRIM(controle!E45))="TI",UPPER(TRIM(controle!E45))="T.I"),"T.I",IF(OR(UPPER(TRIM(controle!E45))="TECNICA",UPPER(TRIM(controle!E45))="TÉCNICA"),"TÉCNICA",SUBSTITUTE(UPPER(TRIM(controle!E45)),"SWICHER","SWITCHER"))))</f>
        <v>DEPÓSITO RH</v>
      </c>
      <c r="C45" t="str">
        <f>IF(TRIM(controle!K45)="","Não informado",IF(ISNUMBER(SEARCH("DESCARTE",UPPER(controle!K45))),"Descarte",IF(ISNUMBER(SEARCH("INATIVO",UPPER(controle!K45))),"Inativo",IF(OR(ISNUMBER(SEARCH("BOM",UPPER(controle!K45))),ISNUMBER(SEARCH("OK",UPPER(controle!K45)))),"Bom/OK","Outros"))))</f>
        <v>Bom/OK</v>
      </c>
      <c r="D45" t="str">
        <f>IF(TRIM(controle!G45)="","Não informado",UPPER(TRIM(controle!G45)))</f>
        <v>DELL</v>
      </c>
      <c r="X45" t="str">
        <v>Cartucheira</v>
      </c>
      <c r="Y45">
        <v>1</v>
      </c>
    </row>
    <row r="46" spans="1:25">
      <c r="A46" t="str">
        <f>IF(TRIM(controle!A46)="","Não informado",IF(LEFT(UPPER(TRIM(controle!A46)),7)="MONITOR","Monitores",IF(OR(LEFT(UPPER(TRIM(controle!A46)),7)="DESKTOP",UPPER(TRIM(controle!A46))="MICRO",LEFT(UPPER(TRIM(controle!A46)),7)="MONTADO"),"Desktops/Micros",IF(LEFT(UPPER(TRIM(controle!A46)),8)="NOTEBOOK","Notebooks",IF(LEFT(UPPER(TRIM(controle!A46)),10)="IMPRESSORA","Impressoras",IF(LEFT(UPPER(TRIM(controle!A46)),8)="TELEFONE","Telefonia","Outros"))))))</f>
        <v>Desktops/Micros</v>
      </c>
      <c r="B46" t="str">
        <f>IF(TRIM(controle!E46)="","Sem departamento",IF(OR(UPPER(TRIM(controle!E46))="TI",UPPER(TRIM(controle!E46))="T.I"),"T.I",IF(OR(UPPER(TRIM(controle!E46))="TECNICA",UPPER(TRIM(controle!E46))="TÉCNICA"),"TÉCNICA",SUBSTITUTE(UPPER(TRIM(controle!E46)),"SWICHER","SWITCHER"))))</f>
        <v>DEPÓSITO RH</v>
      </c>
      <c r="C46" t="str">
        <f>IF(TRIM(controle!K46)="","Não informado",IF(ISNUMBER(SEARCH("DESCARTE",UPPER(controle!K46))),"Descarte",IF(ISNUMBER(SEARCH("INATIVO",UPPER(controle!K46))),"Inativo",IF(OR(ISNUMBER(SEARCH("BOM",UPPER(controle!K46))),ISNUMBER(SEARCH("OK",UPPER(controle!K46)))),"Bom/OK","Outros"))))</f>
        <v>Bom/OK</v>
      </c>
      <c r="D46" t="str">
        <f>IF(TRIM(controle!G46)="","Não informado",UPPER(TRIM(controle!G46)))</f>
        <v>DELL</v>
      </c>
      <c r="X46" t="str">
        <v>Programação/Market</v>
      </c>
      <c r="Y46">
        <v>1</v>
      </c>
    </row>
    <row r="47" spans="1:25">
      <c r="A47" t="str">
        <f>IF(TRIM(controle!A47)="","Não informado",IF(LEFT(UPPER(TRIM(controle!A47)),7)="MONITOR","Monitores",IF(OR(LEFT(UPPER(TRIM(controle!A47)),7)="DESKTOP",UPPER(TRIM(controle!A47))="MICRO",LEFT(UPPER(TRIM(controle!A47)),7)="MONTADO"),"Desktops/Micros",IF(LEFT(UPPER(TRIM(controle!A47)),8)="NOTEBOOK","Notebooks",IF(LEFT(UPPER(TRIM(controle!A47)),10)="IMPRESSORA","Impressoras",IF(LEFT(UPPER(TRIM(controle!A47)),8)="TELEFONE","Telefonia","Outros"))))))</f>
        <v>Desktops/Micros</v>
      </c>
      <c r="B47" t="str">
        <f>IF(TRIM(controle!E47)="","Sem departamento",IF(OR(UPPER(TRIM(controle!E47))="TI",UPPER(TRIM(controle!E47))="T.I"),"T.I",IF(OR(UPPER(TRIM(controle!E47))="TECNICA",UPPER(TRIM(controle!E47))="TÉCNICA"),"TÉCNICA",SUBSTITUTE(UPPER(TRIM(controle!E47)),"SWICHER","SWITCHER"))))</f>
        <v>DEPÓSITO RH</v>
      </c>
      <c r="C47" t="str">
        <f>IF(TRIM(controle!K47)="","Não informado",IF(ISNUMBER(SEARCH("DESCARTE",UPPER(controle!K47))),"Descarte",IF(ISNUMBER(SEARCH("INATIVO",UPPER(controle!K47))),"Inativo",IF(OR(ISNUMBER(SEARCH("BOM",UPPER(controle!K47))),ISNUMBER(SEARCH("OK",UPPER(controle!K47)))),"Bom/OK","Outros"))))</f>
        <v>Inativo</v>
      </c>
      <c r="D47" t="str">
        <f>IF(TRIM(controle!G47)="","Não informado",UPPER(TRIM(controle!G47)))</f>
        <v>DELL</v>
      </c>
      <c r="X47" t="str">
        <v>Secretária</v>
      </c>
      <c r="Y47">
        <v>1</v>
      </c>
    </row>
    <row r="48" spans="1:25">
      <c r="A48" t="str">
        <f>IF(TRIM(controle!A48)="","Não informado",IF(LEFT(UPPER(TRIM(controle!A48)),7)="MONITOR","Monitores",IF(OR(LEFT(UPPER(TRIM(controle!A48)),7)="DESKTOP",UPPER(TRIM(controle!A48))="MICRO",LEFT(UPPER(TRIM(controle!A48)),7)="MONTADO"),"Desktops/Micros",IF(LEFT(UPPER(TRIM(controle!A48)),8)="NOTEBOOK","Notebooks",IF(LEFT(UPPER(TRIM(controle!A48)),10)="IMPRESSORA","Impressoras",IF(LEFT(UPPER(TRIM(controle!A48)),8)="TELEFONE","Telefonia","Outros"))))))</f>
        <v>Desktops/Micros</v>
      </c>
      <c r="B48" t="str">
        <f>IF(TRIM(controle!E48)="","Sem departamento",IF(OR(UPPER(TRIM(controle!E48))="TI",UPPER(TRIM(controle!E48))="T.I"),"T.I",IF(OR(UPPER(TRIM(controle!E48))="TECNICA",UPPER(TRIM(controle!E48))="TÉCNICA"),"TÉCNICA",SUBSTITUTE(UPPER(TRIM(controle!E48)),"SWICHER","SWITCHER"))))</f>
        <v>DEPÓSITO RH</v>
      </c>
      <c r="C48" t="str">
        <f>IF(TRIM(controle!K48)="","Não informado",IF(ISNUMBER(SEARCH("DESCARTE",UPPER(controle!K48))),"Descarte",IF(ISNUMBER(SEARCH("INATIVO",UPPER(controle!K48))),"Inativo",IF(OR(ISNUMBER(SEARCH("BOM",UPPER(controle!K48))),ISNUMBER(SEARCH("OK",UPPER(controle!K48)))),"Bom/OK","Outros"))))</f>
        <v>Bom/OK</v>
      </c>
      <c r="D48" t="str">
        <f>IF(TRIM(controle!G48)="","Não informado",UPPER(TRIM(controle!G48)))</f>
        <v>DELL</v>
      </c>
      <c r="X48" t="str">
        <v>Sala Tecnica</v>
      </c>
      <c r="Y48">
        <v>1</v>
      </c>
    </row>
    <row r="49" spans="1:25">
      <c r="A49" t="str">
        <f>IF(TRIM(controle!A49)="","Não informado",IF(LEFT(UPPER(TRIM(controle!A49)),7)="MONITOR","Monitores",IF(OR(LEFT(UPPER(TRIM(controle!A49)),7)="DESKTOP",UPPER(TRIM(controle!A49))="MICRO",LEFT(UPPER(TRIM(controle!A49)),7)="MONTADO"),"Desktops/Micros",IF(LEFT(UPPER(TRIM(controle!A49)),8)="NOTEBOOK","Notebooks",IF(LEFT(UPPER(TRIM(controle!A49)),10)="IMPRESSORA","Impressoras",IF(LEFT(UPPER(TRIM(controle!A49)),8)="TELEFONE","Telefonia","Outros"))))))</f>
        <v>Desktops/Micros</v>
      </c>
      <c r="B49" t="str">
        <f>IF(TRIM(controle!E49)="","Sem departamento",IF(OR(UPPER(TRIM(controle!E49))="TI",UPPER(TRIM(controle!E49))="T.I"),"T.I",IF(OR(UPPER(TRIM(controle!E49))="TECNICA",UPPER(TRIM(controle!E49))="TÉCNICA"),"TÉCNICA",SUBSTITUTE(UPPER(TRIM(controle!E49)),"SWICHER","SWITCHER"))))</f>
        <v>DEPÓSITO RH</v>
      </c>
      <c r="C49" t="str">
        <f>IF(TRIM(controle!K49)="","Não informado",IF(ISNUMBER(SEARCH("DESCARTE",UPPER(controle!K49))),"Descarte",IF(ISNUMBER(SEARCH("INATIVO",UPPER(controle!K49))),"Inativo",IF(OR(ISNUMBER(SEARCH("BOM",UPPER(controle!K49))),ISNUMBER(SEARCH("OK",UPPER(controle!K49)))),"Bom/OK","Outros"))))</f>
        <v>Bom/OK</v>
      </c>
      <c r="D49" t="str">
        <f>IF(TRIM(controle!G49)="","Não informado",UPPER(TRIM(controle!G49)))</f>
        <v>DELL</v>
      </c>
      <c r="X49" t="str">
        <v>Gerencia Op/Eg</v>
      </c>
      <c r="Y49">
        <v>1</v>
      </c>
    </row>
    <row r="50" spans="1:25">
      <c r="A50" t="str">
        <f>IF(TRIM(controle!A50)="","Não informado",IF(LEFT(UPPER(TRIM(controle!A50)),7)="MONITOR","Monitores",IF(OR(LEFT(UPPER(TRIM(controle!A50)),7)="DESKTOP",UPPER(TRIM(controle!A50))="MICRO",LEFT(UPPER(TRIM(controle!A50)),7)="MONTADO"),"Desktops/Micros",IF(LEFT(UPPER(TRIM(controle!A50)),8)="NOTEBOOK","Notebooks",IF(LEFT(UPPER(TRIM(controle!A50)),10)="IMPRESSORA","Impressoras",IF(LEFT(UPPER(TRIM(controle!A50)),8)="TELEFONE","Telefonia","Outros"))))))</f>
        <v>Desktops/Micros</v>
      </c>
      <c r="B50" t="str">
        <f>IF(TRIM(controle!E50)="","Sem departamento",IF(OR(UPPER(TRIM(controle!E50))="TI",UPPER(TRIM(controle!E50))="T.I"),"T.I",IF(OR(UPPER(TRIM(controle!E50))="TECNICA",UPPER(TRIM(controle!E50))="TÉCNICA"),"TÉCNICA",SUBSTITUTE(UPPER(TRIM(controle!E50)),"SWICHER","SWITCHER"))))</f>
        <v>DEPÓSITO RH</v>
      </c>
      <c r="C50" t="str">
        <f>IF(TRIM(controle!K50)="","Não informado",IF(ISNUMBER(SEARCH("DESCARTE",UPPER(controle!K50))),"Descarte",IF(ISNUMBER(SEARCH("INATIVO",UPPER(controle!K50))),"Inativo",IF(OR(ISNUMBER(SEARCH("BOM",UPPER(controle!K50))),ISNUMBER(SEARCH("OK",UPPER(controle!K50)))),"Bom/OK","Outros"))))</f>
        <v>Bom/OK</v>
      </c>
      <c r="D50" t="str">
        <f>IF(TRIM(controle!G50)="","Não informado",UPPER(TRIM(controle!G50)))</f>
        <v>DELL</v>
      </c>
      <c r="X50" t="str">
        <v>FTP</v>
      </c>
      <c r="Y50">
        <v>1</v>
      </c>
    </row>
    <row r="51" spans="1:25">
      <c r="A51" t="str">
        <f>IF(TRIM(controle!A51)="","Não informado",IF(LEFT(UPPER(TRIM(controle!A51)),7)="MONITOR","Monitores",IF(OR(LEFT(UPPER(TRIM(controle!A51)),7)="DESKTOP",UPPER(TRIM(controle!A51))="MICRO",LEFT(UPPER(TRIM(controle!A51)),7)="MONTADO"),"Desktops/Micros",IF(LEFT(UPPER(TRIM(controle!A51)),8)="NOTEBOOK","Notebooks",IF(LEFT(UPPER(TRIM(controle!A51)),10)="IMPRESSORA","Impressoras",IF(LEFT(UPPER(TRIM(controle!A51)),8)="TELEFONE","Telefonia","Outros"))))))</f>
        <v>Desktops/Micros</v>
      </c>
      <c r="B51" t="str">
        <f>IF(TRIM(controle!E51)="","Sem departamento",IF(OR(UPPER(TRIM(controle!E51))="TI",UPPER(TRIM(controle!E51))="T.I"),"T.I",IF(OR(UPPER(TRIM(controle!E51))="TECNICA",UPPER(TRIM(controle!E51))="TÉCNICA"),"TÉCNICA",SUBSTITUTE(UPPER(TRIM(controle!E51)),"SWICHER","SWITCHER"))))</f>
        <v>DEPÓSITO RH</v>
      </c>
      <c r="C51" t="str">
        <f>IF(TRIM(controle!K51)="","Não informado",IF(ISNUMBER(SEARCH("DESCARTE",UPPER(controle!K51))),"Descarte",IF(ISNUMBER(SEARCH("INATIVO",UPPER(controle!K51))),"Inativo",IF(OR(ISNUMBER(SEARCH("BOM",UPPER(controle!K51))),ISNUMBER(SEARCH("OK",UPPER(controle!K51)))),"Bom/OK","Outros"))))</f>
        <v>Bom/OK</v>
      </c>
      <c r="D51" t="str">
        <f>IF(TRIM(controle!G51)="","Não informado",UPPER(TRIM(controle!G51)))</f>
        <v>DELL</v>
      </c>
      <c r="X51" t="str">
        <v>SUITA / CENTRAL TECNICA</v>
      </c>
      <c r="Y51">
        <v>1</v>
      </c>
    </row>
    <row r="52" spans="1:25">
      <c r="A52" t="str">
        <f>IF(TRIM(controle!A52)="","Não informado",IF(LEFT(UPPER(TRIM(controle!A52)),7)="MONITOR","Monitores",IF(OR(LEFT(UPPER(TRIM(controle!A52)),7)="DESKTOP",UPPER(TRIM(controle!A52))="MICRO",LEFT(UPPER(TRIM(controle!A52)),7)="MONTADO"),"Desktops/Micros",IF(LEFT(UPPER(TRIM(controle!A52)),8)="NOTEBOOK","Notebooks",IF(LEFT(UPPER(TRIM(controle!A52)),10)="IMPRESSORA","Impressoras",IF(LEFT(UPPER(TRIM(controle!A52)),8)="TELEFONE","Telefonia","Outros"))))))</f>
        <v>Desktops/Micros</v>
      </c>
      <c r="B52" t="str">
        <f>IF(TRIM(controle!E52)="","Sem departamento",IF(OR(UPPER(TRIM(controle!E52))="TI",UPPER(TRIM(controle!E52))="T.I"),"T.I",IF(OR(UPPER(TRIM(controle!E52))="TECNICA",UPPER(TRIM(controle!E52))="TÉCNICA"),"TÉCNICA",SUBSTITUTE(UPPER(TRIM(controle!E52)),"SWICHER","SWITCHER"))))</f>
        <v>DEPÓSITO RH</v>
      </c>
      <c r="C52" t="str">
        <f>IF(TRIM(controle!K52)="","Não informado",IF(ISNUMBER(SEARCH("DESCARTE",UPPER(controle!K52))),"Descarte",IF(ISNUMBER(SEARCH("INATIVO",UPPER(controle!K52))),"Inativo",IF(OR(ISNUMBER(SEARCH("BOM",UPPER(controle!K52))),ISNUMBER(SEARCH("OK",UPPER(controle!K52)))),"Bom/OK","Outros"))))</f>
        <v>Bom/OK</v>
      </c>
      <c r="D52" t="str">
        <f>IF(TRIM(controle!G52)="","Não informado",UPPER(TRIM(controle!G52)))</f>
        <v>DELL</v>
      </c>
      <c r="X52" t="str">
        <v>AUDIO HIBRIDA</v>
      </c>
      <c r="Y52">
        <v>1</v>
      </c>
    </row>
    <row r="53" spans="1:25">
      <c r="A53" t="str">
        <f>IF(TRIM(controle!A53)="","Não informado",IF(LEFT(UPPER(TRIM(controle!A53)),7)="MONITOR","Monitores",IF(OR(LEFT(UPPER(TRIM(controle!A53)),7)="DESKTOP",UPPER(TRIM(controle!A53))="MICRO",LEFT(UPPER(TRIM(controle!A53)),7)="MONTADO"),"Desktops/Micros",IF(LEFT(UPPER(TRIM(controle!A53)),8)="NOTEBOOK","Notebooks",IF(LEFT(UPPER(TRIM(controle!A53)),10)="IMPRESSORA","Impressoras",IF(LEFT(UPPER(TRIM(controle!A53)),8)="TELEFONE","Telefonia","Outros"))))))</f>
        <v>Desktops/Micros</v>
      </c>
      <c r="B53" t="str">
        <f>IF(TRIM(controle!E53)="","Sem departamento",IF(OR(UPPER(TRIM(controle!E53))="TI",UPPER(TRIM(controle!E53))="T.I"),"T.I",IF(OR(UPPER(TRIM(controle!E53))="TECNICA",UPPER(TRIM(controle!E53))="TÉCNICA"),"TÉCNICA",SUBSTITUTE(UPPER(TRIM(controle!E53)),"SWICHER","SWITCHER"))))</f>
        <v>DEPÓSITO RH</v>
      </c>
      <c r="C53" t="str">
        <f>IF(TRIM(controle!K53)="","Não informado",IF(ISNUMBER(SEARCH("DESCARTE",UPPER(controle!K53))),"Descarte",IF(ISNUMBER(SEARCH("INATIVO",UPPER(controle!K53))),"Inativo",IF(OR(ISNUMBER(SEARCH("BOM",UPPER(controle!K53))),ISNUMBER(SEARCH("OK",UPPER(controle!K53)))),"Bom/OK","Outros"))))</f>
        <v>Bom/OK</v>
      </c>
      <c r="D53" t="str">
        <f>IF(TRIM(controle!G53)="","Não informado",UPPER(TRIM(controle!G53)))</f>
        <v>DELL</v>
      </c>
      <c r="X53" t="str">
        <v>Copa</v>
      </c>
      <c r="Y53">
        <v>1</v>
      </c>
    </row>
    <row r="54" spans="1:25">
      <c r="A54" t="str">
        <f>IF(TRIM(controle!A54)="","Não informado",IF(LEFT(UPPER(TRIM(controle!A54)),7)="MONITOR","Monitores",IF(OR(LEFT(UPPER(TRIM(controle!A54)),7)="DESKTOP",UPPER(TRIM(controle!A54))="MICRO",LEFT(UPPER(TRIM(controle!A54)),7)="MONTADO"),"Desktops/Micros",IF(LEFT(UPPER(TRIM(controle!A54)),8)="NOTEBOOK","Notebooks",IF(LEFT(UPPER(TRIM(controle!A54)),10)="IMPRESSORA","Impressoras",IF(LEFT(UPPER(TRIM(controle!A54)),8)="TELEFONE","Telefonia","Outros"))))))</f>
        <v>Desktops/Micros</v>
      </c>
      <c r="B54" t="str">
        <f>IF(TRIM(controle!E54)="","Sem departamento",IF(OR(UPPER(TRIM(controle!E54))="TI",UPPER(TRIM(controle!E54))="T.I"),"T.I",IF(OR(UPPER(TRIM(controle!E54))="TECNICA",UPPER(TRIM(controle!E54))="TÉCNICA"),"TÉCNICA",SUBSTITUTE(UPPER(TRIM(controle!E54)),"SWICHER","SWITCHER"))))</f>
        <v>DEPÓSITO RH</v>
      </c>
      <c r="C54" t="str">
        <f>IF(TRIM(controle!K54)="","Não informado",IF(ISNUMBER(SEARCH("DESCARTE",UPPER(controle!K54))),"Descarte",IF(ISNUMBER(SEARCH("INATIVO",UPPER(controle!K54))),"Inativo",IF(OR(ISNUMBER(SEARCH("BOM",UPPER(controle!K54))),ISNUMBER(SEARCH("OK",UPPER(controle!K54)))),"Bom/OK","Outros"))))</f>
        <v>Bom/OK</v>
      </c>
      <c r="D54" t="str">
        <f>IF(TRIM(controle!G54)="","Não informado",UPPER(TRIM(controle!G54)))</f>
        <v>DELL</v>
      </c>
      <c r="X54" t="str">
        <v>Geração</v>
      </c>
      <c r="Y54">
        <v>1</v>
      </c>
    </row>
    <row r="55" spans="1:25">
      <c r="A55" t="str">
        <f>IF(TRIM(controle!A55)="","Não informado",IF(LEFT(UPPER(TRIM(controle!A55)),7)="MONITOR","Monitores",IF(OR(LEFT(UPPER(TRIM(controle!A55)),7)="DESKTOP",UPPER(TRIM(controle!A55))="MICRO",LEFT(UPPER(TRIM(controle!A55)),7)="MONTADO"),"Desktops/Micros",IF(LEFT(UPPER(TRIM(controle!A55)),8)="NOTEBOOK","Notebooks",IF(LEFT(UPPER(TRIM(controle!A55)),10)="IMPRESSORA","Impressoras",IF(LEFT(UPPER(TRIM(controle!A55)),8)="TELEFONE","Telefonia","Outros"))))))</f>
        <v>Desktops/Micros</v>
      </c>
      <c r="B55" t="str">
        <f>IF(TRIM(controle!E55)="","Sem departamento",IF(OR(UPPER(TRIM(controle!E55))="TI",UPPER(TRIM(controle!E55))="T.I"),"T.I",IF(OR(UPPER(TRIM(controle!E55))="TECNICA",UPPER(TRIM(controle!E55))="TÉCNICA"),"TÉCNICA",SUBSTITUTE(UPPER(TRIM(controle!E55)),"SWICHER","SWITCHER"))))</f>
        <v>DEPÓSITO RH</v>
      </c>
      <c r="C55" t="str">
        <f>IF(TRIM(controle!K55)="","Não informado",IF(ISNUMBER(SEARCH("DESCARTE",UPPER(controle!K55))),"Descarte",IF(ISNUMBER(SEARCH("INATIVO",UPPER(controle!K55))),"Inativo",IF(OR(ISNUMBER(SEARCH("BOM",UPPER(controle!K55))),ISNUMBER(SEARCH("OK",UPPER(controle!K55)))),"Bom/OK","Outros"))))</f>
        <v>Bom/OK</v>
      </c>
      <c r="D55" t="str">
        <f>IF(TRIM(controle!G55)="","Não informado",UPPER(TRIM(controle!G55)))</f>
        <v>DELL</v>
      </c>
      <c r="X55" t="str">
        <v>Gerencia Op/Eng</v>
      </c>
      <c r="Y55">
        <v>1</v>
      </c>
    </row>
    <row r="56" spans="1:25">
      <c r="A56" t="str">
        <f>IF(TRIM(controle!A56)="","Não informado",IF(LEFT(UPPER(TRIM(controle!A56)),7)="MONITOR","Monitores",IF(OR(LEFT(UPPER(TRIM(controle!A56)),7)="DESKTOP",UPPER(TRIM(controle!A56))="MICRO",LEFT(UPPER(TRIM(controle!A56)),7)="MONTADO"),"Desktops/Micros",IF(LEFT(UPPER(TRIM(controle!A56)),8)="NOTEBOOK","Notebooks",IF(LEFT(UPPER(TRIM(controle!A56)),10)="IMPRESSORA","Impressoras",IF(LEFT(UPPER(TRIM(controle!A56)),8)="TELEFONE","Telefonia","Outros"))))))</f>
        <v>Desktops/Micros</v>
      </c>
      <c r="B56" t="str">
        <f>IF(TRIM(controle!E56)="","Sem departamento",IF(OR(UPPER(TRIM(controle!E56))="TI",UPPER(TRIM(controle!E56))="T.I"),"T.I",IF(OR(UPPER(TRIM(controle!E56))="TECNICA",UPPER(TRIM(controle!E56))="TÉCNICA"),"TÉCNICA",SUBSTITUTE(UPPER(TRIM(controle!E56)),"SWICHER","SWITCHER"))))</f>
        <v>DEPÓSITO RH</v>
      </c>
      <c r="C56" t="str">
        <f>IF(TRIM(controle!K56)="","Não informado",IF(ISNUMBER(SEARCH("DESCARTE",UPPER(controle!K56))),"Descarte",IF(ISNUMBER(SEARCH("INATIVO",UPPER(controle!K56))),"Inativo",IF(OR(ISNUMBER(SEARCH("BOM",UPPER(controle!K56))),ISNUMBER(SEARCH("OK",UPPER(controle!K56)))),"Bom/OK","Outros"))))</f>
        <v>Bom/OK</v>
      </c>
      <c r="D56" t="str">
        <f>IF(TRIM(controle!G56)="","Não informado",UPPER(TRIM(controle!G56)))</f>
        <v>DELL</v>
      </c>
      <c r="X56" t="str">
        <v>Sala de Áudio</v>
      </c>
      <c r="Y56">
        <v>1</v>
      </c>
    </row>
    <row r="57" spans="1:25">
      <c r="A57" t="str">
        <f>IF(TRIM(controle!A57)="","Não informado",IF(LEFT(UPPER(TRIM(controle!A57)),7)="MONITOR","Monitores",IF(OR(LEFT(UPPER(TRIM(controle!A57)),7)="DESKTOP",UPPER(TRIM(controle!A57))="MICRO",LEFT(UPPER(TRIM(controle!A57)),7)="MONTADO"),"Desktops/Micros",IF(LEFT(UPPER(TRIM(controle!A57)),8)="NOTEBOOK","Notebooks",IF(LEFT(UPPER(TRIM(controle!A57)),10)="IMPRESSORA","Impressoras",IF(LEFT(UPPER(TRIM(controle!A57)),8)="TELEFONE","Telefonia","Outros"))))))</f>
        <v>Desktops/Micros</v>
      </c>
      <c r="B57" t="str">
        <f>IF(TRIM(controle!E57)="","Sem departamento",IF(OR(UPPER(TRIM(controle!E57))="TI",UPPER(TRIM(controle!E57))="T.I"),"T.I",IF(OR(UPPER(TRIM(controle!E57))="TECNICA",UPPER(TRIM(controle!E57))="TÉCNICA"),"TÉCNICA",SUBSTITUTE(UPPER(TRIM(controle!E57)),"SWICHER","SWITCHER"))))</f>
        <v>DEPÓSITO RH</v>
      </c>
      <c r="C57" t="str">
        <f>IF(TRIM(controle!K57)="","Não informado",IF(ISNUMBER(SEARCH("DESCARTE",UPPER(controle!K57))),"Descarte",IF(ISNUMBER(SEARCH("INATIVO",UPPER(controle!K57))),"Inativo",IF(OR(ISNUMBER(SEARCH("BOM",UPPER(controle!K57))),ISNUMBER(SEARCH("OK",UPPER(controle!K57)))),"Bom/OK","Outros"))))</f>
        <v>Bom/OK</v>
      </c>
      <c r="D57" t="str">
        <f>IF(TRIM(controle!G57)="","Não informado",UPPER(TRIM(controle!G57)))</f>
        <v>DELL</v>
      </c>
      <c r="X57" t="str">
        <v>Secretaria de Diretoria</v>
      </c>
      <c r="Y57">
        <v>1</v>
      </c>
    </row>
    <row r="58" spans="1:25">
      <c r="A58" t="str">
        <f>IF(TRIM(controle!A58)="","Não informado",IF(LEFT(UPPER(TRIM(controle!A58)),7)="MONITOR","Monitores",IF(OR(LEFT(UPPER(TRIM(controle!A58)),7)="DESKTOP",UPPER(TRIM(controle!A58))="MICRO",LEFT(UPPER(TRIM(controle!A58)),7)="MONTADO"),"Desktops/Micros",IF(LEFT(UPPER(TRIM(controle!A58)),8)="NOTEBOOK","Notebooks",IF(LEFT(UPPER(TRIM(controle!A58)),10)="IMPRESSORA","Impressoras",IF(LEFT(UPPER(TRIM(controle!A58)),8)="TELEFONE","Telefonia","Outros"))))))</f>
        <v>Desktops/Micros</v>
      </c>
      <c r="B58" t="str">
        <f>IF(TRIM(controle!E58)="","Sem departamento",IF(OR(UPPER(TRIM(controle!E58))="TI",UPPER(TRIM(controle!E58))="T.I"),"T.I",IF(OR(UPPER(TRIM(controle!E58))="TECNICA",UPPER(TRIM(controle!E58))="TÉCNICA"),"TÉCNICA",SUBSTITUTE(UPPER(TRIM(controle!E58)),"SWICHER","SWITCHER"))))</f>
        <v>DEPÓSITO RH</v>
      </c>
      <c r="C58" t="str">
        <f>IF(TRIM(controle!K58)="","Não informado",IF(ISNUMBER(SEARCH("DESCARTE",UPPER(controle!K58))),"Descarte",IF(ISNUMBER(SEARCH("INATIVO",UPPER(controle!K58))),"Inativo",IF(OR(ISNUMBER(SEARCH("BOM",UPPER(controle!K58))),ISNUMBER(SEARCH("OK",UPPER(controle!K58)))),"Bom/OK","Outros"))))</f>
        <v>Bom/OK</v>
      </c>
      <c r="D58" t="str">
        <f>IF(TRIM(controle!G58)="","Não informado",UPPER(TRIM(controle!G58)))</f>
        <v>DELL</v>
      </c>
    </row>
    <row r="59" spans="1:25">
      <c r="A59" t="str">
        <f>IF(TRIM(controle!A59)="","Não informado",IF(LEFT(UPPER(TRIM(controle!A59)),7)="MONITOR","Monitores",IF(OR(LEFT(UPPER(TRIM(controle!A59)),7)="DESKTOP",UPPER(TRIM(controle!A59))="MICRO",LEFT(UPPER(TRIM(controle!A59)),7)="MONTADO"),"Desktops/Micros",IF(LEFT(UPPER(TRIM(controle!A59)),8)="NOTEBOOK","Notebooks",IF(LEFT(UPPER(TRIM(controle!A59)),10)="IMPRESSORA","Impressoras",IF(LEFT(UPPER(TRIM(controle!A59)),8)="TELEFONE","Telefonia","Outros"))))))</f>
        <v>Desktops/Micros</v>
      </c>
      <c r="B59" t="str">
        <f>IF(TRIM(controle!E59)="","Sem departamento",IF(OR(UPPER(TRIM(controle!E59))="TI",UPPER(TRIM(controle!E59))="T.I"),"T.I",IF(OR(UPPER(TRIM(controle!E59))="TECNICA",UPPER(TRIM(controle!E59))="TÉCNICA"),"TÉCNICA",SUBSTITUTE(UPPER(TRIM(controle!E59)),"SWICHER","SWITCHER"))))</f>
        <v>DEPÓSITO RH</v>
      </c>
      <c r="C59" t="str">
        <f>IF(TRIM(controle!K59)="","Não informado",IF(ISNUMBER(SEARCH("DESCARTE",UPPER(controle!K59))),"Descarte",IF(ISNUMBER(SEARCH("INATIVO",UPPER(controle!K59))),"Inativo",IF(OR(ISNUMBER(SEARCH("BOM",UPPER(controle!K59))),ISNUMBER(SEARCH("OK",UPPER(controle!K59)))),"Bom/OK","Outros"))))</f>
        <v>Bom/OK</v>
      </c>
      <c r="D59" t="str">
        <f>IF(TRIM(controle!G59)="","Não informado",UPPER(TRIM(controle!G59)))</f>
        <v>DELL</v>
      </c>
    </row>
    <row r="60" spans="1:25">
      <c r="A60" t="str">
        <f>IF(TRIM(controle!A60)="","Não informado",IF(LEFT(UPPER(TRIM(controle!A60)),7)="MONITOR","Monitores",IF(OR(LEFT(UPPER(TRIM(controle!A60)),7)="DESKTOP",UPPER(TRIM(controle!A60))="MICRO",LEFT(UPPER(TRIM(controle!A60)),7)="MONTADO"),"Desktops/Micros",IF(LEFT(UPPER(TRIM(controle!A60)),8)="NOTEBOOK","Notebooks",IF(LEFT(UPPER(TRIM(controle!A60)),10)="IMPRESSORA","Impressoras",IF(LEFT(UPPER(TRIM(controle!A60)),8)="TELEFONE","Telefonia","Outros"))))))</f>
        <v>Desktops/Micros</v>
      </c>
      <c r="B60" t="str">
        <f>IF(TRIM(controle!E60)="","Sem departamento",IF(OR(UPPER(TRIM(controle!E60))="TI",UPPER(TRIM(controle!E60))="T.I"),"T.I",IF(OR(UPPER(TRIM(controle!E60))="TECNICA",UPPER(TRIM(controle!E60))="TÉCNICA"),"TÉCNICA",SUBSTITUTE(UPPER(TRIM(controle!E60)),"SWICHER","SWITCHER"))))</f>
        <v>DEPÓSITO RH</v>
      </c>
      <c r="C60" t="str">
        <f>IF(TRIM(controle!K60)="","Não informado",IF(ISNUMBER(SEARCH("DESCARTE",UPPER(controle!K60))),"Descarte",IF(ISNUMBER(SEARCH("INATIVO",UPPER(controle!K60))),"Inativo",IF(OR(ISNUMBER(SEARCH("BOM",UPPER(controle!K60))),ISNUMBER(SEARCH("OK",UPPER(controle!K60)))),"Bom/OK","Outros"))))</f>
        <v>Bom/OK</v>
      </c>
      <c r="D60" t="str">
        <f>IF(TRIM(controle!G60)="","Não informado",UPPER(TRIM(controle!G60)))</f>
        <v>DELL</v>
      </c>
    </row>
    <row r="61" spans="1:25">
      <c r="A61" t="str">
        <f>IF(TRIM(controle!A61)="","Não informado",IF(LEFT(UPPER(TRIM(controle!A61)),7)="MONITOR","Monitores",IF(OR(LEFT(UPPER(TRIM(controle!A61)),7)="DESKTOP",UPPER(TRIM(controle!A61))="MICRO",LEFT(UPPER(TRIM(controle!A61)),7)="MONTADO"),"Desktops/Micros",IF(LEFT(UPPER(TRIM(controle!A61)),8)="NOTEBOOK","Notebooks",IF(LEFT(UPPER(TRIM(controle!A61)),10)="IMPRESSORA","Impressoras",IF(LEFT(UPPER(TRIM(controle!A61)),8)="TELEFONE","Telefonia","Outros"))))))</f>
        <v>Desktops/Micros</v>
      </c>
      <c r="B61" t="str">
        <f>IF(TRIM(controle!E61)="","Sem departamento",IF(OR(UPPER(TRIM(controle!E61))="TI",UPPER(TRIM(controle!E61))="T.I"),"T.I",IF(OR(UPPER(TRIM(controle!E61))="TECNICA",UPPER(TRIM(controle!E61))="TÉCNICA"),"TÉCNICA",SUBSTITUTE(UPPER(TRIM(controle!E61)),"SWICHER","SWITCHER"))))</f>
        <v>DEPÓSITO RH</v>
      </c>
      <c r="C61" t="str">
        <f>IF(TRIM(controle!K61)="","Não informado",IF(ISNUMBER(SEARCH("DESCARTE",UPPER(controle!K61))),"Descarte",IF(ISNUMBER(SEARCH("INATIVO",UPPER(controle!K61))),"Inativo",IF(OR(ISNUMBER(SEARCH("BOM",UPPER(controle!K61))),ISNUMBER(SEARCH("OK",UPPER(controle!K61)))),"Bom/OK","Outros"))))</f>
        <v>Bom/OK</v>
      </c>
      <c r="D61" t="str">
        <f>IF(TRIM(controle!G61)="","Não informado",UPPER(TRIM(controle!G61)))</f>
        <v>DELL</v>
      </c>
    </row>
    <row r="62" spans="1:25">
      <c r="A62" t="str">
        <f>IF(TRIM(controle!A62)="","Não informado",IF(LEFT(UPPER(TRIM(controle!A62)),7)="MONITOR","Monitores",IF(OR(LEFT(UPPER(TRIM(controle!A62)),7)="DESKTOP",UPPER(TRIM(controle!A62))="MICRO",LEFT(UPPER(TRIM(controle!A62)),7)="MONTADO"),"Desktops/Micros",IF(LEFT(UPPER(TRIM(controle!A62)),8)="NOTEBOOK","Notebooks",IF(LEFT(UPPER(TRIM(controle!A62)),10)="IMPRESSORA","Impressoras",IF(LEFT(UPPER(TRIM(controle!A62)),8)="TELEFONE","Telefonia","Outros"))))))</f>
        <v>Desktops/Micros</v>
      </c>
      <c r="B62" t="str">
        <f>IF(TRIM(controle!E62)="","Sem departamento",IF(OR(UPPER(TRIM(controle!E62))="TI",UPPER(TRIM(controle!E62))="T.I"),"T.I",IF(OR(UPPER(TRIM(controle!E62))="TECNICA",UPPER(TRIM(controle!E62))="TÉCNICA"),"TÉCNICA",SUBSTITUTE(UPPER(TRIM(controle!E62)),"SWICHER","SWITCHER"))))</f>
        <v>DEPÓSITO RH</v>
      </c>
      <c r="C62" t="str">
        <f>IF(TRIM(controle!K62)="","Não informado",IF(ISNUMBER(SEARCH("DESCARTE",UPPER(controle!K62))),"Descarte",IF(ISNUMBER(SEARCH("INATIVO",UPPER(controle!K62))),"Inativo",IF(OR(ISNUMBER(SEARCH("BOM",UPPER(controle!K62))),ISNUMBER(SEARCH("OK",UPPER(controle!K62)))),"Bom/OK","Outros"))))</f>
        <v>Bom/OK</v>
      </c>
      <c r="D62" t="str">
        <f>IF(TRIM(controle!G62)="","Não informado",UPPER(TRIM(controle!G62)))</f>
        <v>DELL</v>
      </c>
    </row>
    <row r="63" spans="1:25">
      <c r="A63" t="str">
        <f>IF(TRIM(controle!A63)="","Não informado",IF(LEFT(UPPER(TRIM(controle!A63)),7)="MONITOR","Monitores",IF(OR(LEFT(UPPER(TRIM(controle!A63)),7)="DESKTOP",UPPER(TRIM(controle!A63))="MICRO",LEFT(UPPER(TRIM(controle!A63)),7)="MONTADO"),"Desktops/Micros",IF(LEFT(UPPER(TRIM(controle!A63)),8)="NOTEBOOK","Notebooks",IF(LEFT(UPPER(TRIM(controle!A63)),10)="IMPRESSORA","Impressoras",IF(LEFT(UPPER(TRIM(controle!A63)),8)="TELEFONE","Telefonia","Outros"))))))</f>
        <v>Desktops/Micros</v>
      </c>
      <c r="B63" t="str">
        <f>IF(TRIM(controle!E63)="","Sem departamento",IF(OR(UPPER(TRIM(controle!E63))="TI",UPPER(TRIM(controle!E63))="T.I"),"T.I",IF(OR(UPPER(TRIM(controle!E63))="TECNICA",UPPER(TRIM(controle!E63))="TÉCNICA"),"TÉCNICA",SUBSTITUTE(UPPER(TRIM(controle!E63)),"SWICHER","SWITCHER"))))</f>
        <v>DEPÓSITO RH</v>
      </c>
      <c r="C63" t="str">
        <f>IF(TRIM(controle!K63)="","Não informado",IF(ISNUMBER(SEARCH("DESCARTE",UPPER(controle!K63))),"Descarte",IF(ISNUMBER(SEARCH("INATIVO",UPPER(controle!K63))),"Inativo",IF(OR(ISNUMBER(SEARCH("BOM",UPPER(controle!K63))),ISNUMBER(SEARCH("OK",UPPER(controle!K63)))),"Bom/OK","Outros"))))</f>
        <v>Bom/OK</v>
      </c>
      <c r="D63" t="str">
        <f>IF(TRIM(controle!G63)="","Não informado",UPPER(TRIM(controle!G63)))</f>
        <v>DELL</v>
      </c>
    </row>
    <row r="64" spans="1:25">
      <c r="A64" t="str">
        <f>IF(TRIM(controle!A64)="","Não informado",IF(LEFT(UPPER(TRIM(controle!A64)),7)="MONITOR","Monitores",IF(OR(LEFT(UPPER(TRIM(controle!A64)),7)="DESKTOP",UPPER(TRIM(controle!A64))="MICRO",LEFT(UPPER(TRIM(controle!A64)),7)="MONTADO"),"Desktops/Micros",IF(LEFT(UPPER(TRIM(controle!A64)),8)="NOTEBOOK","Notebooks",IF(LEFT(UPPER(TRIM(controle!A64)),10)="IMPRESSORA","Impressoras",IF(LEFT(UPPER(TRIM(controle!A64)),8)="TELEFONE","Telefonia","Outros"))))))</f>
        <v>Desktops/Micros</v>
      </c>
      <c r="B64" t="str">
        <f>IF(TRIM(controle!E64)="","Sem departamento",IF(OR(UPPER(TRIM(controle!E64))="TI",UPPER(TRIM(controle!E64))="T.I"),"T.I",IF(OR(UPPER(TRIM(controle!E64))="TECNICA",UPPER(TRIM(controle!E64))="TÉCNICA"),"TÉCNICA",SUBSTITUTE(UPPER(TRIM(controle!E64)),"SWICHER","SWITCHER"))))</f>
        <v>DEPÓSITO RH</v>
      </c>
      <c r="C64" t="str">
        <f>IF(TRIM(controle!K64)="","Não informado",IF(ISNUMBER(SEARCH("DESCARTE",UPPER(controle!K64))),"Descarte",IF(ISNUMBER(SEARCH("INATIVO",UPPER(controle!K64))),"Inativo",IF(OR(ISNUMBER(SEARCH("BOM",UPPER(controle!K64))),ISNUMBER(SEARCH("OK",UPPER(controle!K64)))),"Bom/OK","Outros"))))</f>
        <v>Bom/OK</v>
      </c>
      <c r="D64" t="str">
        <f>IF(TRIM(controle!G64)="","Não informado",UPPER(TRIM(controle!G64)))</f>
        <v>DELL</v>
      </c>
    </row>
    <row r="65" spans="1:4">
      <c r="A65" t="str">
        <f>IF(TRIM(controle!A65)="","Não informado",IF(LEFT(UPPER(TRIM(controle!A65)),7)="MONITOR","Monitores",IF(OR(LEFT(UPPER(TRIM(controle!A65)),7)="DESKTOP",UPPER(TRIM(controle!A65))="MICRO",LEFT(UPPER(TRIM(controle!A65)),7)="MONTADO"),"Desktops/Micros",IF(LEFT(UPPER(TRIM(controle!A65)),8)="NOTEBOOK","Notebooks",IF(LEFT(UPPER(TRIM(controle!A65)),10)="IMPRESSORA","Impressoras",IF(LEFT(UPPER(TRIM(controle!A65)),8)="TELEFONE","Telefonia","Outros"))))))</f>
        <v>Desktops/Micros</v>
      </c>
      <c r="B65" t="str">
        <f>IF(TRIM(controle!E65)="","Sem departamento",IF(OR(UPPER(TRIM(controle!E65))="TI",UPPER(TRIM(controle!E65))="T.I"),"T.I",IF(OR(UPPER(TRIM(controle!E65))="TECNICA",UPPER(TRIM(controle!E65))="TÉCNICA"),"TÉCNICA",SUBSTITUTE(UPPER(TRIM(controle!E65)),"SWICHER","SWITCHER"))))</f>
        <v>DEPÓSITO RH</v>
      </c>
      <c r="C65" t="str">
        <f>IF(TRIM(controle!K65)="","Não informado",IF(ISNUMBER(SEARCH("DESCARTE",UPPER(controle!K65))),"Descarte",IF(ISNUMBER(SEARCH("INATIVO",UPPER(controle!K65))),"Inativo",IF(OR(ISNUMBER(SEARCH("BOM",UPPER(controle!K65))),ISNUMBER(SEARCH("OK",UPPER(controle!K65)))),"Bom/OK","Outros"))))</f>
        <v>Bom/OK</v>
      </c>
      <c r="D65" t="str">
        <f>IF(TRIM(controle!G65)="","Não informado",UPPER(TRIM(controle!G65)))</f>
        <v>DELL</v>
      </c>
    </row>
    <row r="66" spans="1:4">
      <c r="A66" t="str">
        <f>IF(TRIM(controle!A66)="","Não informado",IF(LEFT(UPPER(TRIM(controle!A66)),7)="MONITOR","Monitores",IF(OR(LEFT(UPPER(TRIM(controle!A66)),7)="DESKTOP",UPPER(TRIM(controle!A66))="MICRO",LEFT(UPPER(TRIM(controle!A66)),7)="MONTADO"),"Desktops/Micros",IF(LEFT(UPPER(TRIM(controle!A66)),8)="NOTEBOOK","Notebooks",IF(LEFT(UPPER(TRIM(controle!A66)),10)="IMPRESSORA","Impressoras",IF(LEFT(UPPER(TRIM(controle!A66)),8)="TELEFONE","Telefonia","Outros"))))))</f>
        <v>Desktops/Micros</v>
      </c>
      <c r="B66" t="str">
        <f>IF(TRIM(controle!E66)="","Sem departamento",IF(OR(UPPER(TRIM(controle!E66))="TI",UPPER(TRIM(controle!E66))="T.I"),"T.I",IF(OR(UPPER(TRIM(controle!E66))="TECNICA",UPPER(TRIM(controle!E66))="TÉCNICA"),"TÉCNICA",SUBSTITUTE(UPPER(TRIM(controle!E66)),"SWICHER","SWITCHER"))))</f>
        <v>DEPÓSITO RH</v>
      </c>
      <c r="C66" t="str">
        <f>IF(TRIM(controle!K66)="","Não informado",IF(ISNUMBER(SEARCH("DESCARTE",UPPER(controle!K66))),"Descarte",IF(ISNUMBER(SEARCH("INATIVO",UPPER(controle!K66))),"Inativo",IF(OR(ISNUMBER(SEARCH("BOM",UPPER(controle!K66))),ISNUMBER(SEARCH("OK",UPPER(controle!K66)))),"Bom/OK","Outros"))))</f>
        <v>Bom/OK</v>
      </c>
      <c r="D66" t="str">
        <f>IF(TRIM(controle!G66)="","Não informado",UPPER(TRIM(controle!G66)))</f>
        <v>DELL</v>
      </c>
    </row>
    <row r="67" spans="1:4">
      <c r="A67" t="str">
        <f>IF(TRIM(controle!A67)="","Não informado",IF(LEFT(UPPER(TRIM(controle!A67)),7)="MONITOR","Monitores",IF(OR(LEFT(UPPER(TRIM(controle!A67)),7)="DESKTOP",UPPER(TRIM(controle!A67))="MICRO",LEFT(UPPER(TRIM(controle!A67)),7)="MONTADO"),"Desktops/Micros",IF(LEFT(UPPER(TRIM(controle!A67)),8)="NOTEBOOK","Notebooks",IF(LEFT(UPPER(TRIM(controle!A67)),10)="IMPRESSORA","Impressoras",IF(LEFT(UPPER(TRIM(controle!A67)),8)="TELEFONE","Telefonia","Outros"))))))</f>
        <v>Desktops/Micros</v>
      </c>
      <c r="B67" t="str">
        <f>IF(TRIM(controle!E67)="","Sem departamento",IF(OR(UPPER(TRIM(controle!E67))="TI",UPPER(TRIM(controle!E67))="T.I"),"T.I",IF(OR(UPPER(TRIM(controle!E67))="TECNICA",UPPER(TRIM(controle!E67))="TÉCNICA"),"TÉCNICA",SUBSTITUTE(UPPER(TRIM(controle!E67)),"SWICHER","SWITCHER"))))</f>
        <v>DEPÓSITO RH</v>
      </c>
      <c r="C67" t="str">
        <f>IF(TRIM(controle!K67)="","Não informado",IF(ISNUMBER(SEARCH("DESCARTE",UPPER(controle!K67))),"Descarte",IF(ISNUMBER(SEARCH("INATIVO",UPPER(controle!K67))),"Inativo",IF(OR(ISNUMBER(SEARCH("BOM",UPPER(controle!K67))),ISNUMBER(SEARCH("OK",UPPER(controle!K67)))),"Bom/OK","Outros"))))</f>
        <v>Bom/OK</v>
      </c>
      <c r="D67" t="str">
        <f>IF(TRIM(controle!G67)="","Não informado",UPPER(TRIM(controle!G67)))</f>
        <v>DELL</v>
      </c>
    </row>
    <row r="68" spans="1:4">
      <c r="A68" t="str">
        <f>IF(TRIM(controle!A68)="","Não informado",IF(LEFT(UPPER(TRIM(controle!A68)),7)="MONITOR","Monitores",IF(OR(LEFT(UPPER(TRIM(controle!A68)),7)="DESKTOP",UPPER(TRIM(controle!A68))="MICRO",LEFT(UPPER(TRIM(controle!A68)),7)="MONTADO"),"Desktops/Micros",IF(LEFT(UPPER(TRIM(controle!A68)),8)="NOTEBOOK","Notebooks",IF(LEFT(UPPER(TRIM(controle!A68)),10)="IMPRESSORA","Impressoras",IF(LEFT(UPPER(TRIM(controle!A68)),8)="TELEFONE","Telefonia","Outros"))))))</f>
        <v>Desktops/Micros</v>
      </c>
      <c r="B68" t="str">
        <f>IF(TRIM(controle!E68)="","Sem departamento",IF(OR(UPPER(TRIM(controle!E68))="TI",UPPER(TRIM(controle!E68))="T.I"),"T.I",IF(OR(UPPER(TRIM(controle!E68))="TECNICA",UPPER(TRIM(controle!E68))="TÉCNICA"),"TÉCNICA",SUBSTITUTE(UPPER(TRIM(controle!E68)),"SWICHER","SWITCHER"))))</f>
        <v>DEPÓSITO RH</v>
      </c>
      <c r="C68" t="str">
        <f>IF(TRIM(controle!K68)="","Não informado",IF(ISNUMBER(SEARCH("DESCARTE",UPPER(controle!K68))),"Descarte",IF(ISNUMBER(SEARCH("INATIVO",UPPER(controle!K68))),"Inativo",IF(OR(ISNUMBER(SEARCH("BOM",UPPER(controle!K68))),ISNUMBER(SEARCH("OK",UPPER(controle!K68)))),"Bom/OK","Outros"))))</f>
        <v>Bom/OK</v>
      </c>
      <c r="D68" t="str">
        <f>IF(TRIM(controle!G68)="","Não informado",UPPER(TRIM(controle!G68)))</f>
        <v>DELL</v>
      </c>
    </row>
    <row r="69" spans="1:4">
      <c r="A69" t="str">
        <f>IF(TRIM(controle!A69)="","Não informado",IF(LEFT(UPPER(TRIM(controle!A69)),7)="MONITOR","Monitores",IF(OR(LEFT(UPPER(TRIM(controle!A69)),7)="DESKTOP",UPPER(TRIM(controle!A69))="MICRO",LEFT(UPPER(TRIM(controle!A69)),7)="MONTADO"),"Desktops/Micros",IF(LEFT(UPPER(TRIM(controle!A69)),8)="NOTEBOOK","Notebooks",IF(LEFT(UPPER(TRIM(controle!A69)),10)="IMPRESSORA","Impressoras",IF(LEFT(UPPER(TRIM(controle!A69)),8)="TELEFONE","Telefonia","Outros"))))))</f>
        <v>Desktops/Micros</v>
      </c>
      <c r="B69" t="str">
        <f>IF(TRIM(controle!E69)="","Sem departamento",IF(OR(UPPER(TRIM(controle!E69))="TI",UPPER(TRIM(controle!E69))="T.I"),"T.I",IF(OR(UPPER(TRIM(controle!E69))="TECNICA",UPPER(TRIM(controle!E69))="TÉCNICA"),"TÉCNICA",SUBSTITUTE(UPPER(TRIM(controle!E69)),"SWICHER","SWITCHER"))))</f>
        <v>DEPÓSITO RH</v>
      </c>
      <c r="C69" t="str">
        <f>IF(TRIM(controle!K69)="","Não informado",IF(ISNUMBER(SEARCH("DESCARTE",UPPER(controle!K69))),"Descarte",IF(ISNUMBER(SEARCH("INATIVO",UPPER(controle!K69))),"Inativo",IF(OR(ISNUMBER(SEARCH("BOM",UPPER(controle!K69))),ISNUMBER(SEARCH("OK",UPPER(controle!K69)))),"Bom/OK","Outros"))))</f>
        <v>Bom/OK</v>
      </c>
      <c r="D69" t="str">
        <f>IF(TRIM(controle!G69)="","Não informado",UPPER(TRIM(controle!G69)))</f>
        <v>DELL</v>
      </c>
    </row>
    <row r="70" spans="1:4">
      <c r="A70" t="str">
        <f>IF(TRIM(controle!A70)="","Não informado",IF(LEFT(UPPER(TRIM(controle!A70)),7)="MONITOR","Monitores",IF(OR(LEFT(UPPER(TRIM(controle!A70)),7)="DESKTOP",UPPER(TRIM(controle!A70))="MICRO",LEFT(UPPER(TRIM(controle!A70)),7)="MONTADO"),"Desktops/Micros",IF(LEFT(UPPER(TRIM(controle!A70)),8)="NOTEBOOK","Notebooks",IF(LEFT(UPPER(TRIM(controle!A70)),10)="IMPRESSORA","Impressoras",IF(LEFT(UPPER(TRIM(controle!A70)),8)="TELEFONE","Telefonia","Outros"))))))</f>
        <v>Desktops/Micros</v>
      </c>
      <c r="B70" t="str">
        <f>IF(TRIM(controle!E70)="","Sem departamento",IF(OR(UPPER(TRIM(controle!E70))="TI",UPPER(TRIM(controle!E70))="T.I"),"T.I",IF(OR(UPPER(TRIM(controle!E70))="TECNICA",UPPER(TRIM(controle!E70))="TÉCNICA"),"TÉCNICA",SUBSTITUTE(UPPER(TRIM(controle!E70)),"SWICHER","SWITCHER"))))</f>
        <v>DEPÓSITO RH</v>
      </c>
      <c r="C70" t="str">
        <f>IF(TRIM(controle!K70)="","Não informado",IF(ISNUMBER(SEARCH("DESCARTE",UPPER(controle!K70))),"Descarte",IF(ISNUMBER(SEARCH("INATIVO",UPPER(controle!K70))),"Inativo",IF(OR(ISNUMBER(SEARCH("BOM",UPPER(controle!K70))),ISNUMBER(SEARCH("OK",UPPER(controle!K70)))),"Bom/OK","Outros"))))</f>
        <v>Descarte</v>
      </c>
      <c r="D70" t="str">
        <f>IF(TRIM(controle!G70)="","Não informado",UPPER(TRIM(controle!G70)))</f>
        <v>DELL</v>
      </c>
    </row>
    <row r="71" spans="1:4">
      <c r="A71" t="str">
        <f>IF(TRIM(controle!A71)="","Não informado",IF(LEFT(UPPER(TRIM(controle!A71)),7)="MONITOR","Monitores",IF(OR(LEFT(UPPER(TRIM(controle!A71)),7)="DESKTOP",UPPER(TRIM(controle!A71))="MICRO",LEFT(UPPER(TRIM(controle!A71)),7)="MONTADO"),"Desktops/Micros",IF(LEFT(UPPER(TRIM(controle!A71)),8)="NOTEBOOK","Notebooks",IF(LEFT(UPPER(TRIM(controle!A71)),10)="IMPRESSORA","Impressoras",IF(LEFT(UPPER(TRIM(controle!A71)),8)="TELEFONE","Telefonia","Outros"))))))</f>
        <v>Desktops/Micros</v>
      </c>
      <c r="B71" t="str">
        <f>IF(TRIM(controle!E71)="","Sem departamento",IF(OR(UPPER(TRIM(controle!E71))="TI",UPPER(TRIM(controle!E71))="T.I"),"T.I",IF(OR(UPPER(TRIM(controle!E71))="TECNICA",UPPER(TRIM(controle!E71))="TÉCNICA"),"TÉCNICA",SUBSTITUTE(UPPER(TRIM(controle!E71)),"SWICHER","SWITCHER"))))</f>
        <v>DEPÓSITO RH</v>
      </c>
      <c r="C71" t="str">
        <f>IF(TRIM(controle!K71)="","Não informado",IF(ISNUMBER(SEARCH("DESCARTE",UPPER(controle!K71))),"Descarte",IF(ISNUMBER(SEARCH("INATIVO",UPPER(controle!K71))),"Inativo",IF(OR(ISNUMBER(SEARCH("BOM",UPPER(controle!K71))),ISNUMBER(SEARCH("OK",UPPER(controle!K71)))),"Bom/OK","Outros"))))</f>
        <v>Bom/OK</v>
      </c>
      <c r="D71" t="str">
        <f>IF(TRIM(controle!G71)="","Não informado",UPPER(TRIM(controle!G71)))</f>
        <v>DELL</v>
      </c>
    </row>
    <row r="72" spans="1:4">
      <c r="A72" t="str">
        <f>IF(TRIM(controle!A72)="","Não informado",IF(LEFT(UPPER(TRIM(controle!A72)),7)="MONITOR","Monitores",IF(OR(LEFT(UPPER(TRIM(controle!A72)),7)="DESKTOP",UPPER(TRIM(controle!A72))="MICRO",LEFT(UPPER(TRIM(controle!A72)),7)="MONTADO"),"Desktops/Micros",IF(LEFT(UPPER(TRIM(controle!A72)),8)="NOTEBOOK","Notebooks",IF(LEFT(UPPER(TRIM(controle!A72)),10)="IMPRESSORA","Impressoras",IF(LEFT(UPPER(TRIM(controle!A72)),8)="TELEFONE","Telefonia","Outros"))))))</f>
        <v>Desktops/Micros</v>
      </c>
      <c r="B72" t="str">
        <f>IF(TRIM(controle!E72)="","Sem departamento",IF(OR(UPPER(TRIM(controle!E72))="TI",UPPER(TRIM(controle!E72))="T.I"),"T.I",IF(OR(UPPER(TRIM(controle!E72))="TECNICA",UPPER(TRIM(controle!E72))="TÉCNICA"),"TÉCNICA",SUBSTITUTE(UPPER(TRIM(controle!E72)),"SWICHER","SWITCHER"))))</f>
        <v>DEPÓSITO RH</v>
      </c>
      <c r="C72" t="str">
        <f>IF(TRIM(controle!K72)="","Não informado",IF(ISNUMBER(SEARCH("DESCARTE",UPPER(controle!K72))),"Descarte",IF(ISNUMBER(SEARCH("INATIVO",UPPER(controle!K72))),"Inativo",IF(OR(ISNUMBER(SEARCH("BOM",UPPER(controle!K72))),ISNUMBER(SEARCH("OK",UPPER(controle!K72)))),"Bom/OK","Outros"))))</f>
        <v>Bom/OK</v>
      </c>
      <c r="D72" t="str">
        <f>IF(TRIM(controle!G72)="","Não informado",UPPER(TRIM(controle!G72)))</f>
        <v>DELL</v>
      </c>
    </row>
    <row r="73" spans="1:4">
      <c r="A73" t="str">
        <f>IF(TRIM(controle!A73)="","Não informado",IF(LEFT(UPPER(TRIM(controle!A73)),7)="MONITOR","Monitores",IF(OR(LEFT(UPPER(TRIM(controle!A73)),7)="DESKTOP",UPPER(TRIM(controle!A73))="MICRO",LEFT(UPPER(TRIM(controle!A73)),7)="MONTADO"),"Desktops/Micros",IF(LEFT(UPPER(TRIM(controle!A73)),8)="NOTEBOOK","Notebooks",IF(LEFT(UPPER(TRIM(controle!A73)),10)="IMPRESSORA","Impressoras",IF(LEFT(UPPER(TRIM(controle!A73)),8)="TELEFONE","Telefonia","Outros"))))))</f>
        <v>Desktops/Micros</v>
      </c>
      <c r="B73" t="str">
        <f>IF(TRIM(controle!E73)="","Sem departamento",IF(OR(UPPER(TRIM(controle!E73))="TI",UPPER(TRIM(controle!E73))="T.I"),"T.I",IF(OR(UPPER(TRIM(controle!E73))="TECNICA",UPPER(TRIM(controle!E73))="TÉCNICA"),"TÉCNICA",SUBSTITUTE(UPPER(TRIM(controle!E73)),"SWICHER","SWITCHER"))))</f>
        <v>DEPÓSITO RH</v>
      </c>
      <c r="C73" t="str">
        <f>IF(TRIM(controle!K73)="","Não informado",IF(ISNUMBER(SEARCH("DESCARTE",UPPER(controle!K73))),"Descarte",IF(ISNUMBER(SEARCH("INATIVO",UPPER(controle!K73))),"Inativo",IF(OR(ISNUMBER(SEARCH("BOM",UPPER(controle!K73))),ISNUMBER(SEARCH("OK",UPPER(controle!K73)))),"Bom/OK","Outros"))))</f>
        <v>Bom/OK</v>
      </c>
      <c r="D73" t="str">
        <f>IF(TRIM(controle!G73)="","Não informado",UPPER(TRIM(controle!G73)))</f>
        <v>DELL</v>
      </c>
    </row>
    <row r="74" spans="1:4">
      <c r="A74" t="str">
        <f>IF(TRIM(controle!A74)="","Não informado",IF(LEFT(UPPER(TRIM(controle!A74)),7)="MONITOR","Monitores",IF(OR(LEFT(UPPER(TRIM(controle!A74)),7)="DESKTOP",UPPER(TRIM(controle!A74))="MICRO",LEFT(UPPER(TRIM(controle!A74)),7)="MONTADO"),"Desktops/Micros",IF(LEFT(UPPER(TRIM(controle!A74)),8)="NOTEBOOK","Notebooks",IF(LEFT(UPPER(TRIM(controle!A74)),10)="IMPRESSORA","Impressoras",IF(LEFT(UPPER(TRIM(controle!A74)),8)="TELEFONE","Telefonia","Outros"))))))</f>
        <v>Desktops/Micros</v>
      </c>
      <c r="B74" t="str">
        <f>IF(TRIM(controle!E74)="","Sem departamento",IF(OR(UPPER(TRIM(controle!E74))="TI",UPPER(TRIM(controle!E74))="T.I"),"T.I",IF(OR(UPPER(TRIM(controle!E74))="TECNICA",UPPER(TRIM(controle!E74))="TÉCNICA"),"TÉCNICA",SUBSTITUTE(UPPER(TRIM(controle!E74)),"SWICHER","SWITCHER"))))</f>
        <v>DEPÓSITO RH</v>
      </c>
      <c r="C74" t="str">
        <f>IF(TRIM(controle!K74)="","Não informado",IF(ISNUMBER(SEARCH("DESCARTE",UPPER(controle!K74))),"Descarte",IF(ISNUMBER(SEARCH("INATIVO",UPPER(controle!K74))),"Inativo",IF(OR(ISNUMBER(SEARCH("BOM",UPPER(controle!K74))),ISNUMBER(SEARCH("OK",UPPER(controle!K74)))),"Bom/OK","Outros"))))</f>
        <v>Bom/OK</v>
      </c>
      <c r="D74" t="str">
        <f>IF(TRIM(controle!G74)="","Não informado",UPPER(TRIM(controle!G74)))</f>
        <v>DELL</v>
      </c>
    </row>
    <row r="75" spans="1:4">
      <c r="A75" t="str">
        <f>IF(TRIM(controle!A75)="","Não informado",IF(LEFT(UPPER(TRIM(controle!A75)),7)="MONITOR","Monitores",IF(OR(LEFT(UPPER(TRIM(controle!A75)),7)="DESKTOP",UPPER(TRIM(controle!A75))="MICRO",LEFT(UPPER(TRIM(controle!A75)),7)="MONTADO"),"Desktops/Micros",IF(LEFT(UPPER(TRIM(controle!A75)),8)="NOTEBOOK","Notebooks",IF(LEFT(UPPER(TRIM(controle!A75)),10)="IMPRESSORA","Impressoras",IF(LEFT(UPPER(TRIM(controle!A75)),8)="TELEFONE","Telefonia","Outros"))))))</f>
        <v>Desktops/Micros</v>
      </c>
      <c r="B75" t="str">
        <f>IF(TRIM(controle!E75)="","Sem departamento",IF(OR(UPPER(TRIM(controle!E75))="TI",UPPER(TRIM(controle!E75))="T.I"),"T.I",IF(OR(UPPER(TRIM(controle!E75))="TECNICA",UPPER(TRIM(controle!E75))="TÉCNICA"),"TÉCNICA",SUBSTITUTE(UPPER(TRIM(controle!E75)),"SWICHER","SWITCHER"))))</f>
        <v>DEPÓSITO RH</v>
      </c>
      <c r="C75" t="str">
        <f>IF(TRIM(controle!K75)="","Não informado",IF(ISNUMBER(SEARCH("DESCARTE",UPPER(controle!K75))),"Descarte",IF(ISNUMBER(SEARCH("INATIVO",UPPER(controle!K75))),"Inativo",IF(OR(ISNUMBER(SEARCH("BOM",UPPER(controle!K75))),ISNUMBER(SEARCH("OK",UPPER(controle!K75)))),"Bom/OK","Outros"))))</f>
        <v>Outros</v>
      </c>
      <c r="D75" t="str">
        <f>IF(TRIM(controle!G75)="","Não informado",UPPER(TRIM(controle!G75)))</f>
        <v>DELL</v>
      </c>
    </row>
    <row r="76" spans="1:4">
      <c r="A76" t="str">
        <f>IF(TRIM(controle!A76)="","Não informado",IF(LEFT(UPPER(TRIM(controle!A76)),7)="MONITOR","Monitores",IF(OR(LEFT(UPPER(TRIM(controle!A76)),7)="DESKTOP",UPPER(TRIM(controle!A76))="MICRO",LEFT(UPPER(TRIM(controle!A76)),7)="MONTADO"),"Desktops/Micros",IF(LEFT(UPPER(TRIM(controle!A76)),8)="NOTEBOOK","Notebooks",IF(LEFT(UPPER(TRIM(controle!A76)),10)="IMPRESSORA","Impressoras",IF(LEFT(UPPER(TRIM(controle!A76)),8)="TELEFONE","Telefonia","Outros"))))))</f>
        <v>Desktops/Micros</v>
      </c>
      <c r="B76" t="str">
        <f>IF(TRIM(controle!E76)="","Sem departamento",IF(OR(UPPER(TRIM(controle!E76))="TI",UPPER(TRIM(controle!E76))="T.I"),"T.I",IF(OR(UPPER(TRIM(controle!E76))="TECNICA",UPPER(TRIM(controle!E76))="TÉCNICA"),"TÉCNICA",SUBSTITUTE(UPPER(TRIM(controle!E76)),"SWICHER","SWITCHER"))))</f>
        <v>DEPÓSITO RH</v>
      </c>
      <c r="C76" t="str">
        <f>IF(TRIM(controle!K76)="","Não informado",IF(ISNUMBER(SEARCH("DESCARTE",UPPER(controle!K76))),"Descarte",IF(ISNUMBER(SEARCH("INATIVO",UPPER(controle!K76))),"Inativo",IF(OR(ISNUMBER(SEARCH("BOM",UPPER(controle!K76))),ISNUMBER(SEARCH("OK",UPPER(controle!K76)))),"Bom/OK","Outros"))))</f>
        <v>Bom/OK</v>
      </c>
      <c r="D76" t="str">
        <f>IF(TRIM(controle!G76)="","Não informado",UPPER(TRIM(controle!G76)))</f>
        <v>DELL</v>
      </c>
    </row>
    <row r="77" spans="1:4">
      <c r="A77" t="str">
        <f>IF(TRIM(controle!A77)="","Não informado",IF(LEFT(UPPER(TRIM(controle!A77)),7)="MONITOR","Monitores",IF(OR(LEFT(UPPER(TRIM(controle!A77)),7)="DESKTOP",UPPER(TRIM(controle!A77))="MICRO",LEFT(UPPER(TRIM(controle!A77)),7)="MONTADO"),"Desktops/Micros",IF(LEFT(UPPER(TRIM(controle!A77)),8)="NOTEBOOK","Notebooks",IF(LEFT(UPPER(TRIM(controle!A77)),10)="IMPRESSORA","Impressoras",IF(LEFT(UPPER(TRIM(controle!A77)),8)="TELEFONE","Telefonia","Outros"))))))</f>
        <v>Desktops/Micros</v>
      </c>
      <c r="B77" t="str">
        <f>IF(TRIM(controle!E77)="","Sem departamento",IF(OR(UPPER(TRIM(controle!E77))="TI",UPPER(TRIM(controle!E77))="T.I"),"T.I",IF(OR(UPPER(TRIM(controle!E77))="TECNICA",UPPER(TRIM(controle!E77))="TÉCNICA"),"TÉCNICA",SUBSTITUTE(UPPER(TRIM(controle!E77)),"SWICHER","SWITCHER"))))</f>
        <v>DEPÓSITO RH</v>
      </c>
      <c r="C77" t="str">
        <f>IF(TRIM(controle!K77)="","Não informado",IF(ISNUMBER(SEARCH("DESCARTE",UPPER(controle!K77))),"Descarte",IF(ISNUMBER(SEARCH("INATIVO",UPPER(controle!K77))),"Inativo",IF(OR(ISNUMBER(SEARCH("BOM",UPPER(controle!K77))),ISNUMBER(SEARCH("OK",UPPER(controle!K77)))),"Bom/OK","Outros"))))</f>
        <v>Bom/OK</v>
      </c>
      <c r="D77" t="str">
        <f>IF(TRIM(controle!G77)="","Não informado",UPPER(TRIM(controle!G77)))</f>
        <v>DELL</v>
      </c>
    </row>
    <row r="78" spans="1:4">
      <c r="A78" t="str">
        <f>IF(TRIM(controle!A78)="","Não informado",IF(LEFT(UPPER(TRIM(controle!A78)),7)="MONITOR","Monitores",IF(OR(LEFT(UPPER(TRIM(controle!A78)),7)="DESKTOP",UPPER(TRIM(controle!A78))="MICRO",LEFT(UPPER(TRIM(controle!A78)),7)="MONTADO"),"Desktops/Micros",IF(LEFT(UPPER(TRIM(controle!A78)),8)="NOTEBOOK","Notebooks",IF(LEFT(UPPER(TRIM(controle!A78)),10)="IMPRESSORA","Impressoras",IF(LEFT(UPPER(TRIM(controle!A78)),8)="TELEFONE","Telefonia","Outros"))))))</f>
        <v>Desktops/Micros</v>
      </c>
      <c r="B78" t="str">
        <f>IF(TRIM(controle!E78)="","Sem departamento",IF(OR(UPPER(TRIM(controle!E78))="TI",UPPER(TRIM(controle!E78))="T.I"),"T.I",IF(OR(UPPER(TRIM(controle!E78))="TECNICA",UPPER(TRIM(controle!E78))="TÉCNICA"),"TÉCNICA",SUBSTITUTE(UPPER(TRIM(controle!E78)),"SWICHER","SWITCHER"))))</f>
        <v>DIRETORIA EXEC</v>
      </c>
      <c r="C78" t="str">
        <f>IF(TRIM(controle!K78)="","Não informado",IF(ISNUMBER(SEARCH("DESCARTE",UPPER(controle!K78))),"Descarte",IF(ISNUMBER(SEARCH("INATIVO",UPPER(controle!K78))),"Inativo",IF(OR(ISNUMBER(SEARCH("BOM",UPPER(controle!K78))),ISNUMBER(SEARCH("OK",UPPER(controle!K78)))),"Bom/OK","Outros"))))</f>
        <v>Bom/OK</v>
      </c>
      <c r="D78" t="str">
        <f>IF(TRIM(controle!G78)="","Não informado",UPPER(TRIM(controle!G78)))</f>
        <v>DELL</v>
      </c>
    </row>
    <row r="79" spans="1:4">
      <c r="A79" t="str">
        <f>IF(TRIM(controle!A79)="","Não informado",IF(LEFT(UPPER(TRIM(controle!A79)),7)="MONITOR","Monitores",IF(OR(LEFT(UPPER(TRIM(controle!A79)),7)="DESKTOP",UPPER(TRIM(controle!A79))="MICRO",LEFT(UPPER(TRIM(controle!A79)),7)="MONTADO"),"Desktops/Micros",IF(LEFT(UPPER(TRIM(controle!A79)),8)="NOTEBOOK","Notebooks",IF(LEFT(UPPER(TRIM(controle!A79)),10)="IMPRESSORA","Impressoras",IF(LEFT(UPPER(TRIM(controle!A79)),8)="TELEFONE","Telefonia","Outros"))))))</f>
        <v>Desktops/Micros</v>
      </c>
      <c r="B79" t="str">
        <f>IF(TRIM(controle!E79)="","Sem departamento",IF(OR(UPPER(TRIM(controle!E79))="TI",UPPER(TRIM(controle!E79))="T.I"),"T.I",IF(OR(UPPER(TRIM(controle!E79))="TECNICA",UPPER(TRIM(controle!E79))="TÉCNICA"),"TÉCNICA",SUBSTITUTE(UPPER(TRIM(controle!E79)),"SWICHER","SWITCHER"))))</f>
        <v>FRENTE DO SWITCHER</v>
      </c>
      <c r="C79" t="str">
        <f>IF(TRIM(controle!K79)="","Não informado",IF(ISNUMBER(SEARCH("DESCARTE",UPPER(controle!K79))),"Descarte",IF(ISNUMBER(SEARCH("INATIVO",UPPER(controle!K79))),"Inativo",IF(OR(ISNUMBER(SEARCH("BOM",UPPER(controle!K79))),ISNUMBER(SEARCH("OK",UPPER(controle!K79)))),"Bom/OK","Outros"))))</f>
        <v>Bom/OK</v>
      </c>
      <c r="D79" t="str">
        <f>IF(TRIM(controle!G79)="","Não informado",UPPER(TRIM(controle!G79)))</f>
        <v>DELL</v>
      </c>
    </row>
    <row r="80" spans="1:4">
      <c r="A80" t="str">
        <f>IF(TRIM(controle!A80)="","Não informado",IF(LEFT(UPPER(TRIM(controle!A80)),7)="MONITOR","Monitores",IF(OR(LEFT(UPPER(TRIM(controle!A80)),7)="DESKTOP",UPPER(TRIM(controle!A80))="MICRO",LEFT(UPPER(TRIM(controle!A80)),7)="MONTADO"),"Desktops/Micros",IF(LEFT(UPPER(TRIM(controle!A80)),8)="NOTEBOOK","Notebooks",IF(LEFT(UPPER(TRIM(controle!A80)),10)="IMPRESSORA","Impressoras",IF(LEFT(UPPER(TRIM(controle!A80)),8)="TELEFONE","Telefonia","Outros"))))))</f>
        <v>Desktops/Micros</v>
      </c>
      <c r="B80" t="str">
        <f>IF(TRIM(controle!E80)="","Sem departamento",IF(OR(UPPER(TRIM(controle!E80))="TI",UPPER(TRIM(controle!E80))="T.I"),"T.I",IF(OR(UPPER(TRIM(controle!E80))="TECNICA",UPPER(TRIM(controle!E80))="TÉCNICA"),"TÉCNICA",SUBSTITUTE(UPPER(TRIM(controle!E80)),"SWICHER","SWITCHER"))))</f>
        <v>FRENTE DO SWITCHER</v>
      </c>
      <c r="C80" t="str">
        <f>IF(TRIM(controle!K80)="","Não informado",IF(ISNUMBER(SEARCH("DESCARTE",UPPER(controle!K80))),"Descarte",IF(ISNUMBER(SEARCH("INATIVO",UPPER(controle!K80))),"Inativo",IF(OR(ISNUMBER(SEARCH("BOM",UPPER(controle!K80))),ISNUMBER(SEARCH("OK",UPPER(controle!K80)))),"Bom/OK","Outros"))))</f>
        <v>Bom/OK</v>
      </c>
      <c r="D80" t="str">
        <f>IF(TRIM(controle!G80)="","Não informado",UPPER(TRIM(controle!G80)))</f>
        <v>DELL</v>
      </c>
    </row>
    <row r="81" spans="1:4">
      <c r="A81" t="str">
        <f>IF(TRIM(controle!A81)="","Não informado",IF(LEFT(UPPER(TRIM(controle!A81)),7)="MONITOR","Monitores",IF(OR(LEFT(UPPER(TRIM(controle!A81)),7)="DESKTOP",UPPER(TRIM(controle!A81))="MICRO",LEFT(UPPER(TRIM(controle!A81)),7)="MONTADO"),"Desktops/Micros",IF(LEFT(UPPER(TRIM(controle!A81)),8)="NOTEBOOK","Notebooks",IF(LEFT(UPPER(TRIM(controle!A81)),10)="IMPRESSORA","Impressoras",IF(LEFT(UPPER(TRIM(controle!A81)),8)="TELEFONE","Telefonia","Outros"))))))</f>
        <v>Desktops/Micros</v>
      </c>
      <c r="B81" t="str">
        <f>IF(TRIM(controle!E81)="","Sem departamento",IF(OR(UPPER(TRIM(controle!E81))="TI",UPPER(TRIM(controle!E81))="T.I"),"T.I",IF(OR(UPPER(TRIM(controle!E81))="TECNICA",UPPER(TRIM(controle!E81))="TÉCNICA"),"TÉCNICA",SUBSTITUTE(UPPER(TRIM(controle!E81)),"SWICHER","SWITCHER"))))</f>
        <v>ILHA 1</v>
      </c>
      <c r="C81" t="str">
        <f>IF(TRIM(controle!K81)="","Não informado",IF(ISNUMBER(SEARCH("DESCARTE",UPPER(controle!K81))),"Descarte",IF(ISNUMBER(SEARCH("INATIVO",UPPER(controle!K81))),"Inativo",IF(OR(ISNUMBER(SEARCH("BOM",UPPER(controle!K81))),ISNUMBER(SEARCH("OK",UPPER(controle!K81)))),"Bom/OK","Outros"))))</f>
        <v>Bom/OK</v>
      </c>
      <c r="D81" t="str">
        <f>IF(TRIM(controle!G81)="","Não informado",UPPER(TRIM(controle!G81)))</f>
        <v>DELL</v>
      </c>
    </row>
    <row r="82" spans="1:4">
      <c r="A82" t="str">
        <f>IF(TRIM(controle!A82)="","Não informado",IF(LEFT(UPPER(TRIM(controle!A82)),7)="MONITOR","Monitores",IF(OR(LEFT(UPPER(TRIM(controle!A82)),7)="DESKTOP",UPPER(TRIM(controle!A82))="MICRO",LEFT(UPPER(TRIM(controle!A82)),7)="MONTADO"),"Desktops/Micros",IF(LEFT(UPPER(TRIM(controle!A82)),8)="NOTEBOOK","Notebooks",IF(LEFT(UPPER(TRIM(controle!A82)),10)="IMPRESSORA","Impressoras",IF(LEFT(UPPER(TRIM(controle!A82)),8)="TELEFONE","Telefonia","Outros"))))))</f>
        <v>Desktops/Micros</v>
      </c>
      <c r="B82" t="str">
        <f>IF(TRIM(controle!E82)="","Sem departamento",IF(OR(UPPER(TRIM(controle!E82))="TI",UPPER(TRIM(controle!E82))="T.I"),"T.I",IF(OR(UPPER(TRIM(controle!E82))="TECNICA",UPPER(TRIM(controle!E82))="TÉCNICA"),"TÉCNICA",SUBSTITUTE(UPPER(TRIM(controle!E82)),"SWICHER","SWITCHER"))))</f>
        <v>ILHA 2</v>
      </c>
      <c r="C82" t="str">
        <f>IF(TRIM(controle!K82)="","Não informado",IF(ISNUMBER(SEARCH("DESCARTE",UPPER(controle!K82))),"Descarte",IF(ISNUMBER(SEARCH("INATIVO",UPPER(controle!K82))),"Inativo",IF(OR(ISNUMBER(SEARCH("BOM",UPPER(controle!K82))),ISNUMBER(SEARCH("OK",UPPER(controle!K82)))),"Bom/OK","Outros"))))</f>
        <v>Bom/OK</v>
      </c>
      <c r="D82" t="str">
        <f>IF(TRIM(controle!G82)="","Não informado",UPPER(TRIM(controle!G82)))</f>
        <v>DELL</v>
      </c>
    </row>
    <row r="83" spans="1:4">
      <c r="A83" t="str">
        <f>IF(TRIM(controle!A83)="","Não informado",IF(LEFT(UPPER(TRIM(controle!A83)),7)="MONITOR","Monitores",IF(OR(LEFT(UPPER(TRIM(controle!A83)),7)="DESKTOP",UPPER(TRIM(controle!A83))="MICRO",LEFT(UPPER(TRIM(controle!A83)),7)="MONTADO"),"Desktops/Micros",IF(LEFT(UPPER(TRIM(controle!A83)),8)="NOTEBOOK","Notebooks",IF(LEFT(UPPER(TRIM(controle!A83)),10)="IMPRESSORA","Impressoras",IF(LEFT(UPPER(TRIM(controle!A83)),8)="TELEFONE","Telefonia","Outros"))))))</f>
        <v>Desktops/Micros</v>
      </c>
      <c r="B83" t="str">
        <f>IF(TRIM(controle!E83)="","Sem departamento",IF(OR(UPPER(TRIM(controle!E83))="TI",UPPER(TRIM(controle!E83))="T.I"),"T.I",IF(OR(UPPER(TRIM(controle!E83))="TECNICA",UPPER(TRIM(controle!E83))="TÉCNICA"),"TÉCNICA",SUBSTITUTE(UPPER(TRIM(controle!E83)),"SWICHER","SWITCHER"))))</f>
        <v>ILHA 3</v>
      </c>
      <c r="C83" t="str">
        <f>IF(TRIM(controle!K83)="","Não informado",IF(ISNUMBER(SEARCH("DESCARTE",UPPER(controle!K83))),"Descarte",IF(ISNUMBER(SEARCH("INATIVO",UPPER(controle!K83))),"Inativo",IF(OR(ISNUMBER(SEARCH("BOM",UPPER(controle!K83))),ISNUMBER(SEARCH("OK",UPPER(controle!K83)))),"Bom/OK","Outros"))))</f>
        <v>Bom/OK</v>
      </c>
      <c r="D83" t="str">
        <f>IF(TRIM(controle!G83)="","Não informado",UPPER(TRIM(controle!G83)))</f>
        <v>DELL</v>
      </c>
    </row>
    <row r="84" spans="1:4">
      <c r="A84" t="str">
        <f>IF(TRIM(controle!A84)="","Não informado",IF(LEFT(UPPER(TRIM(controle!A84)),7)="MONITOR","Monitores",IF(OR(LEFT(UPPER(TRIM(controle!A84)),7)="DESKTOP",UPPER(TRIM(controle!A84))="MICRO",LEFT(UPPER(TRIM(controle!A84)),7)="MONTADO"),"Desktops/Micros",IF(LEFT(UPPER(TRIM(controle!A84)),8)="NOTEBOOK","Notebooks",IF(LEFT(UPPER(TRIM(controle!A84)),10)="IMPRESSORA","Impressoras",IF(LEFT(UPPER(TRIM(controle!A84)),8)="TELEFONE","Telefonia","Outros"))))))</f>
        <v>Desktops/Micros</v>
      </c>
      <c r="B84" t="str">
        <f>IF(TRIM(controle!E84)="","Sem departamento",IF(OR(UPPER(TRIM(controle!E84))="TI",UPPER(TRIM(controle!E84))="T.I"),"T.I",IF(OR(UPPER(TRIM(controle!E84))="TECNICA",UPPER(TRIM(controle!E84))="TÉCNICA"),"TÉCNICA",SUBSTITUTE(UPPER(TRIM(controle!E84)),"SWICHER","SWITCHER"))))</f>
        <v>ILHA 4</v>
      </c>
      <c r="C84" t="str">
        <f>IF(TRIM(controle!K84)="","Não informado",IF(ISNUMBER(SEARCH("DESCARTE",UPPER(controle!K84))),"Descarte",IF(ISNUMBER(SEARCH("INATIVO",UPPER(controle!K84))),"Inativo",IF(OR(ISNUMBER(SEARCH("BOM",UPPER(controle!K84))),ISNUMBER(SEARCH("OK",UPPER(controle!K84)))),"Bom/OK","Outros"))))</f>
        <v>Bom/OK</v>
      </c>
      <c r="D84" t="str">
        <f>IF(TRIM(controle!G84)="","Não informado",UPPER(TRIM(controle!G84)))</f>
        <v>DELL</v>
      </c>
    </row>
    <row r="85" spans="1:4">
      <c r="A85" t="str">
        <f>IF(TRIM(controle!A85)="","Não informado",IF(LEFT(UPPER(TRIM(controle!A85)),7)="MONITOR","Monitores",IF(OR(LEFT(UPPER(TRIM(controle!A85)),7)="DESKTOP",UPPER(TRIM(controle!A85))="MICRO",LEFT(UPPER(TRIM(controle!A85)),7)="MONTADO"),"Desktops/Micros",IF(LEFT(UPPER(TRIM(controle!A85)),8)="NOTEBOOK","Notebooks",IF(LEFT(UPPER(TRIM(controle!A85)),10)="IMPRESSORA","Impressoras",IF(LEFT(UPPER(TRIM(controle!A85)),8)="TELEFONE","Telefonia","Outros"))))))</f>
        <v>Desktops/Micros</v>
      </c>
      <c r="B85" t="str">
        <f>IF(TRIM(controle!E85)="","Sem departamento",IF(OR(UPPER(TRIM(controle!E85))="TI",UPPER(TRIM(controle!E85))="T.I"),"T.I",IF(OR(UPPER(TRIM(controle!E85))="TECNICA",UPPER(TRIM(controle!E85))="TÉCNICA"),"TÉCNICA",SUBSTITUTE(UPPER(TRIM(controle!E85)),"SWICHER","SWITCHER"))))</f>
        <v>SWITCHER</v>
      </c>
      <c r="C85" t="str">
        <f>IF(TRIM(controle!K85)="","Não informado",IF(ISNUMBER(SEARCH("DESCARTE",UPPER(controle!K85))),"Descarte",IF(ISNUMBER(SEARCH("INATIVO",UPPER(controle!K85))),"Inativo",IF(OR(ISNUMBER(SEARCH("BOM",UPPER(controle!K85))),ISNUMBER(SEARCH("OK",UPPER(controle!K85)))),"Bom/OK","Outros"))))</f>
        <v>Bom/OK</v>
      </c>
      <c r="D85" t="str">
        <f>IF(TRIM(controle!G85)="","Não informado",UPPER(TRIM(controle!G85)))</f>
        <v>DELL</v>
      </c>
    </row>
    <row r="86" spans="1:4">
      <c r="A86" t="str">
        <f>IF(TRIM(controle!A86)="","Não informado",IF(LEFT(UPPER(TRIM(controle!A86)),7)="MONITOR","Monitores",IF(OR(LEFT(UPPER(TRIM(controle!A86)),7)="DESKTOP",UPPER(TRIM(controle!A86))="MICRO",LEFT(UPPER(TRIM(controle!A86)),7)="MONTADO"),"Desktops/Micros",IF(LEFT(UPPER(TRIM(controle!A86)),8)="NOTEBOOK","Notebooks",IF(LEFT(UPPER(TRIM(controle!A86)),10)="IMPRESSORA","Impressoras",IF(LEFT(UPPER(TRIM(controle!A86)),8)="TELEFONE","Telefonia","Outros"))))))</f>
        <v>Desktops/Micros</v>
      </c>
      <c r="B86" t="str">
        <f>IF(TRIM(controle!E86)="","Sem departamento",IF(OR(UPPER(TRIM(controle!E86))="TI",UPPER(TRIM(controle!E86))="T.I"),"T.I",IF(OR(UPPER(TRIM(controle!E86))="TECNICA",UPPER(TRIM(controle!E86))="TÉCNICA"),"TÉCNICA",SUBSTITUTE(UPPER(TRIM(controle!E86)),"SWICHER","SWITCHER"))))</f>
        <v>SWITCHER</v>
      </c>
      <c r="C86" t="str">
        <f>IF(TRIM(controle!K86)="","Não informado",IF(ISNUMBER(SEARCH("DESCARTE",UPPER(controle!K86))),"Descarte",IF(ISNUMBER(SEARCH("INATIVO",UPPER(controle!K86))),"Inativo",IF(OR(ISNUMBER(SEARCH("BOM",UPPER(controle!K86))),ISNUMBER(SEARCH("OK",UPPER(controle!K86)))),"Bom/OK","Outros"))))</f>
        <v>Bom/OK</v>
      </c>
      <c r="D86" t="str">
        <f>IF(TRIM(controle!G86)="","Não informado",UPPER(TRIM(controle!G86)))</f>
        <v>DELL</v>
      </c>
    </row>
    <row r="87" spans="1:4">
      <c r="A87" t="str">
        <f>IF(TRIM(controle!A87)="","Não informado",IF(LEFT(UPPER(TRIM(controle!A87)),7)="MONITOR","Monitores",IF(OR(LEFT(UPPER(TRIM(controle!A87)),7)="DESKTOP",UPPER(TRIM(controle!A87))="MICRO",LEFT(UPPER(TRIM(controle!A87)),7)="MONTADO"),"Desktops/Micros",IF(LEFT(UPPER(TRIM(controle!A87)),8)="NOTEBOOK","Notebooks",IF(LEFT(UPPER(TRIM(controle!A87)),10)="IMPRESSORA","Impressoras",IF(LEFT(UPPER(TRIM(controle!A87)),8)="TELEFONE","Telefonia","Outros"))))))</f>
        <v>Desktops/Micros</v>
      </c>
      <c r="B87" t="str">
        <f>IF(TRIM(controle!E87)="","Sem departamento",IF(OR(UPPER(TRIM(controle!E87))="TI",UPPER(TRIM(controle!E87))="T.I"),"T.I",IF(OR(UPPER(TRIM(controle!E87))="TECNICA",UPPER(TRIM(controle!E87))="TÉCNICA"),"TÉCNICA",SUBSTITUTE(UPPER(TRIM(controle!E87)),"SWICHER","SWITCHER"))))</f>
        <v>SWITCHER</v>
      </c>
      <c r="C87" t="str">
        <f>IF(TRIM(controle!K87)="","Não informado",IF(ISNUMBER(SEARCH("DESCARTE",UPPER(controle!K87))),"Descarte",IF(ISNUMBER(SEARCH("INATIVO",UPPER(controle!K87))),"Inativo",IF(OR(ISNUMBER(SEARCH("BOM",UPPER(controle!K87))),ISNUMBER(SEARCH("OK",UPPER(controle!K87)))),"Bom/OK","Outros"))))</f>
        <v>Bom/OK</v>
      </c>
      <c r="D87" t="str">
        <f>IF(TRIM(controle!G87)="","Não informado",UPPER(TRIM(controle!G87)))</f>
        <v>DELL</v>
      </c>
    </row>
    <row r="88" spans="1:4">
      <c r="A88" t="str">
        <f>IF(TRIM(controle!A88)="","Não informado",IF(LEFT(UPPER(TRIM(controle!A88)),7)="MONITOR","Monitores",IF(OR(LEFT(UPPER(TRIM(controle!A88)),7)="DESKTOP",UPPER(TRIM(controle!A88))="MICRO",LEFT(UPPER(TRIM(controle!A88)),7)="MONTADO"),"Desktops/Micros",IF(LEFT(UPPER(TRIM(controle!A88)),8)="NOTEBOOK","Notebooks",IF(LEFT(UPPER(TRIM(controle!A88)),10)="IMPRESSORA","Impressoras",IF(LEFT(UPPER(TRIM(controle!A88)),8)="TELEFONE","Telefonia","Outros"))))))</f>
        <v>Desktops/Micros</v>
      </c>
      <c r="B88" t="str">
        <f>IF(TRIM(controle!E88)="","Sem departamento",IF(OR(UPPER(TRIM(controle!E88))="TI",UPPER(TRIM(controle!E88))="T.I"),"T.I",IF(OR(UPPER(TRIM(controle!E88))="TECNICA",UPPER(TRIM(controle!E88))="TÉCNICA"),"TÉCNICA",SUBSTITUTE(UPPER(TRIM(controle!E88)),"SWICHER","SWITCHER"))))</f>
        <v>SWITCHER</v>
      </c>
      <c r="C88" t="str">
        <f>IF(TRIM(controle!K88)="","Não informado",IF(ISNUMBER(SEARCH("DESCARTE",UPPER(controle!K88))),"Descarte",IF(ISNUMBER(SEARCH("INATIVO",UPPER(controle!K88))),"Inativo",IF(OR(ISNUMBER(SEARCH("BOM",UPPER(controle!K88))),ISNUMBER(SEARCH("OK",UPPER(controle!K88)))),"Bom/OK","Outros"))))</f>
        <v>Bom/OK</v>
      </c>
      <c r="D88" t="str">
        <f>IF(TRIM(controle!G88)="","Não informado",UPPER(TRIM(controle!G88)))</f>
        <v>DELL</v>
      </c>
    </row>
    <row r="89" spans="1:4">
      <c r="A89" t="str">
        <f>IF(TRIM(controle!A89)="","Não informado",IF(LEFT(UPPER(TRIM(controle!A89)),7)="MONITOR","Monitores",IF(OR(LEFT(UPPER(TRIM(controle!A89)),7)="DESKTOP",UPPER(TRIM(controle!A89))="MICRO",LEFT(UPPER(TRIM(controle!A89)),7)="MONTADO"),"Desktops/Micros",IF(LEFT(UPPER(TRIM(controle!A89)),8)="NOTEBOOK","Notebooks",IF(LEFT(UPPER(TRIM(controle!A89)),10)="IMPRESSORA","Impressoras",IF(LEFT(UPPER(TRIM(controle!A89)),8)="TELEFONE","Telefonia","Outros"))))))</f>
        <v>Impressoras</v>
      </c>
      <c r="B89" t="str">
        <f>IF(TRIM(controle!E89)="","Sem departamento",IF(OR(UPPER(TRIM(controle!E89))="TI",UPPER(TRIM(controle!E89))="T.I"),"T.I",IF(OR(UPPER(TRIM(controle!E89))="TECNICA",UPPER(TRIM(controle!E89))="TÉCNICA"),"TÉCNICA",SUBSTITUTE(UPPER(TRIM(controle!E89)),"SWICHER","SWITCHER"))))</f>
        <v>ADMINISTRATIVO</v>
      </c>
      <c r="C89" t="str">
        <f>IF(TRIM(controle!K89)="","Não informado",IF(ISNUMBER(SEARCH("DESCARTE",UPPER(controle!K89))),"Descarte",IF(ISNUMBER(SEARCH("INATIVO",UPPER(controle!K89))),"Inativo",IF(OR(ISNUMBER(SEARCH("BOM",UPPER(controle!K89))),ISNUMBER(SEARCH("OK",UPPER(controle!K89)))),"Bom/OK","Outros"))))</f>
        <v>Bom/OK</v>
      </c>
      <c r="D89" t="str">
        <f>IF(TRIM(controle!G89)="","Não informado",UPPER(TRIM(controle!G89)))</f>
        <v>XEROX</v>
      </c>
    </row>
    <row r="90" spans="1:4">
      <c r="A90" t="str">
        <f>IF(TRIM(controle!A90)="","Não informado",IF(LEFT(UPPER(TRIM(controle!A90)),7)="MONITOR","Monitores",IF(OR(LEFT(UPPER(TRIM(controle!A90)),7)="DESKTOP",UPPER(TRIM(controle!A90))="MICRO",LEFT(UPPER(TRIM(controle!A90)),7)="MONTADO"),"Desktops/Micros",IF(LEFT(UPPER(TRIM(controle!A90)),8)="NOTEBOOK","Notebooks",IF(LEFT(UPPER(TRIM(controle!A90)),10)="IMPRESSORA","Impressoras",IF(LEFT(UPPER(TRIM(controle!A90)),8)="TELEFONE","Telefonia","Outros"))))))</f>
        <v>Impressoras</v>
      </c>
      <c r="B90" t="str">
        <f>IF(TRIM(controle!E90)="","Sem departamento",IF(OR(UPPER(TRIM(controle!E90))="TI",UPPER(TRIM(controle!E90))="T.I"),"T.I",IF(OR(UPPER(TRIM(controle!E90))="TECNICA",UPPER(TRIM(controle!E90))="TÉCNICA"),"TÉCNICA",SUBSTITUTE(UPPER(TRIM(controle!E90)),"SWICHER","SWITCHER"))))</f>
        <v>DIRETORIA ADMINISTRATIVA</v>
      </c>
      <c r="C90" t="str">
        <f>IF(TRIM(controle!K90)="","Não informado",IF(ISNUMBER(SEARCH("DESCARTE",UPPER(controle!K90))),"Descarte",IF(ISNUMBER(SEARCH("INATIVO",UPPER(controle!K90))),"Inativo",IF(OR(ISNUMBER(SEARCH("BOM",UPPER(controle!K90))),ISNUMBER(SEARCH("OK",UPPER(controle!K90)))),"Bom/OK","Outros"))))</f>
        <v>Bom/OK</v>
      </c>
      <c r="D90" t="str">
        <f>IF(TRIM(controle!G90)="","Não informado",UPPER(TRIM(controle!G90)))</f>
        <v>EPSON</v>
      </c>
    </row>
    <row r="91" spans="1:4">
      <c r="A91" t="str">
        <f>IF(TRIM(controle!A91)="","Não informado",IF(LEFT(UPPER(TRIM(controle!A91)),7)="MONITOR","Monitores",IF(OR(LEFT(UPPER(TRIM(controle!A91)),7)="DESKTOP",UPPER(TRIM(controle!A91))="MICRO",LEFT(UPPER(TRIM(controle!A91)),7)="MONTADO"),"Desktops/Micros",IF(LEFT(UPPER(TRIM(controle!A91)),8)="NOTEBOOK","Notebooks",IF(LEFT(UPPER(TRIM(controle!A91)),10)="IMPRESSORA","Impressoras",IF(LEFT(UPPER(TRIM(controle!A91)),8)="TELEFONE","Telefonia","Outros"))))))</f>
        <v>Impressoras</v>
      </c>
      <c r="B91" t="str">
        <f>IF(TRIM(controle!E91)="","Sem departamento",IF(OR(UPPER(TRIM(controle!E91))="TI",UPPER(TRIM(controle!E91))="T.I"),"T.I",IF(OR(UPPER(TRIM(controle!E91))="TECNICA",UPPER(TRIM(controle!E91))="TÉCNICA"),"TÉCNICA",SUBSTITUTE(UPPER(TRIM(controle!E91)),"SWICHER","SWITCHER"))))</f>
        <v>DIRETORIA EXECUTIVA</v>
      </c>
      <c r="C91" t="str">
        <f>IF(TRIM(controle!K91)="","Não informado",IF(ISNUMBER(SEARCH("DESCARTE",UPPER(controle!K91))),"Descarte",IF(ISNUMBER(SEARCH("INATIVO",UPPER(controle!K91))),"Inativo",IF(OR(ISNUMBER(SEARCH("BOM",UPPER(controle!K91))),ISNUMBER(SEARCH("OK",UPPER(controle!K91)))),"Bom/OK","Outros"))))</f>
        <v>Bom/OK</v>
      </c>
      <c r="D91" t="str">
        <f>IF(TRIM(controle!G91)="","Não informado",UPPER(TRIM(controle!G91)))</f>
        <v>BROTHER</v>
      </c>
    </row>
    <row r="92" spans="1:4">
      <c r="A92" t="str">
        <f>IF(TRIM(controle!A92)="","Não informado",IF(LEFT(UPPER(TRIM(controle!A92)),7)="MONITOR","Monitores",IF(OR(LEFT(UPPER(TRIM(controle!A92)),7)="DESKTOP",UPPER(TRIM(controle!A92))="MICRO",LEFT(UPPER(TRIM(controle!A92)),7)="MONTADO"),"Desktops/Micros",IF(LEFT(UPPER(TRIM(controle!A92)),8)="NOTEBOOK","Notebooks",IF(LEFT(UPPER(TRIM(controle!A92)),10)="IMPRESSORA","Impressoras",IF(LEFT(UPPER(TRIM(controle!A92)),8)="TELEFONE","Telefonia","Outros"))))))</f>
        <v>Impressoras</v>
      </c>
      <c r="B92" t="str">
        <f>IF(TRIM(controle!E92)="","Sem departamento",IF(OR(UPPER(TRIM(controle!E92))="TI",UPPER(TRIM(controle!E92))="T.I"),"T.I",IF(OR(UPPER(TRIM(controle!E92))="TECNICA",UPPER(TRIM(controle!E92))="TÉCNICA"),"TÉCNICA",SUBSTITUTE(UPPER(TRIM(controle!E92)),"SWICHER","SWITCHER"))))</f>
        <v>JORNALISMO</v>
      </c>
      <c r="C92" t="str">
        <f>IF(TRIM(controle!K92)="","Não informado",IF(ISNUMBER(SEARCH("DESCARTE",UPPER(controle!K92))),"Descarte",IF(ISNUMBER(SEARCH("INATIVO",UPPER(controle!K92))),"Inativo",IF(OR(ISNUMBER(SEARCH("BOM",UPPER(controle!K92))),ISNUMBER(SEARCH("OK",UPPER(controle!K92)))),"Bom/OK","Outros"))))</f>
        <v>Bom/OK</v>
      </c>
      <c r="D92" t="str">
        <f>IF(TRIM(controle!G92)="","Não informado",UPPER(TRIM(controle!G92)))</f>
        <v>XEROX</v>
      </c>
    </row>
    <row r="93" spans="1:4">
      <c r="A93" t="str">
        <f>IF(TRIM(controle!A93)="","Não informado",IF(LEFT(UPPER(TRIM(controle!A93)),7)="MONITOR","Monitores",IF(OR(LEFT(UPPER(TRIM(controle!A93)),7)="DESKTOP",UPPER(TRIM(controle!A93))="MICRO",LEFT(UPPER(TRIM(controle!A93)),7)="MONTADO"),"Desktops/Micros",IF(LEFT(UPPER(TRIM(controle!A93)),8)="NOTEBOOK","Notebooks",IF(LEFT(UPPER(TRIM(controle!A93)),10)="IMPRESSORA","Impressoras",IF(LEFT(UPPER(TRIM(controle!A93)),8)="TELEFONE","Telefonia","Outros"))))))</f>
        <v>Impressoras</v>
      </c>
      <c r="B93" t="str">
        <f>IF(TRIM(controle!E93)="","Sem departamento",IF(OR(UPPER(TRIM(controle!E93))="TI",UPPER(TRIM(controle!E93))="T.I"),"T.I",IF(OR(UPPER(TRIM(controle!E93))="TECNICA",UPPER(TRIM(controle!E93))="TÉCNICA"),"TÉCNICA",SUBSTITUTE(UPPER(TRIM(controle!E93)),"SWICHER","SWITCHER"))))</f>
        <v>MARKETING</v>
      </c>
      <c r="C93" t="str">
        <f>IF(TRIM(controle!K93)="","Não informado",IF(ISNUMBER(SEARCH("DESCARTE",UPPER(controle!K93))),"Descarte",IF(ISNUMBER(SEARCH("INATIVO",UPPER(controle!K93))),"Inativo",IF(OR(ISNUMBER(SEARCH("BOM",UPPER(controle!K93))),ISNUMBER(SEARCH("OK",UPPER(controle!K93)))),"Bom/OK","Outros"))))</f>
        <v>Bom/OK</v>
      </c>
      <c r="D93" t="str">
        <f>IF(TRIM(controle!G93)="","Não informado",UPPER(TRIM(controle!G93)))</f>
        <v>HP</v>
      </c>
    </row>
    <row r="94" spans="1:4">
      <c r="A94" t="str">
        <f>IF(TRIM(controle!A94)="","Não informado",IF(LEFT(UPPER(TRIM(controle!A94)),7)="MONITOR","Monitores",IF(OR(LEFT(UPPER(TRIM(controle!A94)),7)="DESKTOP",UPPER(TRIM(controle!A94))="MICRO",LEFT(UPPER(TRIM(controle!A94)),7)="MONTADO"),"Desktops/Micros",IF(LEFT(UPPER(TRIM(controle!A94)),8)="NOTEBOOK","Notebooks",IF(LEFT(UPPER(TRIM(controle!A94)),10)="IMPRESSORA","Impressoras",IF(LEFT(UPPER(TRIM(controle!A94)),8)="TELEFONE","Telefonia","Outros"))))))</f>
        <v>Impressoras</v>
      </c>
      <c r="B94" t="str">
        <f>IF(TRIM(controle!E94)="","Sem departamento",IF(OR(UPPER(TRIM(controle!E94))="TI",UPPER(TRIM(controle!E94))="T.I"),"T.I",IF(OR(UPPER(TRIM(controle!E94))="TECNICA",UPPER(TRIM(controle!E94))="TÉCNICA"),"TÉCNICA",SUBSTITUTE(UPPER(TRIM(controle!E94)),"SWICHER","SWITCHER"))))</f>
        <v>OPEC</v>
      </c>
      <c r="C94" t="str">
        <f>IF(TRIM(controle!K94)="","Não informado",IF(ISNUMBER(SEARCH("DESCARTE",UPPER(controle!K94))),"Descarte",IF(ISNUMBER(SEARCH("INATIVO",UPPER(controle!K94))),"Inativo",IF(OR(ISNUMBER(SEARCH("BOM",UPPER(controle!K94))),ISNUMBER(SEARCH("OK",UPPER(controle!K94)))),"Bom/OK","Outros"))))</f>
        <v>Bom/OK</v>
      </c>
      <c r="D94" t="str">
        <f>IF(TRIM(controle!G94)="","Não informado",UPPER(TRIM(controle!G94)))</f>
        <v>XEROX</v>
      </c>
    </row>
    <row r="95" spans="1:4">
      <c r="A95" t="str">
        <f>IF(TRIM(controle!A95)="","Não informado",IF(LEFT(UPPER(TRIM(controle!A95)),7)="MONITOR","Monitores",IF(OR(LEFT(UPPER(TRIM(controle!A95)),7)="DESKTOP",UPPER(TRIM(controle!A95))="MICRO",LEFT(UPPER(TRIM(controle!A95)),7)="MONTADO"),"Desktops/Micros",IF(LEFT(UPPER(TRIM(controle!A95)),8)="NOTEBOOK","Notebooks",IF(LEFT(UPPER(TRIM(controle!A95)),10)="IMPRESSORA","Impressoras",IF(LEFT(UPPER(TRIM(controle!A95)),8)="TELEFONE","Telefonia","Outros"))))))</f>
        <v>Impressoras</v>
      </c>
      <c r="B95" t="str">
        <f>IF(TRIM(controle!E95)="","Sem departamento",IF(OR(UPPER(TRIM(controle!E95))="TI",UPPER(TRIM(controle!E95))="T.I"),"T.I",IF(OR(UPPER(TRIM(controle!E95))="TECNICA",UPPER(TRIM(controle!E95))="TÉCNICA"),"TÉCNICA",SUBSTITUTE(UPPER(TRIM(controle!E95)),"SWICHER","SWITCHER"))))</f>
        <v>RH</v>
      </c>
      <c r="C95" t="str">
        <f>IF(TRIM(controle!K95)="","Não informado",IF(ISNUMBER(SEARCH("DESCARTE",UPPER(controle!K95))),"Descarte",IF(ISNUMBER(SEARCH("INATIVO",UPPER(controle!K95))),"Inativo",IF(OR(ISNUMBER(SEARCH("BOM",UPPER(controle!K95))),ISNUMBER(SEARCH("OK",UPPER(controle!K95)))),"Bom/OK","Outros"))))</f>
        <v>Bom/OK</v>
      </c>
      <c r="D95" t="str">
        <f>IF(TRIM(controle!G95)="","Não informado",UPPER(TRIM(controle!G95)))</f>
        <v>XEROX</v>
      </c>
    </row>
    <row r="96" spans="1:4">
      <c r="A96" t="str">
        <f>IF(TRIM(controle!A96)="","Não informado",IF(LEFT(UPPER(TRIM(controle!A96)),7)="MONITOR","Monitores",IF(OR(LEFT(UPPER(TRIM(controle!A96)),7)="DESKTOP",UPPER(TRIM(controle!A96))="MICRO",LEFT(UPPER(TRIM(controle!A96)),7)="MONTADO"),"Desktops/Micros",IF(LEFT(UPPER(TRIM(controle!A96)),8)="NOTEBOOK","Notebooks",IF(LEFT(UPPER(TRIM(controle!A96)),10)="IMPRESSORA","Impressoras",IF(LEFT(UPPER(TRIM(controle!A96)),8)="TELEFONE","Telefonia","Outros"))))))</f>
        <v>Desktops/Micros</v>
      </c>
      <c r="B96" t="str">
        <f>IF(TRIM(controle!E96)="","Sem departamento",IF(OR(UPPER(TRIM(controle!E96))="TI",UPPER(TRIM(controle!E96))="T.I"),"T.I",IF(OR(UPPER(TRIM(controle!E96))="TECNICA",UPPER(TRIM(controle!E96))="TÉCNICA"),"TÉCNICA",SUBSTITUTE(UPPER(TRIM(controle!E96)),"SWICHER","SWITCHER"))))</f>
        <v>ADMINISTRAÇÃO</v>
      </c>
      <c r="C96" t="str">
        <f>IF(TRIM(controle!K96)="","Não informado",IF(ISNUMBER(SEARCH("DESCARTE",UPPER(controle!K96))),"Descarte",IF(ISNUMBER(SEARCH("INATIVO",UPPER(controle!K96))),"Inativo",IF(OR(ISNUMBER(SEARCH("BOM",UPPER(controle!K96))),ISNUMBER(SEARCH("OK",UPPER(controle!K96)))),"Bom/OK","Outros"))))</f>
        <v>Bom/OK</v>
      </c>
      <c r="D96" t="str">
        <f>IF(TRIM(controle!G96)="","Não informado",UPPER(TRIM(controle!G96)))</f>
        <v>DELL</v>
      </c>
    </row>
    <row r="97" spans="1:4">
      <c r="A97" t="str">
        <f>IF(TRIM(controle!A97)="","Não informado",IF(LEFT(UPPER(TRIM(controle!A97)),7)="MONITOR","Monitores",IF(OR(LEFT(UPPER(TRIM(controle!A97)),7)="DESKTOP",UPPER(TRIM(controle!A97))="MICRO",LEFT(UPPER(TRIM(controle!A97)),7)="MONTADO"),"Desktops/Micros",IF(LEFT(UPPER(TRIM(controle!A97)),8)="NOTEBOOK","Notebooks",IF(LEFT(UPPER(TRIM(controle!A97)),10)="IMPRESSORA","Impressoras",IF(LEFT(UPPER(TRIM(controle!A97)),8)="TELEFONE","Telefonia","Outros"))))))</f>
        <v>Desktops/Micros</v>
      </c>
      <c r="B97" t="str">
        <f>IF(TRIM(controle!E97)="","Sem departamento",IF(OR(UPPER(TRIM(controle!E97))="TI",UPPER(TRIM(controle!E97))="T.I"),"T.I",IF(OR(UPPER(TRIM(controle!E97))="TECNICA",UPPER(TRIM(controle!E97))="TÉCNICA"),"TÉCNICA",SUBSTITUTE(UPPER(TRIM(controle!E97)),"SWICHER","SWITCHER"))))</f>
        <v>ADMINISTRAÇÃO</v>
      </c>
      <c r="C97" t="str">
        <f>IF(TRIM(controle!K97)="","Não informado",IF(ISNUMBER(SEARCH("DESCARTE",UPPER(controle!K97))),"Descarte",IF(ISNUMBER(SEARCH("INATIVO",UPPER(controle!K97))),"Inativo",IF(OR(ISNUMBER(SEARCH("BOM",UPPER(controle!K97))),ISNUMBER(SEARCH("OK",UPPER(controle!K97)))),"Bom/OK","Outros"))))</f>
        <v>Bom/OK</v>
      </c>
      <c r="D97" t="str">
        <f>IF(TRIM(controle!G97)="","Não informado",UPPER(TRIM(controle!G97)))</f>
        <v>DELL</v>
      </c>
    </row>
    <row r="98" spans="1:4">
      <c r="A98" t="str">
        <f>IF(TRIM(controle!A98)="","Não informado",IF(LEFT(UPPER(TRIM(controle!A98)),7)="MONITOR","Monitores",IF(OR(LEFT(UPPER(TRIM(controle!A98)),7)="DESKTOP",UPPER(TRIM(controle!A98))="MICRO",LEFT(UPPER(TRIM(controle!A98)),7)="MONTADO"),"Desktops/Micros",IF(LEFT(UPPER(TRIM(controle!A98)),8)="NOTEBOOK","Notebooks",IF(LEFT(UPPER(TRIM(controle!A98)),10)="IMPRESSORA","Impressoras",IF(LEFT(UPPER(TRIM(controle!A98)),8)="TELEFONE","Telefonia","Outros"))))))</f>
        <v>Desktops/Micros</v>
      </c>
      <c r="B98" t="str">
        <f>IF(TRIM(controle!E98)="","Sem departamento",IF(OR(UPPER(TRIM(controle!E98))="TI",UPPER(TRIM(controle!E98))="T.I"),"T.I",IF(OR(UPPER(TRIM(controle!E98))="TECNICA",UPPER(TRIM(controle!E98))="TÉCNICA"),"TÉCNICA",SUBSTITUTE(UPPER(TRIM(controle!E98)),"SWICHER","SWITCHER"))))</f>
        <v>ADMINISTRAÇÃO</v>
      </c>
      <c r="C98" t="str">
        <f>IF(TRIM(controle!K98)="","Não informado",IF(ISNUMBER(SEARCH("DESCARTE",UPPER(controle!K98))),"Descarte",IF(ISNUMBER(SEARCH("INATIVO",UPPER(controle!K98))),"Inativo",IF(OR(ISNUMBER(SEARCH("BOM",UPPER(controle!K98))),ISNUMBER(SEARCH("OK",UPPER(controle!K98)))),"Bom/OK","Outros"))))</f>
        <v>Bom/OK</v>
      </c>
      <c r="D98" t="str">
        <f>IF(TRIM(controle!G98)="","Não informado",UPPER(TRIM(controle!G98)))</f>
        <v>DELL</v>
      </c>
    </row>
    <row r="99" spans="1:4">
      <c r="A99" t="str">
        <f>IF(TRIM(controle!A99)="","Não informado",IF(LEFT(UPPER(TRIM(controle!A99)),7)="MONITOR","Monitores",IF(OR(LEFT(UPPER(TRIM(controle!A99)),7)="DESKTOP",UPPER(TRIM(controle!A99))="MICRO",LEFT(UPPER(TRIM(controle!A99)),7)="MONTADO"),"Desktops/Micros",IF(LEFT(UPPER(TRIM(controle!A99)),8)="NOTEBOOK","Notebooks",IF(LEFT(UPPER(TRIM(controle!A99)),10)="IMPRESSORA","Impressoras",IF(LEFT(UPPER(TRIM(controle!A99)),8)="TELEFONE","Telefonia","Outros"))))))</f>
        <v>Desktops/Micros</v>
      </c>
      <c r="B99" t="str">
        <f>IF(TRIM(controle!E99)="","Sem departamento",IF(OR(UPPER(TRIM(controle!E99))="TI",UPPER(TRIM(controle!E99))="T.I"),"T.I",IF(OR(UPPER(TRIM(controle!E99))="TECNICA",UPPER(TRIM(controle!E99))="TÉCNICA"),"TÉCNICA",SUBSTITUTE(UPPER(TRIM(controle!E99)),"SWICHER","SWITCHER"))))</f>
        <v>ADMINISTRATIVO</v>
      </c>
      <c r="C99" t="str">
        <f>IF(TRIM(controle!K99)="","Não informado",IF(ISNUMBER(SEARCH("DESCARTE",UPPER(controle!K99))),"Descarte",IF(ISNUMBER(SEARCH("INATIVO",UPPER(controle!K99))),"Inativo",IF(OR(ISNUMBER(SEARCH("BOM",UPPER(controle!K99))),ISNUMBER(SEARCH("OK",UPPER(controle!K99)))),"Bom/OK","Outros"))))</f>
        <v>Bom/OK</v>
      </c>
      <c r="D99" t="str">
        <f>IF(TRIM(controle!G99)="","Não informado",UPPER(TRIM(controle!G99)))</f>
        <v>DELL</v>
      </c>
    </row>
    <row r="100" spans="1:4">
      <c r="A100" t="str">
        <f>IF(TRIM(controle!A100)="","Não informado",IF(LEFT(UPPER(TRIM(controle!A100)),7)="MONITOR","Monitores",IF(OR(LEFT(UPPER(TRIM(controle!A100)),7)="DESKTOP",UPPER(TRIM(controle!A100))="MICRO",LEFT(UPPER(TRIM(controle!A100)),7)="MONTADO"),"Desktops/Micros",IF(LEFT(UPPER(TRIM(controle!A100)),8)="NOTEBOOK","Notebooks",IF(LEFT(UPPER(TRIM(controle!A100)),10)="IMPRESSORA","Impressoras",IF(LEFT(UPPER(TRIM(controle!A100)),8)="TELEFONE","Telefonia","Outros"))))))</f>
        <v>Desktops/Micros</v>
      </c>
      <c r="B100" t="str">
        <f>IF(TRIM(controle!E100)="","Sem departamento",IF(OR(UPPER(TRIM(controle!E100))="TI",UPPER(TRIM(controle!E100))="T.I"),"T.I",IF(OR(UPPER(TRIM(controle!E100))="TECNICA",UPPER(TRIM(controle!E100))="TÉCNICA"),"TÉCNICA",SUBSTITUTE(UPPER(TRIM(controle!E100)),"SWICHER","SWITCHER"))))</f>
        <v>ALMOXARIFADO</v>
      </c>
      <c r="C100" t="str">
        <f>IF(TRIM(controle!K100)="","Não informado",IF(ISNUMBER(SEARCH("DESCARTE",UPPER(controle!K100))),"Descarte",IF(ISNUMBER(SEARCH("INATIVO",UPPER(controle!K100))),"Inativo",IF(OR(ISNUMBER(SEARCH("BOM",UPPER(controle!K100))),ISNUMBER(SEARCH("OK",UPPER(controle!K100)))),"Bom/OK","Outros"))))</f>
        <v>Bom/OK</v>
      </c>
      <c r="D100" t="str">
        <f>IF(TRIM(controle!G100)="","Não informado",UPPER(TRIM(controle!G100)))</f>
        <v>DELL</v>
      </c>
    </row>
    <row r="101" spans="1:4">
      <c r="A101" t="str">
        <f>IF(TRIM(controle!A101)="","Não informado",IF(LEFT(UPPER(TRIM(controle!A101)),7)="MONITOR","Monitores",IF(OR(LEFT(UPPER(TRIM(controle!A101)),7)="DESKTOP",UPPER(TRIM(controle!A101))="MICRO",LEFT(UPPER(TRIM(controle!A101)),7)="MONTADO"),"Desktops/Micros",IF(LEFT(UPPER(TRIM(controle!A101)),8)="NOTEBOOK","Notebooks",IF(LEFT(UPPER(TRIM(controle!A101)),10)="IMPRESSORA","Impressoras",IF(LEFT(UPPER(TRIM(controle!A101)),8)="TELEFONE","Telefonia","Outros"))))))</f>
        <v>Desktops/Micros</v>
      </c>
      <c r="B101" t="str">
        <f>IF(TRIM(controle!E101)="","Sem departamento",IF(OR(UPPER(TRIM(controle!E101))="TI",UPPER(TRIM(controle!E101))="T.I"),"T.I",IF(OR(UPPER(TRIM(controle!E101))="TECNICA",UPPER(TRIM(controle!E101))="TÉCNICA"),"TÉCNICA",SUBSTITUTE(UPPER(TRIM(controle!E101)),"SWICHER","SWITCHER"))))</f>
        <v>ÁUDIO</v>
      </c>
      <c r="C101" t="str">
        <f>IF(TRIM(controle!K101)="","Não informado",IF(ISNUMBER(SEARCH("DESCARTE",UPPER(controle!K101))),"Descarte",IF(ISNUMBER(SEARCH("INATIVO",UPPER(controle!K101))),"Inativo",IF(OR(ISNUMBER(SEARCH("BOM",UPPER(controle!K101))),ISNUMBER(SEARCH("OK",UPPER(controle!K101)))),"Bom/OK","Outros"))))</f>
        <v>Bom/OK</v>
      </c>
      <c r="D101" t="str">
        <f>IF(TRIM(controle!G101)="","Não informado",UPPER(TRIM(controle!G101)))</f>
        <v>DELL</v>
      </c>
    </row>
    <row r="102" spans="1:4">
      <c r="A102" t="str">
        <f>IF(TRIM(controle!A102)="","Não informado",IF(LEFT(UPPER(TRIM(controle!A102)),7)="MONITOR","Monitores",IF(OR(LEFT(UPPER(TRIM(controle!A102)),7)="DESKTOP",UPPER(TRIM(controle!A102))="MICRO",LEFT(UPPER(TRIM(controle!A102)),7)="MONTADO"),"Desktops/Micros",IF(LEFT(UPPER(TRIM(controle!A102)),8)="NOTEBOOK","Notebooks",IF(LEFT(UPPER(TRIM(controle!A102)),10)="IMPRESSORA","Impressoras",IF(LEFT(UPPER(TRIM(controle!A102)),8)="TELEFONE","Telefonia","Outros"))))))</f>
        <v>Desktops/Micros</v>
      </c>
      <c r="B102" t="str">
        <f>IF(TRIM(controle!E102)="","Sem departamento",IF(OR(UPPER(TRIM(controle!E102))="TI",UPPER(TRIM(controle!E102))="T.I"),"T.I",IF(OR(UPPER(TRIM(controle!E102))="TECNICA",UPPER(TRIM(controle!E102))="TÉCNICA"),"TÉCNICA",SUBSTITUTE(UPPER(TRIM(controle!E102)),"SWICHER","SWITCHER"))))</f>
        <v>CABINE OFF</v>
      </c>
      <c r="C102" t="str">
        <f>IF(TRIM(controle!K102)="","Não informado",IF(ISNUMBER(SEARCH("DESCARTE",UPPER(controle!K102))),"Descarte",IF(ISNUMBER(SEARCH("INATIVO",UPPER(controle!K102))),"Inativo",IF(OR(ISNUMBER(SEARCH("BOM",UPPER(controle!K102))),ISNUMBER(SEARCH("OK",UPPER(controle!K102)))),"Bom/OK","Outros"))))</f>
        <v>Bom/OK</v>
      </c>
      <c r="D102" t="str">
        <f>IF(TRIM(controle!G102)="","Não informado",UPPER(TRIM(controle!G102)))</f>
        <v>DELL</v>
      </c>
    </row>
    <row r="103" spans="1:4">
      <c r="A103" t="str">
        <f>IF(TRIM(controle!A103)="","Não informado",IF(LEFT(UPPER(TRIM(controle!A103)),7)="MONITOR","Monitores",IF(OR(LEFT(UPPER(TRIM(controle!A103)),7)="DESKTOP",UPPER(TRIM(controle!A103))="MICRO",LEFT(UPPER(TRIM(controle!A103)),7)="MONTADO"),"Desktops/Micros",IF(LEFT(UPPER(TRIM(controle!A103)),8)="NOTEBOOK","Notebooks",IF(LEFT(UPPER(TRIM(controle!A103)),10)="IMPRESSORA","Impressoras",IF(LEFT(UPPER(TRIM(controle!A103)),8)="TELEFONE","Telefonia","Outros"))))))</f>
        <v>Desktops/Micros</v>
      </c>
      <c r="B103" t="str">
        <f>IF(TRIM(controle!E103)="","Sem departamento",IF(OR(UPPER(TRIM(controle!E103))="TI",UPPER(TRIM(controle!E103))="T.I"),"T.I",IF(OR(UPPER(TRIM(controle!E103))="TECNICA",UPPER(TRIM(controle!E103))="TÉCNICA"),"TÉCNICA",SUBSTITUTE(UPPER(TRIM(controle!E103)),"SWICHER","SWITCHER"))))</f>
        <v>CAMARIM</v>
      </c>
      <c r="C103" t="str">
        <f>IF(TRIM(controle!K103)="","Não informado",IF(ISNUMBER(SEARCH("DESCARTE",UPPER(controle!K103))),"Descarte",IF(ISNUMBER(SEARCH("INATIVO",UPPER(controle!K103))),"Inativo",IF(OR(ISNUMBER(SEARCH("BOM",UPPER(controle!K103))),ISNUMBER(SEARCH("OK",UPPER(controle!K103)))),"Bom/OK","Outros"))))</f>
        <v>Bom/OK</v>
      </c>
      <c r="D103" t="str">
        <f>IF(TRIM(controle!G103)="","Não informado",UPPER(TRIM(controle!G103)))</f>
        <v>DELL</v>
      </c>
    </row>
    <row r="104" spans="1:4">
      <c r="A104" t="str">
        <f>IF(TRIM(controle!A104)="","Não informado",IF(LEFT(UPPER(TRIM(controle!A104)),7)="MONITOR","Monitores",IF(OR(LEFT(UPPER(TRIM(controle!A104)),7)="DESKTOP",UPPER(TRIM(controle!A104))="MICRO",LEFT(UPPER(TRIM(controle!A104)),7)="MONTADO"),"Desktops/Micros",IF(LEFT(UPPER(TRIM(controle!A104)),8)="NOTEBOOK","Notebooks",IF(LEFT(UPPER(TRIM(controle!A104)),10)="IMPRESSORA","Impressoras",IF(LEFT(UPPER(TRIM(controle!A104)),8)="TELEFONE","Telefonia","Outros"))))))</f>
        <v>Desktops/Micros</v>
      </c>
      <c r="B104" t="str">
        <f>IF(TRIM(controle!E104)="","Sem departamento",IF(OR(UPPER(TRIM(controle!E104))="TI",UPPER(TRIM(controle!E104))="T.I"),"T.I",IF(OR(UPPER(TRIM(controle!E104))="TECNICA",UPPER(TRIM(controle!E104))="TÉCNICA"),"TÉCNICA",SUBSTITUTE(UPPER(TRIM(controle!E104)),"SWICHER","SWITCHER"))))</f>
        <v>CARTUCHEIRA</v>
      </c>
      <c r="C104" t="str">
        <f>IF(TRIM(controle!K104)="","Não informado",IF(ISNUMBER(SEARCH("DESCARTE",UPPER(controle!K104))),"Descarte",IF(ISNUMBER(SEARCH("INATIVO",UPPER(controle!K104))),"Inativo",IF(OR(ISNUMBER(SEARCH("BOM",UPPER(controle!K104))),ISNUMBER(SEARCH("OK",UPPER(controle!K104)))),"Bom/OK","Outros"))))</f>
        <v>Bom/OK</v>
      </c>
      <c r="D104" t="str">
        <f>IF(TRIM(controle!G104)="","Não informado",UPPER(TRIM(controle!G104)))</f>
        <v>DELL</v>
      </c>
    </row>
    <row r="105" spans="1:4">
      <c r="A105" t="str">
        <f>IF(TRIM(controle!A105)="","Não informado",IF(LEFT(UPPER(TRIM(controle!A105)),7)="MONITOR","Monitores",IF(OR(LEFT(UPPER(TRIM(controle!A105)),7)="DESKTOP",UPPER(TRIM(controle!A105))="MICRO",LEFT(UPPER(TRIM(controle!A105)),7)="MONTADO"),"Desktops/Micros",IF(LEFT(UPPER(TRIM(controle!A105)),8)="NOTEBOOK","Notebooks",IF(LEFT(UPPER(TRIM(controle!A105)),10)="IMPRESSORA","Impressoras",IF(LEFT(UPPER(TRIM(controle!A105)),8)="TELEFONE","Telefonia","Outros"))))))</f>
        <v>Desktops/Micros</v>
      </c>
      <c r="B105" t="str">
        <f>IF(TRIM(controle!E105)="","Sem departamento",IF(OR(UPPER(TRIM(controle!E105))="TI",UPPER(TRIM(controle!E105))="T.I"),"T.I",IF(OR(UPPER(TRIM(controle!E105))="TECNICA",UPPER(TRIM(controle!E105))="TÉCNICA"),"TÉCNICA",SUBSTITUTE(UPPER(TRIM(controle!E105)),"SWICHER","SWITCHER"))))</f>
        <v>COMERCIAL</v>
      </c>
      <c r="C105" t="str">
        <f>IF(TRIM(controle!K105)="","Não informado",IF(ISNUMBER(SEARCH("DESCARTE",UPPER(controle!K105))),"Descarte",IF(ISNUMBER(SEARCH("INATIVO",UPPER(controle!K105))),"Inativo",IF(OR(ISNUMBER(SEARCH("BOM",UPPER(controle!K105))),ISNUMBER(SEARCH("OK",UPPER(controle!K105)))),"Bom/OK","Outros"))))</f>
        <v>Bom/OK</v>
      </c>
      <c r="D105" t="str">
        <f>IF(TRIM(controle!G105)="","Não informado",UPPER(TRIM(controle!G105)))</f>
        <v>DELL</v>
      </c>
    </row>
    <row r="106" spans="1:4">
      <c r="A106" t="str">
        <f>IF(TRIM(controle!A106)="","Não informado",IF(LEFT(UPPER(TRIM(controle!A106)),7)="MONITOR","Monitores",IF(OR(LEFT(UPPER(TRIM(controle!A106)),7)="DESKTOP",UPPER(TRIM(controle!A106))="MICRO",LEFT(UPPER(TRIM(controle!A106)),7)="MONTADO"),"Desktops/Micros",IF(LEFT(UPPER(TRIM(controle!A106)),8)="NOTEBOOK","Notebooks",IF(LEFT(UPPER(TRIM(controle!A106)),10)="IMPRESSORA","Impressoras",IF(LEFT(UPPER(TRIM(controle!A106)),8)="TELEFONE","Telefonia","Outros"))))))</f>
        <v>Desktops/Micros</v>
      </c>
      <c r="B106" t="str">
        <f>IF(TRIM(controle!E106)="","Sem departamento",IF(OR(UPPER(TRIM(controle!E106))="TI",UPPER(TRIM(controle!E106))="T.I"),"T.I",IF(OR(UPPER(TRIM(controle!E106))="TECNICA",UPPER(TRIM(controle!E106))="TÉCNICA"),"TÉCNICA",SUBSTITUTE(UPPER(TRIM(controle!E106)),"SWICHER","SWITCHER"))))</f>
        <v>COMERCIAL</v>
      </c>
      <c r="C106" t="str">
        <f>IF(TRIM(controle!K106)="","Não informado",IF(ISNUMBER(SEARCH("DESCARTE",UPPER(controle!K106))),"Descarte",IF(ISNUMBER(SEARCH("INATIVO",UPPER(controle!K106))),"Inativo",IF(OR(ISNUMBER(SEARCH("BOM",UPPER(controle!K106))),ISNUMBER(SEARCH("OK",UPPER(controle!K106)))),"Bom/OK","Outros"))))</f>
        <v>Bom/OK</v>
      </c>
      <c r="D106" t="str">
        <f>IF(TRIM(controle!G106)="","Não informado",UPPER(TRIM(controle!G106)))</f>
        <v>DELL</v>
      </c>
    </row>
    <row r="107" spans="1:4">
      <c r="A107" t="str">
        <f>IF(TRIM(controle!A107)="","Não informado",IF(LEFT(UPPER(TRIM(controle!A107)),7)="MONITOR","Monitores",IF(OR(LEFT(UPPER(TRIM(controle!A107)),7)="DESKTOP",UPPER(TRIM(controle!A107))="MICRO",LEFT(UPPER(TRIM(controle!A107)),7)="MONTADO"),"Desktops/Micros",IF(LEFT(UPPER(TRIM(controle!A107)),8)="NOTEBOOK","Notebooks",IF(LEFT(UPPER(TRIM(controle!A107)),10)="IMPRESSORA","Impressoras",IF(LEFT(UPPER(TRIM(controle!A107)),8)="TELEFONE","Telefonia","Outros"))))))</f>
        <v>Desktops/Micros</v>
      </c>
      <c r="B107" t="str">
        <f>IF(TRIM(controle!E107)="","Sem departamento",IF(OR(UPPER(TRIM(controle!E107))="TI",UPPER(TRIM(controle!E107))="T.I"),"T.I",IF(OR(UPPER(TRIM(controle!E107))="TECNICA",UPPER(TRIM(controle!E107))="TÉCNICA"),"TÉCNICA",SUBSTITUTE(UPPER(TRIM(controle!E107)),"SWICHER","SWITCHER"))))</f>
        <v>COMERCIAL</v>
      </c>
      <c r="C107" t="str">
        <f>IF(TRIM(controle!K107)="","Não informado",IF(ISNUMBER(SEARCH("DESCARTE",UPPER(controle!K107))),"Descarte",IF(ISNUMBER(SEARCH("INATIVO",UPPER(controle!K107))),"Inativo",IF(OR(ISNUMBER(SEARCH("BOM",UPPER(controle!K107))),ISNUMBER(SEARCH("OK",UPPER(controle!K107)))),"Bom/OK","Outros"))))</f>
        <v>Bom/OK</v>
      </c>
      <c r="D107" t="str">
        <f>IF(TRIM(controle!G107)="","Não informado",UPPER(TRIM(controle!G107)))</f>
        <v>DELL</v>
      </c>
    </row>
    <row r="108" spans="1:4">
      <c r="A108" t="str">
        <f>IF(TRIM(controle!A108)="","Não informado",IF(LEFT(UPPER(TRIM(controle!A108)),7)="MONITOR","Monitores",IF(OR(LEFT(UPPER(TRIM(controle!A108)),7)="DESKTOP",UPPER(TRIM(controle!A108))="MICRO",LEFT(UPPER(TRIM(controle!A108)),7)="MONTADO"),"Desktops/Micros",IF(LEFT(UPPER(TRIM(controle!A108)),8)="NOTEBOOK","Notebooks",IF(LEFT(UPPER(TRIM(controle!A108)),10)="IMPRESSORA","Impressoras",IF(LEFT(UPPER(TRIM(controle!A108)),8)="TELEFONE","Telefonia","Outros"))))))</f>
        <v>Desktops/Micros</v>
      </c>
      <c r="B108" t="str">
        <f>IF(TRIM(controle!E108)="","Sem departamento",IF(OR(UPPER(TRIM(controle!E108))="TI",UPPER(TRIM(controle!E108))="T.I"),"T.I",IF(OR(UPPER(TRIM(controle!E108))="TECNICA",UPPER(TRIM(controle!E108))="TÉCNICA"),"TÉCNICA",SUBSTITUTE(UPPER(TRIM(controle!E108)),"SWICHER","SWITCHER"))))</f>
        <v>CONTABILIDADE</v>
      </c>
      <c r="C108" t="str">
        <f>IF(TRIM(controle!K108)="","Não informado",IF(ISNUMBER(SEARCH("DESCARTE",UPPER(controle!K108))),"Descarte",IF(ISNUMBER(SEARCH("INATIVO",UPPER(controle!K108))),"Inativo",IF(OR(ISNUMBER(SEARCH("BOM",UPPER(controle!K108))),ISNUMBER(SEARCH("OK",UPPER(controle!K108)))),"Bom/OK","Outros"))))</f>
        <v>Bom/OK</v>
      </c>
      <c r="D108" t="str">
        <f>IF(TRIM(controle!G108)="","Não informado",UPPER(TRIM(controle!G108)))</f>
        <v>DELL</v>
      </c>
    </row>
    <row r="109" spans="1:4">
      <c r="A109" t="str">
        <f>IF(TRIM(controle!A109)="","Não informado",IF(LEFT(UPPER(TRIM(controle!A109)),7)="MONITOR","Monitores",IF(OR(LEFT(UPPER(TRIM(controle!A109)),7)="DESKTOP",UPPER(TRIM(controle!A109))="MICRO",LEFT(UPPER(TRIM(controle!A109)),7)="MONTADO"),"Desktops/Micros",IF(LEFT(UPPER(TRIM(controle!A109)),8)="NOTEBOOK","Notebooks",IF(LEFT(UPPER(TRIM(controle!A109)),10)="IMPRESSORA","Impressoras",IF(LEFT(UPPER(TRIM(controle!A109)),8)="TELEFONE","Telefonia","Outros"))))))</f>
        <v>Desktops/Micros</v>
      </c>
      <c r="B109" t="str">
        <f>IF(TRIM(controle!E109)="","Sem departamento",IF(OR(UPPER(TRIM(controle!E109))="TI",UPPER(TRIM(controle!E109))="T.I"),"T.I",IF(OR(UPPER(TRIM(controle!E109))="TECNICA",UPPER(TRIM(controle!E109))="TÉCNICA"),"TÉCNICA",SUBSTITUTE(UPPER(TRIM(controle!E109)),"SWICHER","SWITCHER"))))</f>
        <v>CONTABILIDADE</v>
      </c>
      <c r="C109" t="str">
        <f>IF(TRIM(controle!K109)="","Não informado",IF(ISNUMBER(SEARCH("DESCARTE",UPPER(controle!K109))),"Descarte",IF(ISNUMBER(SEARCH("INATIVO",UPPER(controle!K109))),"Inativo",IF(OR(ISNUMBER(SEARCH("BOM",UPPER(controle!K109))),ISNUMBER(SEARCH("OK",UPPER(controle!K109)))),"Bom/OK","Outros"))))</f>
        <v>Bom/OK</v>
      </c>
      <c r="D109" t="str">
        <f>IF(TRIM(controle!G109)="","Não informado",UPPER(TRIM(controle!G109)))</f>
        <v>DELL</v>
      </c>
    </row>
    <row r="110" spans="1:4">
      <c r="A110" t="str">
        <f>IF(TRIM(controle!A110)="","Não informado",IF(LEFT(UPPER(TRIM(controle!A110)),7)="MONITOR","Monitores",IF(OR(LEFT(UPPER(TRIM(controle!A110)),7)="DESKTOP",UPPER(TRIM(controle!A110))="MICRO",LEFT(UPPER(TRIM(controle!A110)),7)="MONTADO"),"Desktops/Micros",IF(LEFT(UPPER(TRIM(controle!A110)),8)="NOTEBOOK","Notebooks",IF(LEFT(UPPER(TRIM(controle!A110)),10)="IMPRESSORA","Impressoras",IF(LEFT(UPPER(TRIM(controle!A110)),8)="TELEFONE","Telefonia","Outros"))))))</f>
        <v>Desktops/Micros</v>
      </c>
      <c r="B110" t="str">
        <f>IF(TRIM(controle!E110)="","Sem departamento",IF(OR(UPPER(TRIM(controle!E110))="TI",UPPER(TRIM(controle!E110))="T.I"),"T.I",IF(OR(UPPER(TRIM(controle!E110))="TECNICA",UPPER(TRIM(controle!E110))="TÉCNICA"),"TÉCNICA",SUBSTITUTE(UPPER(TRIM(controle!E110)),"SWICHER","SWITCHER"))))</f>
        <v>CONTROLADORIA</v>
      </c>
      <c r="C110" t="str">
        <f>IF(TRIM(controle!K110)="","Não informado",IF(ISNUMBER(SEARCH("DESCARTE",UPPER(controle!K110))),"Descarte",IF(ISNUMBER(SEARCH("INATIVO",UPPER(controle!K110))),"Inativo",IF(OR(ISNUMBER(SEARCH("BOM",UPPER(controle!K110))),ISNUMBER(SEARCH("OK",UPPER(controle!K110)))),"Bom/OK","Outros"))))</f>
        <v>Bom/OK</v>
      </c>
      <c r="D110" t="str">
        <f>IF(TRIM(controle!G110)="","Não informado",UPPER(TRIM(controle!G110)))</f>
        <v>DELL</v>
      </c>
    </row>
    <row r="111" spans="1:4">
      <c r="A111" t="str">
        <f>IF(TRIM(controle!A111)="","Não informado",IF(LEFT(UPPER(TRIM(controle!A111)),7)="MONITOR","Monitores",IF(OR(LEFT(UPPER(TRIM(controle!A111)),7)="DESKTOP",UPPER(TRIM(controle!A111))="MICRO",LEFT(UPPER(TRIM(controle!A111)),7)="MONTADO"),"Desktops/Micros",IF(LEFT(UPPER(TRIM(controle!A111)),8)="NOTEBOOK","Notebooks",IF(LEFT(UPPER(TRIM(controle!A111)),10)="IMPRESSORA","Impressoras",IF(LEFT(UPPER(TRIM(controle!A111)),8)="TELEFONE","Telefonia","Outros"))))))</f>
        <v>Desktops/Micros</v>
      </c>
      <c r="B111" t="str">
        <f>IF(TRIM(controle!E111)="","Sem departamento",IF(OR(UPPER(TRIM(controle!E111))="TI",UPPER(TRIM(controle!E111))="T.I"),"T.I",IF(OR(UPPER(TRIM(controle!E111))="TECNICA",UPPER(TRIM(controle!E111))="TÉCNICA"),"TÉCNICA",SUBSTITUTE(UPPER(TRIM(controle!E111)),"SWICHER","SWITCHER"))))</f>
        <v>DALLET</v>
      </c>
      <c r="C111" t="str">
        <f>IF(TRIM(controle!K111)="","Não informado",IF(ISNUMBER(SEARCH("DESCARTE",UPPER(controle!K111))),"Descarte",IF(ISNUMBER(SEARCH("INATIVO",UPPER(controle!K111))),"Inativo",IF(OR(ISNUMBER(SEARCH("BOM",UPPER(controle!K111))),ISNUMBER(SEARCH("OK",UPPER(controle!K111)))),"Bom/OK","Outros"))))</f>
        <v>Bom/OK</v>
      </c>
      <c r="D111" t="str">
        <f>IF(TRIM(controle!G111)="","Não informado",UPPER(TRIM(controle!G111)))</f>
        <v>DELL</v>
      </c>
    </row>
    <row r="112" spans="1:4">
      <c r="A112" t="str">
        <f>IF(TRIM(controle!A112)="","Não informado",IF(LEFT(UPPER(TRIM(controle!A112)),7)="MONITOR","Monitores",IF(OR(LEFT(UPPER(TRIM(controle!A112)),7)="DESKTOP",UPPER(TRIM(controle!A112))="MICRO",LEFT(UPPER(TRIM(controle!A112)),7)="MONTADO"),"Desktops/Micros",IF(LEFT(UPPER(TRIM(controle!A112)),8)="NOTEBOOK","Notebooks",IF(LEFT(UPPER(TRIM(controle!A112)),10)="IMPRESSORA","Impressoras",IF(LEFT(UPPER(TRIM(controle!A112)),8)="TELEFONE","Telefonia","Outros"))))))</f>
        <v>Desktops/Micros</v>
      </c>
      <c r="B112" t="str">
        <f>IF(TRIM(controle!E112)="","Sem departamento",IF(OR(UPPER(TRIM(controle!E112))="TI",UPPER(TRIM(controle!E112))="T.I"),"T.I",IF(OR(UPPER(TRIM(controle!E112))="TECNICA",UPPER(TRIM(controle!E112))="TÉCNICA"),"TÉCNICA",SUBSTITUTE(UPPER(TRIM(controle!E112)),"SWICHER","SWITCHER"))))</f>
        <v>DEPÓSITO RH</v>
      </c>
      <c r="C112" t="str">
        <f>IF(TRIM(controle!K112)="","Não informado",IF(ISNUMBER(SEARCH("DESCARTE",UPPER(controle!K112))),"Descarte",IF(ISNUMBER(SEARCH("INATIVO",UPPER(controle!K112))),"Inativo",IF(OR(ISNUMBER(SEARCH("BOM",UPPER(controle!K112))),ISNUMBER(SEARCH("OK",UPPER(controle!K112)))),"Bom/OK","Outros"))))</f>
        <v>Bom/OK</v>
      </c>
      <c r="D112" t="str">
        <f>IF(TRIM(controle!G112)="","Não informado",UPPER(TRIM(controle!G112)))</f>
        <v>DELL</v>
      </c>
    </row>
    <row r="113" spans="1:4">
      <c r="A113" t="str">
        <f>IF(TRIM(controle!A113)="","Não informado",IF(LEFT(UPPER(TRIM(controle!A113)),7)="MONITOR","Monitores",IF(OR(LEFT(UPPER(TRIM(controle!A113)),7)="DESKTOP",UPPER(TRIM(controle!A113))="MICRO",LEFT(UPPER(TRIM(controle!A113)),7)="MONTADO"),"Desktops/Micros",IF(LEFT(UPPER(TRIM(controle!A113)),8)="NOTEBOOK","Notebooks",IF(LEFT(UPPER(TRIM(controle!A113)),10)="IMPRESSORA","Impressoras",IF(LEFT(UPPER(TRIM(controle!A113)),8)="TELEFONE","Telefonia","Outros"))))))</f>
        <v>Desktops/Micros</v>
      </c>
      <c r="B113" t="str">
        <f>IF(TRIM(controle!E113)="","Sem departamento",IF(OR(UPPER(TRIM(controle!E113))="TI",UPPER(TRIM(controle!E113))="T.I"),"T.I",IF(OR(UPPER(TRIM(controle!E113))="TECNICA",UPPER(TRIM(controle!E113))="TÉCNICA"),"TÉCNICA",SUBSTITUTE(UPPER(TRIM(controle!E113)),"SWICHER","SWITCHER"))))</f>
        <v>DEPÓSITO RH</v>
      </c>
      <c r="C113" t="str">
        <f>IF(TRIM(controle!K113)="","Não informado",IF(ISNUMBER(SEARCH("DESCARTE",UPPER(controle!K113))),"Descarte",IF(ISNUMBER(SEARCH("INATIVO",UPPER(controle!K113))),"Inativo",IF(OR(ISNUMBER(SEARCH("BOM",UPPER(controle!K113))),ISNUMBER(SEARCH("OK",UPPER(controle!K113)))),"Bom/OK","Outros"))))</f>
        <v>Bom/OK</v>
      </c>
      <c r="D113" t="str">
        <f>IF(TRIM(controle!G113)="","Não informado",UPPER(TRIM(controle!G113)))</f>
        <v>DELL</v>
      </c>
    </row>
    <row r="114" spans="1:4">
      <c r="A114" t="str">
        <f>IF(TRIM(controle!A114)="","Não informado",IF(LEFT(UPPER(TRIM(controle!A114)),7)="MONITOR","Monitores",IF(OR(LEFT(UPPER(TRIM(controle!A114)),7)="DESKTOP",UPPER(TRIM(controle!A114))="MICRO",LEFT(UPPER(TRIM(controle!A114)),7)="MONTADO"),"Desktops/Micros",IF(LEFT(UPPER(TRIM(controle!A114)),8)="NOTEBOOK","Notebooks",IF(LEFT(UPPER(TRIM(controle!A114)),10)="IMPRESSORA","Impressoras",IF(LEFT(UPPER(TRIM(controle!A114)),8)="TELEFONE","Telefonia","Outros"))))))</f>
        <v>Desktops/Micros</v>
      </c>
      <c r="B114" t="str">
        <f>IF(TRIM(controle!E114)="","Sem departamento",IF(OR(UPPER(TRIM(controle!E114))="TI",UPPER(TRIM(controle!E114))="T.I"),"T.I",IF(OR(UPPER(TRIM(controle!E114))="TECNICA",UPPER(TRIM(controle!E114))="TÉCNICA"),"TÉCNICA",SUBSTITUTE(UPPER(TRIM(controle!E114)),"SWICHER","SWITCHER"))))</f>
        <v>DEPÓSITO RH</v>
      </c>
      <c r="C114" t="str">
        <f>IF(TRIM(controle!K114)="","Não informado",IF(ISNUMBER(SEARCH("DESCARTE",UPPER(controle!K114))),"Descarte",IF(ISNUMBER(SEARCH("INATIVO",UPPER(controle!K114))),"Inativo",IF(OR(ISNUMBER(SEARCH("BOM",UPPER(controle!K114))),ISNUMBER(SEARCH("OK",UPPER(controle!K114)))),"Bom/OK","Outros"))))</f>
        <v>Bom/OK</v>
      </c>
      <c r="D114" t="str">
        <f>IF(TRIM(controle!G114)="","Não informado",UPPER(TRIM(controle!G114)))</f>
        <v>DELL</v>
      </c>
    </row>
    <row r="115" spans="1:4">
      <c r="A115" t="str">
        <f>IF(TRIM(controle!A115)="","Não informado",IF(LEFT(UPPER(TRIM(controle!A115)),7)="MONITOR","Monitores",IF(OR(LEFT(UPPER(TRIM(controle!A115)),7)="DESKTOP",UPPER(TRIM(controle!A115))="MICRO",LEFT(UPPER(TRIM(controle!A115)),7)="MONTADO"),"Desktops/Micros",IF(LEFT(UPPER(TRIM(controle!A115)),8)="NOTEBOOK","Notebooks",IF(LEFT(UPPER(TRIM(controle!A115)),10)="IMPRESSORA","Impressoras",IF(LEFT(UPPER(TRIM(controle!A115)),8)="TELEFONE","Telefonia","Outros"))))))</f>
        <v>Desktops/Micros</v>
      </c>
      <c r="B115" t="str">
        <f>IF(TRIM(controle!E115)="","Sem departamento",IF(OR(UPPER(TRIM(controle!E115))="TI",UPPER(TRIM(controle!E115))="T.I"),"T.I",IF(OR(UPPER(TRIM(controle!E115))="TECNICA",UPPER(TRIM(controle!E115))="TÉCNICA"),"TÉCNICA",SUBSTITUTE(UPPER(TRIM(controle!E115)),"SWICHER","SWITCHER"))))</f>
        <v>DEPÓSITO RH</v>
      </c>
      <c r="C115" t="str">
        <f>IF(TRIM(controle!K115)="","Não informado",IF(ISNUMBER(SEARCH("DESCARTE",UPPER(controle!K115))),"Descarte",IF(ISNUMBER(SEARCH("INATIVO",UPPER(controle!K115))),"Inativo",IF(OR(ISNUMBER(SEARCH("BOM",UPPER(controle!K115))),ISNUMBER(SEARCH("OK",UPPER(controle!K115)))),"Bom/OK","Outros"))))</f>
        <v>Bom/OK</v>
      </c>
      <c r="D115" t="str">
        <f>IF(TRIM(controle!G115)="","Não informado",UPPER(TRIM(controle!G115)))</f>
        <v>DELL</v>
      </c>
    </row>
    <row r="116" spans="1:4">
      <c r="A116" t="str">
        <f>IF(TRIM(controle!A116)="","Não informado",IF(LEFT(UPPER(TRIM(controle!A116)),7)="MONITOR","Monitores",IF(OR(LEFT(UPPER(TRIM(controle!A116)),7)="DESKTOP",UPPER(TRIM(controle!A116))="MICRO",LEFT(UPPER(TRIM(controle!A116)),7)="MONTADO"),"Desktops/Micros",IF(LEFT(UPPER(TRIM(controle!A116)),8)="NOTEBOOK","Notebooks",IF(LEFT(UPPER(TRIM(controle!A116)),10)="IMPRESSORA","Impressoras",IF(LEFT(UPPER(TRIM(controle!A116)),8)="TELEFONE","Telefonia","Outros"))))))</f>
        <v>Desktops/Micros</v>
      </c>
      <c r="B116" t="str">
        <f>IF(TRIM(controle!E116)="","Sem departamento",IF(OR(UPPER(TRIM(controle!E116))="TI",UPPER(TRIM(controle!E116))="T.I"),"T.I",IF(OR(UPPER(TRIM(controle!E116))="TECNICA",UPPER(TRIM(controle!E116))="TÉCNICA"),"TÉCNICA",SUBSTITUTE(UPPER(TRIM(controle!E116)),"SWICHER","SWITCHER"))))</f>
        <v>DEPÓSITO RH</v>
      </c>
      <c r="C116" t="str">
        <f>IF(TRIM(controle!K116)="","Não informado",IF(ISNUMBER(SEARCH("DESCARTE",UPPER(controle!K116))),"Descarte",IF(ISNUMBER(SEARCH("INATIVO",UPPER(controle!K116))),"Inativo",IF(OR(ISNUMBER(SEARCH("BOM",UPPER(controle!K116))),ISNUMBER(SEARCH("OK",UPPER(controle!K116)))),"Bom/OK","Outros"))))</f>
        <v>Bom/OK</v>
      </c>
      <c r="D116" t="str">
        <f>IF(TRIM(controle!G116)="","Não informado",UPPER(TRIM(controle!G116)))</f>
        <v>DELL</v>
      </c>
    </row>
    <row r="117" spans="1:4">
      <c r="A117" t="str">
        <f>IF(TRIM(controle!A117)="","Não informado",IF(LEFT(UPPER(TRIM(controle!A117)),7)="MONITOR","Monitores",IF(OR(LEFT(UPPER(TRIM(controle!A117)),7)="DESKTOP",UPPER(TRIM(controle!A117))="MICRO",LEFT(UPPER(TRIM(controle!A117)),7)="MONTADO"),"Desktops/Micros",IF(LEFT(UPPER(TRIM(controle!A117)),8)="NOTEBOOK","Notebooks",IF(LEFT(UPPER(TRIM(controle!A117)),10)="IMPRESSORA","Impressoras",IF(LEFT(UPPER(TRIM(controle!A117)),8)="TELEFONE","Telefonia","Outros"))))))</f>
        <v>Desktops/Micros</v>
      </c>
      <c r="B117" t="str">
        <f>IF(TRIM(controle!E117)="","Sem departamento",IF(OR(UPPER(TRIM(controle!E117))="TI",UPPER(TRIM(controle!E117))="T.I"),"T.I",IF(OR(UPPER(TRIM(controle!E117))="TECNICA",UPPER(TRIM(controle!E117))="TÉCNICA"),"TÉCNICA",SUBSTITUTE(UPPER(TRIM(controle!E117)),"SWICHER","SWITCHER"))))</f>
        <v>DEPÓSITO RH</v>
      </c>
      <c r="C117" t="str">
        <f>IF(TRIM(controle!K117)="","Não informado",IF(ISNUMBER(SEARCH("DESCARTE",UPPER(controle!K117))),"Descarte",IF(ISNUMBER(SEARCH("INATIVO",UPPER(controle!K117))),"Inativo",IF(OR(ISNUMBER(SEARCH("BOM",UPPER(controle!K117))),ISNUMBER(SEARCH("OK",UPPER(controle!K117)))),"Bom/OK","Outros"))))</f>
        <v>Bom/OK</v>
      </c>
      <c r="D117" t="str">
        <f>IF(TRIM(controle!G117)="","Não informado",UPPER(TRIM(controle!G117)))</f>
        <v>DELL</v>
      </c>
    </row>
    <row r="118" spans="1:4">
      <c r="A118" t="str">
        <f>IF(TRIM(controle!A118)="","Não informado",IF(LEFT(UPPER(TRIM(controle!A118)),7)="MONITOR","Monitores",IF(OR(LEFT(UPPER(TRIM(controle!A118)),7)="DESKTOP",UPPER(TRIM(controle!A118))="MICRO",LEFT(UPPER(TRIM(controle!A118)),7)="MONTADO"),"Desktops/Micros",IF(LEFT(UPPER(TRIM(controle!A118)),8)="NOTEBOOK","Notebooks",IF(LEFT(UPPER(TRIM(controle!A118)),10)="IMPRESSORA","Impressoras",IF(LEFT(UPPER(TRIM(controle!A118)),8)="TELEFONE","Telefonia","Outros"))))))</f>
        <v>Desktops/Micros</v>
      </c>
      <c r="B118" t="str">
        <f>IF(TRIM(controle!E118)="","Sem departamento",IF(OR(UPPER(TRIM(controle!E118))="TI",UPPER(TRIM(controle!E118))="T.I"),"T.I",IF(OR(UPPER(TRIM(controle!E118))="TECNICA",UPPER(TRIM(controle!E118))="TÉCNICA"),"TÉCNICA",SUBSTITUTE(UPPER(TRIM(controle!E118)),"SWICHER","SWITCHER"))))</f>
        <v>DIRETORIA ADMINISTRATIVA</v>
      </c>
      <c r="C118" t="str">
        <f>IF(TRIM(controle!K118)="","Não informado",IF(ISNUMBER(SEARCH("DESCARTE",UPPER(controle!K118))),"Descarte",IF(ISNUMBER(SEARCH("INATIVO",UPPER(controle!K118))),"Inativo",IF(OR(ISNUMBER(SEARCH("BOM",UPPER(controle!K118))),ISNUMBER(SEARCH("OK",UPPER(controle!K118)))),"Bom/OK","Outros"))))</f>
        <v>Bom/OK</v>
      </c>
      <c r="D118" t="str">
        <f>IF(TRIM(controle!G118)="","Não informado",UPPER(TRIM(controle!G118)))</f>
        <v>DELL</v>
      </c>
    </row>
    <row r="119" spans="1:4">
      <c r="A119" t="str">
        <f>IF(TRIM(controle!A119)="","Não informado",IF(LEFT(UPPER(TRIM(controle!A119)),7)="MONITOR","Monitores",IF(OR(LEFT(UPPER(TRIM(controle!A119)),7)="DESKTOP",UPPER(TRIM(controle!A119))="MICRO",LEFT(UPPER(TRIM(controle!A119)),7)="MONTADO"),"Desktops/Micros",IF(LEFT(UPPER(TRIM(controle!A119)),8)="NOTEBOOK","Notebooks",IF(LEFT(UPPER(TRIM(controle!A119)),10)="IMPRESSORA","Impressoras",IF(LEFT(UPPER(TRIM(controle!A119)),8)="TELEFONE","Telefonia","Outros"))))))</f>
        <v>Desktops/Micros</v>
      </c>
      <c r="B119" t="str">
        <f>IF(TRIM(controle!E119)="","Sem departamento",IF(OR(UPPER(TRIM(controle!E119))="TI",UPPER(TRIM(controle!E119))="T.I"),"T.I",IF(OR(UPPER(TRIM(controle!E119))="TECNICA",UPPER(TRIM(controle!E119))="TÉCNICA"),"TÉCNICA",SUBSTITUTE(UPPER(TRIM(controle!E119)),"SWICHER","SWITCHER"))))</f>
        <v>DIRETORIA EXECUTIVA</v>
      </c>
      <c r="C119" t="str">
        <f>IF(TRIM(controle!K119)="","Não informado",IF(ISNUMBER(SEARCH("DESCARTE",UPPER(controle!K119))),"Descarte",IF(ISNUMBER(SEARCH("INATIVO",UPPER(controle!K119))),"Inativo",IF(OR(ISNUMBER(SEARCH("BOM",UPPER(controle!K119))),ISNUMBER(SEARCH("OK",UPPER(controle!K119)))),"Bom/OK","Outros"))))</f>
        <v>Bom/OK</v>
      </c>
      <c r="D119" t="str">
        <f>IF(TRIM(controle!G119)="","Não informado",UPPER(TRIM(controle!G119)))</f>
        <v>DELL</v>
      </c>
    </row>
    <row r="120" spans="1:4">
      <c r="A120" t="str">
        <f>IF(TRIM(controle!A120)="","Não informado",IF(LEFT(UPPER(TRIM(controle!A120)),7)="MONITOR","Monitores",IF(OR(LEFT(UPPER(TRIM(controle!A120)),7)="DESKTOP",UPPER(TRIM(controle!A120))="MICRO",LEFT(UPPER(TRIM(controle!A120)),7)="MONTADO"),"Desktops/Micros",IF(LEFT(UPPER(TRIM(controle!A120)),8)="NOTEBOOK","Notebooks",IF(LEFT(UPPER(TRIM(controle!A120)),10)="IMPRESSORA","Impressoras",IF(LEFT(UPPER(TRIM(controle!A120)),8)="TELEFONE","Telefonia","Outros"))))))</f>
        <v>Desktops/Micros</v>
      </c>
      <c r="B120" t="str">
        <f>IF(TRIM(controle!E120)="","Sem departamento",IF(OR(UPPER(TRIM(controle!E120))="TI",UPPER(TRIM(controle!E120))="T.I"),"T.I",IF(OR(UPPER(TRIM(controle!E120))="TECNICA",UPPER(TRIM(controle!E120))="TÉCNICA"),"TÉCNICA",SUBSTITUTE(UPPER(TRIM(controle!E120)),"SWICHER","SWITCHER"))))</f>
        <v>DIRETORIA INS</v>
      </c>
      <c r="C120" t="str">
        <f>IF(TRIM(controle!K120)="","Não informado",IF(ISNUMBER(SEARCH("DESCARTE",UPPER(controle!K120))),"Descarte",IF(ISNUMBER(SEARCH("INATIVO",UPPER(controle!K120))),"Inativo",IF(OR(ISNUMBER(SEARCH("BOM",UPPER(controle!K120))),ISNUMBER(SEARCH("OK",UPPER(controle!K120)))),"Bom/OK","Outros"))))</f>
        <v>Bom/OK</v>
      </c>
      <c r="D120" t="str">
        <f>IF(TRIM(controle!G120)="","Não informado",UPPER(TRIM(controle!G120)))</f>
        <v>DELL</v>
      </c>
    </row>
    <row r="121" spans="1:4">
      <c r="A121" t="str">
        <f>IF(TRIM(controle!A121)="","Não informado",IF(LEFT(UPPER(TRIM(controle!A121)),7)="MONITOR","Monitores",IF(OR(LEFT(UPPER(TRIM(controle!A121)),7)="DESKTOP",UPPER(TRIM(controle!A121))="MICRO",LEFT(UPPER(TRIM(controle!A121)),7)="MONTADO"),"Desktops/Micros",IF(LEFT(UPPER(TRIM(controle!A121)),8)="NOTEBOOK","Notebooks",IF(LEFT(UPPER(TRIM(controle!A121)),10)="IMPRESSORA","Impressoras",IF(LEFT(UPPER(TRIM(controle!A121)),8)="TELEFONE","Telefonia","Outros"))))))</f>
        <v>Desktops/Micros</v>
      </c>
      <c r="B121" t="str">
        <f>IF(TRIM(controle!E121)="","Sem departamento",IF(OR(UPPER(TRIM(controle!E121))="TI",UPPER(TRIM(controle!E121))="T.I"),"T.I",IF(OR(UPPER(TRIM(controle!E121))="TECNICA",UPPER(TRIM(controle!E121))="TÉCNICA"),"TÉCNICA",SUBSTITUTE(UPPER(TRIM(controle!E121)),"SWICHER","SWITCHER"))))</f>
        <v>DIRETORIA INS</v>
      </c>
      <c r="C121" t="str">
        <f>IF(TRIM(controle!K121)="","Não informado",IF(ISNUMBER(SEARCH("DESCARTE",UPPER(controle!K121))),"Descarte",IF(ISNUMBER(SEARCH("INATIVO",UPPER(controle!K121))),"Inativo",IF(OR(ISNUMBER(SEARCH("BOM",UPPER(controle!K121))),ISNUMBER(SEARCH("OK",UPPER(controle!K121)))),"Bom/OK","Outros"))))</f>
        <v>Bom/OK</v>
      </c>
      <c r="D121" t="str">
        <f>IF(TRIM(controle!G121)="","Não informado",UPPER(TRIM(controle!G121)))</f>
        <v>DELL</v>
      </c>
    </row>
    <row r="122" spans="1:4">
      <c r="A122" t="str">
        <f>IF(TRIM(controle!A122)="","Não informado",IF(LEFT(UPPER(TRIM(controle!A122)),7)="MONITOR","Monitores",IF(OR(LEFT(UPPER(TRIM(controle!A122)),7)="DESKTOP",UPPER(TRIM(controle!A122))="MICRO",LEFT(UPPER(TRIM(controle!A122)),7)="MONTADO"),"Desktops/Micros",IF(LEFT(UPPER(TRIM(controle!A122)),8)="NOTEBOOK","Notebooks",IF(LEFT(UPPER(TRIM(controle!A122)),10)="IMPRESSORA","Impressoras",IF(LEFT(UPPER(TRIM(controle!A122)),8)="TELEFONE","Telefonia","Outros"))))))</f>
        <v>Desktops/Micros</v>
      </c>
      <c r="B122" t="str">
        <f>IF(TRIM(controle!E122)="","Sem departamento",IF(OR(UPPER(TRIM(controle!E122))="TI",UPPER(TRIM(controle!E122))="T.I"),"T.I",IF(OR(UPPER(TRIM(controle!E122))="TECNICA",UPPER(TRIM(controle!E122))="TÉCNICA"),"TÉCNICA",SUBSTITUTE(UPPER(TRIM(controle!E122)),"SWICHER","SWITCHER"))))</f>
        <v>FINANCEIRO</v>
      </c>
      <c r="C122" t="str">
        <f>IF(TRIM(controle!K122)="","Não informado",IF(ISNUMBER(SEARCH("DESCARTE",UPPER(controle!K122))),"Descarte",IF(ISNUMBER(SEARCH("INATIVO",UPPER(controle!K122))),"Inativo",IF(OR(ISNUMBER(SEARCH("BOM",UPPER(controle!K122))),ISNUMBER(SEARCH("OK",UPPER(controle!K122)))),"Bom/OK","Outros"))))</f>
        <v>Bom/OK</v>
      </c>
      <c r="D122" t="str">
        <f>IF(TRIM(controle!G122)="","Não informado",UPPER(TRIM(controle!G122)))</f>
        <v>DELL</v>
      </c>
    </row>
    <row r="123" spans="1:4">
      <c r="A123" t="str">
        <f>IF(TRIM(controle!A123)="","Não informado",IF(LEFT(UPPER(TRIM(controle!A123)),7)="MONITOR","Monitores",IF(OR(LEFT(UPPER(TRIM(controle!A123)),7)="DESKTOP",UPPER(TRIM(controle!A123))="MICRO",LEFT(UPPER(TRIM(controle!A123)),7)="MONTADO"),"Desktops/Micros",IF(LEFT(UPPER(TRIM(controle!A123)),8)="NOTEBOOK","Notebooks",IF(LEFT(UPPER(TRIM(controle!A123)),10)="IMPRESSORA","Impressoras",IF(LEFT(UPPER(TRIM(controle!A123)),8)="TELEFONE","Telefonia","Outros"))))))</f>
        <v>Desktops/Micros</v>
      </c>
      <c r="B123" t="str">
        <f>IF(TRIM(controle!E123)="","Sem departamento",IF(OR(UPPER(TRIM(controle!E123))="TI",UPPER(TRIM(controle!E123))="T.I"),"T.I",IF(OR(UPPER(TRIM(controle!E123))="TECNICA",UPPER(TRIM(controle!E123))="TÉCNICA"),"TÉCNICA",SUBSTITUTE(UPPER(TRIM(controle!E123)),"SWICHER","SWITCHER"))))</f>
        <v>FINANCEIRO</v>
      </c>
      <c r="C123" t="str">
        <f>IF(TRIM(controle!K123)="","Não informado",IF(ISNUMBER(SEARCH("DESCARTE",UPPER(controle!K123))),"Descarte",IF(ISNUMBER(SEARCH("INATIVO",UPPER(controle!K123))),"Inativo",IF(OR(ISNUMBER(SEARCH("BOM",UPPER(controle!K123))),ISNUMBER(SEARCH("OK",UPPER(controle!K123)))),"Bom/OK","Outros"))))</f>
        <v>Bom/OK</v>
      </c>
      <c r="D123" t="str">
        <f>IF(TRIM(controle!G123)="","Não informado",UPPER(TRIM(controle!G123)))</f>
        <v>DELL</v>
      </c>
    </row>
    <row r="124" spans="1:4">
      <c r="A124" t="str">
        <f>IF(TRIM(controle!A124)="","Não informado",IF(LEFT(UPPER(TRIM(controle!A124)),7)="MONITOR","Monitores",IF(OR(LEFT(UPPER(TRIM(controle!A124)),7)="DESKTOP",UPPER(TRIM(controle!A124))="MICRO",LEFT(UPPER(TRIM(controle!A124)),7)="MONTADO"),"Desktops/Micros",IF(LEFT(UPPER(TRIM(controle!A124)),8)="NOTEBOOK","Notebooks",IF(LEFT(UPPER(TRIM(controle!A124)),10)="IMPRESSORA","Impressoras",IF(LEFT(UPPER(TRIM(controle!A124)),8)="TELEFONE","Telefonia","Outros"))))))</f>
        <v>Desktops/Micros</v>
      </c>
      <c r="B124" t="str">
        <f>IF(TRIM(controle!E124)="","Sem departamento",IF(OR(UPPER(TRIM(controle!E124))="TI",UPPER(TRIM(controle!E124))="T.I"),"T.I",IF(OR(UPPER(TRIM(controle!E124))="TECNICA",UPPER(TRIM(controle!E124))="TÉCNICA"),"TÉCNICA",SUBSTITUTE(UPPER(TRIM(controle!E124)),"SWICHER","SWITCHER"))))</f>
        <v>FINANCEIRO</v>
      </c>
      <c r="C124" t="str">
        <f>IF(TRIM(controle!K124)="","Não informado",IF(ISNUMBER(SEARCH("DESCARTE",UPPER(controle!K124))),"Descarte",IF(ISNUMBER(SEARCH("INATIVO",UPPER(controle!K124))),"Inativo",IF(OR(ISNUMBER(SEARCH("BOM",UPPER(controle!K124))),ISNUMBER(SEARCH("OK",UPPER(controle!K124)))),"Bom/OK","Outros"))))</f>
        <v>Bom/OK</v>
      </c>
      <c r="D124" t="str">
        <f>IF(TRIM(controle!G124)="","Não informado",UPPER(TRIM(controle!G124)))</f>
        <v>DELL</v>
      </c>
    </row>
    <row r="125" spans="1:4">
      <c r="A125" t="str">
        <f>IF(TRIM(controle!A125)="","Não informado",IF(LEFT(UPPER(TRIM(controle!A125)),7)="MONITOR","Monitores",IF(OR(LEFT(UPPER(TRIM(controle!A125)),7)="DESKTOP",UPPER(TRIM(controle!A125))="MICRO",LEFT(UPPER(TRIM(controle!A125)),7)="MONTADO"),"Desktops/Micros",IF(LEFT(UPPER(TRIM(controle!A125)),8)="NOTEBOOK","Notebooks",IF(LEFT(UPPER(TRIM(controle!A125)),10)="IMPRESSORA","Impressoras",IF(LEFT(UPPER(TRIM(controle!A125)),8)="TELEFONE","Telefonia","Outros"))))))</f>
        <v>Desktops/Micros</v>
      </c>
      <c r="B125" t="str">
        <f>IF(TRIM(controle!E125)="","Sem departamento",IF(OR(UPPER(TRIM(controle!E125))="TI",UPPER(TRIM(controle!E125))="T.I"),"T.I",IF(OR(UPPER(TRIM(controle!E125))="TECNICA",UPPER(TRIM(controle!E125))="TÉCNICA"),"TÉCNICA",SUBSTITUTE(UPPER(TRIM(controle!E125)),"SWICHER","SWITCHER"))))</f>
        <v>JORNALISMO</v>
      </c>
      <c r="C125" t="str">
        <f>IF(TRIM(controle!K125)="","Não informado",IF(ISNUMBER(SEARCH("DESCARTE",UPPER(controle!K125))),"Descarte",IF(ISNUMBER(SEARCH("INATIVO",UPPER(controle!K125))),"Inativo",IF(OR(ISNUMBER(SEARCH("BOM",UPPER(controle!K125))),ISNUMBER(SEARCH("OK",UPPER(controle!K125)))),"Bom/OK","Outros"))))</f>
        <v>Bom/OK</v>
      </c>
      <c r="D125" t="str">
        <f>IF(TRIM(controle!G125)="","Não informado",UPPER(TRIM(controle!G125)))</f>
        <v>DELL</v>
      </c>
    </row>
    <row r="126" spans="1:4">
      <c r="A126" t="str">
        <f>IF(TRIM(controle!A126)="","Não informado",IF(LEFT(UPPER(TRIM(controle!A126)),7)="MONITOR","Monitores",IF(OR(LEFT(UPPER(TRIM(controle!A126)),7)="DESKTOP",UPPER(TRIM(controle!A126))="MICRO",LEFT(UPPER(TRIM(controle!A126)),7)="MONTADO"),"Desktops/Micros",IF(LEFT(UPPER(TRIM(controle!A126)),8)="NOTEBOOK","Notebooks",IF(LEFT(UPPER(TRIM(controle!A126)),10)="IMPRESSORA","Impressoras",IF(LEFT(UPPER(TRIM(controle!A126)),8)="TELEFONE","Telefonia","Outros"))))))</f>
        <v>Desktops/Micros</v>
      </c>
      <c r="B126" t="str">
        <f>IF(TRIM(controle!E126)="","Sem departamento",IF(OR(UPPER(TRIM(controle!E126))="TI",UPPER(TRIM(controle!E126))="T.I"),"T.I",IF(OR(UPPER(TRIM(controle!E126))="TECNICA",UPPER(TRIM(controle!E126))="TÉCNICA"),"TÉCNICA",SUBSTITUTE(UPPER(TRIM(controle!E126)),"SWICHER","SWITCHER"))))</f>
        <v>JORNALISMO</v>
      </c>
      <c r="C126" t="str">
        <f>IF(TRIM(controle!K126)="","Não informado",IF(ISNUMBER(SEARCH("DESCARTE",UPPER(controle!K126))),"Descarte",IF(ISNUMBER(SEARCH("INATIVO",UPPER(controle!K126))),"Inativo",IF(OR(ISNUMBER(SEARCH("BOM",UPPER(controle!K126))),ISNUMBER(SEARCH("OK",UPPER(controle!K126)))),"Bom/OK","Outros"))))</f>
        <v>Bom/OK</v>
      </c>
      <c r="D126" t="str">
        <f>IF(TRIM(controle!G126)="","Não informado",UPPER(TRIM(controle!G126)))</f>
        <v>DELL</v>
      </c>
    </row>
    <row r="127" spans="1:4">
      <c r="A127" t="str">
        <f>IF(TRIM(controle!A127)="","Não informado",IF(LEFT(UPPER(TRIM(controle!A127)),7)="MONITOR","Monitores",IF(OR(LEFT(UPPER(TRIM(controle!A127)),7)="DESKTOP",UPPER(TRIM(controle!A127))="MICRO",LEFT(UPPER(TRIM(controle!A127)),7)="MONTADO"),"Desktops/Micros",IF(LEFT(UPPER(TRIM(controle!A127)),8)="NOTEBOOK","Notebooks",IF(LEFT(UPPER(TRIM(controle!A127)),10)="IMPRESSORA","Impressoras",IF(LEFT(UPPER(TRIM(controle!A127)),8)="TELEFONE","Telefonia","Outros"))))))</f>
        <v>Desktops/Micros</v>
      </c>
      <c r="B127" t="str">
        <f>IF(TRIM(controle!E127)="","Sem departamento",IF(OR(UPPER(TRIM(controle!E127))="TI",UPPER(TRIM(controle!E127))="T.I"),"T.I",IF(OR(UPPER(TRIM(controle!E127))="TECNICA",UPPER(TRIM(controle!E127))="TÉCNICA"),"TÉCNICA",SUBSTITUTE(UPPER(TRIM(controle!E127)),"SWICHER","SWITCHER"))))</f>
        <v>JORNALISMO</v>
      </c>
      <c r="C127" t="str">
        <f>IF(TRIM(controle!K127)="","Não informado",IF(ISNUMBER(SEARCH("DESCARTE",UPPER(controle!K127))),"Descarte",IF(ISNUMBER(SEARCH("INATIVO",UPPER(controle!K127))),"Inativo",IF(OR(ISNUMBER(SEARCH("BOM",UPPER(controle!K127))),ISNUMBER(SEARCH("OK",UPPER(controle!K127)))),"Bom/OK","Outros"))))</f>
        <v>Bom/OK</v>
      </c>
      <c r="D127" t="str">
        <f>IF(TRIM(controle!G127)="","Não informado",UPPER(TRIM(controle!G127)))</f>
        <v>DELL</v>
      </c>
    </row>
    <row r="128" spans="1:4">
      <c r="A128" t="str">
        <f>IF(TRIM(controle!A128)="","Não informado",IF(LEFT(UPPER(TRIM(controle!A128)),7)="MONITOR","Monitores",IF(OR(LEFT(UPPER(TRIM(controle!A128)),7)="DESKTOP",UPPER(TRIM(controle!A128))="MICRO",LEFT(UPPER(TRIM(controle!A128)),7)="MONTADO"),"Desktops/Micros",IF(LEFT(UPPER(TRIM(controle!A128)),8)="NOTEBOOK","Notebooks",IF(LEFT(UPPER(TRIM(controle!A128)),10)="IMPRESSORA","Impressoras",IF(LEFT(UPPER(TRIM(controle!A128)),8)="TELEFONE","Telefonia","Outros"))))))</f>
        <v>Desktops/Micros</v>
      </c>
      <c r="B128" t="str">
        <f>IF(TRIM(controle!E128)="","Sem departamento",IF(OR(UPPER(TRIM(controle!E128))="TI",UPPER(TRIM(controle!E128))="T.I"),"T.I",IF(OR(UPPER(TRIM(controle!E128))="TECNICA",UPPER(TRIM(controle!E128))="TÉCNICA"),"TÉCNICA",SUBSTITUTE(UPPER(TRIM(controle!E128)),"SWICHER","SWITCHER"))))</f>
        <v>JORNALISMO</v>
      </c>
      <c r="C128" t="str">
        <f>IF(TRIM(controle!K128)="","Não informado",IF(ISNUMBER(SEARCH("DESCARTE",UPPER(controle!K128))),"Descarte",IF(ISNUMBER(SEARCH("INATIVO",UPPER(controle!K128))),"Inativo",IF(OR(ISNUMBER(SEARCH("BOM",UPPER(controle!K128))),ISNUMBER(SEARCH("OK",UPPER(controle!K128)))),"Bom/OK","Outros"))))</f>
        <v>Bom/OK</v>
      </c>
      <c r="D128" t="str">
        <f>IF(TRIM(controle!G128)="","Não informado",UPPER(TRIM(controle!G128)))</f>
        <v>DELL</v>
      </c>
    </row>
    <row r="129" spans="1:4">
      <c r="A129" t="str">
        <f>IF(TRIM(controle!A129)="","Não informado",IF(LEFT(UPPER(TRIM(controle!A129)),7)="MONITOR","Monitores",IF(OR(LEFT(UPPER(TRIM(controle!A129)),7)="DESKTOP",UPPER(TRIM(controle!A129))="MICRO",LEFT(UPPER(TRIM(controle!A129)),7)="MONTADO"),"Desktops/Micros",IF(LEFT(UPPER(TRIM(controle!A129)),8)="NOTEBOOK","Notebooks",IF(LEFT(UPPER(TRIM(controle!A129)),10)="IMPRESSORA","Impressoras",IF(LEFT(UPPER(TRIM(controle!A129)),8)="TELEFONE","Telefonia","Outros"))))))</f>
        <v>Desktops/Micros</v>
      </c>
      <c r="B129" t="str">
        <f>IF(TRIM(controle!E129)="","Sem departamento",IF(OR(UPPER(TRIM(controle!E129))="TI",UPPER(TRIM(controle!E129))="T.I"),"T.I",IF(OR(UPPER(TRIM(controle!E129))="TECNICA",UPPER(TRIM(controle!E129))="TÉCNICA"),"TÉCNICA",SUBSTITUTE(UPPER(TRIM(controle!E129)),"SWICHER","SWITCHER"))))</f>
        <v>JORNALISMO</v>
      </c>
      <c r="C129" t="str">
        <f>IF(TRIM(controle!K129)="","Não informado",IF(ISNUMBER(SEARCH("DESCARTE",UPPER(controle!K129))),"Descarte",IF(ISNUMBER(SEARCH("INATIVO",UPPER(controle!K129))),"Inativo",IF(OR(ISNUMBER(SEARCH("BOM",UPPER(controle!K129))),ISNUMBER(SEARCH("OK",UPPER(controle!K129)))),"Bom/OK","Outros"))))</f>
        <v>Bom/OK</v>
      </c>
      <c r="D129" t="str">
        <f>IF(TRIM(controle!G129)="","Não informado",UPPER(TRIM(controle!G129)))</f>
        <v>DELL</v>
      </c>
    </row>
    <row r="130" spans="1:4">
      <c r="A130" t="str">
        <f>IF(TRIM(controle!A130)="","Não informado",IF(LEFT(UPPER(TRIM(controle!A130)),7)="MONITOR","Monitores",IF(OR(LEFT(UPPER(TRIM(controle!A130)),7)="DESKTOP",UPPER(TRIM(controle!A130))="MICRO",LEFT(UPPER(TRIM(controle!A130)),7)="MONTADO"),"Desktops/Micros",IF(LEFT(UPPER(TRIM(controle!A130)),8)="NOTEBOOK","Notebooks",IF(LEFT(UPPER(TRIM(controle!A130)),10)="IMPRESSORA","Impressoras",IF(LEFT(UPPER(TRIM(controle!A130)),8)="TELEFONE","Telefonia","Outros"))))))</f>
        <v>Desktops/Micros</v>
      </c>
      <c r="B130" t="str">
        <f>IF(TRIM(controle!E130)="","Sem departamento",IF(OR(UPPER(TRIM(controle!E130))="TI",UPPER(TRIM(controle!E130))="T.I"),"T.I",IF(OR(UPPER(TRIM(controle!E130))="TECNICA",UPPER(TRIM(controle!E130))="TÉCNICA"),"TÉCNICA",SUBSTITUTE(UPPER(TRIM(controle!E130)),"SWICHER","SWITCHER"))))</f>
        <v>JORNALISMO</v>
      </c>
      <c r="C130" t="str">
        <f>IF(TRIM(controle!K130)="","Não informado",IF(ISNUMBER(SEARCH("DESCARTE",UPPER(controle!K130))),"Descarte",IF(ISNUMBER(SEARCH("INATIVO",UPPER(controle!K130))),"Inativo",IF(OR(ISNUMBER(SEARCH("BOM",UPPER(controle!K130))),ISNUMBER(SEARCH("OK",UPPER(controle!K130)))),"Bom/OK","Outros"))))</f>
        <v>Bom/OK</v>
      </c>
      <c r="D130" t="str">
        <f>IF(TRIM(controle!G130)="","Não informado",UPPER(TRIM(controle!G130)))</f>
        <v>DELL</v>
      </c>
    </row>
    <row r="131" spans="1:4">
      <c r="A131" t="str">
        <f>IF(TRIM(controle!A131)="","Não informado",IF(LEFT(UPPER(TRIM(controle!A131)),7)="MONITOR","Monitores",IF(OR(LEFT(UPPER(TRIM(controle!A131)),7)="DESKTOP",UPPER(TRIM(controle!A131))="MICRO",LEFT(UPPER(TRIM(controle!A131)),7)="MONTADO"),"Desktops/Micros",IF(LEFT(UPPER(TRIM(controle!A131)),8)="NOTEBOOK","Notebooks",IF(LEFT(UPPER(TRIM(controle!A131)),10)="IMPRESSORA","Impressoras",IF(LEFT(UPPER(TRIM(controle!A131)),8)="TELEFONE","Telefonia","Outros"))))))</f>
        <v>Desktops/Micros</v>
      </c>
      <c r="B131" t="str">
        <f>IF(TRIM(controle!E131)="","Sem departamento",IF(OR(UPPER(TRIM(controle!E131))="TI",UPPER(TRIM(controle!E131))="T.I"),"T.I",IF(OR(UPPER(TRIM(controle!E131))="TECNICA",UPPER(TRIM(controle!E131))="TÉCNICA"),"TÉCNICA",SUBSTITUTE(UPPER(TRIM(controle!E131)),"SWICHER","SWITCHER"))))</f>
        <v>JORNALISMO</v>
      </c>
      <c r="C131" t="str">
        <f>IF(TRIM(controle!K131)="","Não informado",IF(ISNUMBER(SEARCH("DESCARTE",UPPER(controle!K131))),"Descarte",IF(ISNUMBER(SEARCH("INATIVO",UPPER(controle!K131))),"Inativo",IF(OR(ISNUMBER(SEARCH("BOM",UPPER(controle!K131))),ISNUMBER(SEARCH("OK",UPPER(controle!K131)))),"Bom/OK","Outros"))))</f>
        <v>Bom/OK</v>
      </c>
      <c r="D131" t="str">
        <f>IF(TRIM(controle!G131)="","Não informado",UPPER(TRIM(controle!G131)))</f>
        <v>DELL</v>
      </c>
    </row>
    <row r="132" spans="1:4">
      <c r="A132" t="str">
        <f>IF(TRIM(controle!A132)="","Não informado",IF(LEFT(UPPER(TRIM(controle!A132)),7)="MONITOR","Monitores",IF(OR(LEFT(UPPER(TRIM(controle!A132)),7)="DESKTOP",UPPER(TRIM(controle!A132))="MICRO",LEFT(UPPER(TRIM(controle!A132)),7)="MONTADO"),"Desktops/Micros",IF(LEFT(UPPER(TRIM(controle!A132)),8)="NOTEBOOK","Notebooks",IF(LEFT(UPPER(TRIM(controle!A132)),10)="IMPRESSORA","Impressoras",IF(LEFT(UPPER(TRIM(controle!A132)),8)="TELEFONE","Telefonia","Outros"))))))</f>
        <v>Desktops/Micros</v>
      </c>
      <c r="B132" t="str">
        <f>IF(TRIM(controle!E132)="","Sem departamento",IF(OR(UPPER(TRIM(controle!E132))="TI",UPPER(TRIM(controle!E132))="T.I"),"T.I",IF(OR(UPPER(TRIM(controle!E132))="TECNICA",UPPER(TRIM(controle!E132))="TÉCNICA"),"TÉCNICA",SUBSTITUTE(UPPER(TRIM(controle!E132)),"SWICHER","SWITCHER"))))</f>
        <v>JORNALISMO</v>
      </c>
      <c r="C132" t="str">
        <f>IF(TRIM(controle!K132)="","Não informado",IF(ISNUMBER(SEARCH("DESCARTE",UPPER(controle!K132))),"Descarte",IF(ISNUMBER(SEARCH("INATIVO",UPPER(controle!K132))),"Inativo",IF(OR(ISNUMBER(SEARCH("BOM",UPPER(controle!K132))),ISNUMBER(SEARCH("OK",UPPER(controle!K132)))),"Bom/OK","Outros"))))</f>
        <v>Bom/OK</v>
      </c>
      <c r="D132" t="str">
        <f>IF(TRIM(controle!G132)="","Não informado",UPPER(TRIM(controle!G132)))</f>
        <v>DELL</v>
      </c>
    </row>
    <row r="133" spans="1:4">
      <c r="A133" t="str">
        <f>IF(TRIM(controle!A133)="","Não informado",IF(LEFT(UPPER(TRIM(controle!A133)),7)="MONITOR","Monitores",IF(OR(LEFT(UPPER(TRIM(controle!A133)),7)="DESKTOP",UPPER(TRIM(controle!A133))="MICRO",LEFT(UPPER(TRIM(controle!A133)),7)="MONTADO"),"Desktops/Micros",IF(LEFT(UPPER(TRIM(controle!A133)),8)="NOTEBOOK","Notebooks",IF(LEFT(UPPER(TRIM(controle!A133)),10)="IMPRESSORA","Impressoras",IF(LEFT(UPPER(TRIM(controle!A133)),8)="TELEFONE","Telefonia","Outros"))))))</f>
        <v>Desktops/Micros</v>
      </c>
      <c r="B133" t="str">
        <f>IF(TRIM(controle!E133)="","Sem departamento",IF(OR(UPPER(TRIM(controle!E133))="TI",UPPER(TRIM(controle!E133))="T.I"),"T.I",IF(OR(UPPER(TRIM(controle!E133))="TECNICA",UPPER(TRIM(controle!E133))="TÉCNICA"),"TÉCNICA",SUBSTITUTE(UPPER(TRIM(controle!E133)),"SWICHER","SWITCHER"))))</f>
        <v>JORNALISMO</v>
      </c>
      <c r="C133" t="str">
        <f>IF(TRIM(controle!K133)="","Não informado",IF(ISNUMBER(SEARCH("DESCARTE",UPPER(controle!K133))),"Descarte",IF(ISNUMBER(SEARCH("INATIVO",UPPER(controle!K133))),"Inativo",IF(OR(ISNUMBER(SEARCH("BOM",UPPER(controle!K133))),ISNUMBER(SEARCH("OK",UPPER(controle!K133)))),"Bom/OK","Outros"))))</f>
        <v>Bom/OK</v>
      </c>
      <c r="D133" t="str">
        <f>IF(TRIM(controle!G133)="","Não informado",UPPER(TRIM(controle!G133)))</f>
        <v>DELL</v>
      </c>
    </row>
    <row r="134" spans="1:4">
      <c r="A134" t="str">
        <f>IF(TRIM(controle!A134)="","Não informado",IF(LEFT(UPPER(TRIM(controle!A134)),7)="MONITOR","Monitores",IF(OR(LEFT(UPPER(TRIM(controle!A134)),7)="DESKTOP",UPPER(TRIM(controle!A134))="MICRO",LEFT(UPPER(TRIM(controle!A134)),7)="MONTADO"),"Desktops/Micros",IF(LEFT(UPPER(TRIM(controle!A134)),8)="NOTEBOOK","Notebooks",IF(LEFT(UPPER(TRIM(controle!A134)),10)="IMPRESSORA","Impressoras",IF(LEFT(UPPER(TRIM(controle!A134)),8)="TELEFONE","Telefonia","Outros"))))))</f>
        <v>Desktops/Micros</v>
      </c>
      <c r="B134" t="str">
        <f>IF(TRIM(controle!E134)="","Sem departamento",IF(OR(UPPER(TRIM(controle!E134))="TI",UPPER(TRIM(controle!E134))="T.I"),"T.I",IF(OR(UPPER(TRIM(controle!E134))="TECNICA",UPPER(TRIM(controle!E134))="TÉCNICA"),"TÉCNICA",SUBSTITUTE(UPPER(TRIM(controle!E134)),"SWICHER","SWITCHER"))))</f>
        <v>JORNALISMO</v>
      </c>
      <c r="C134" t="str">
        <f>IF(TRIM(controle!K134)="","Não informado",IF(ISNUMBER(SEARCH("DESCARTE",UPPER(controle!K134))),"Descarte",IF(ISNUMBER(SEARCH("INATIVO",UPPER(controle!K134))),"Inativo",IF(OR(ISNUMBER(SEARCH("BOM",UPPER(controle!K134))),ISNUMBER(SEARCH("OK",UPPER(controle!K134)))),"Bom/OK","Outros"))))</f>
        <v>Bom/OK</v>
      </c>
      <c r="D134" t="str">
        <f>IF(TRIM(controle!G134)="","Não informado",UPPER(TRIM(controle!G134)))</f>
        <v>DELL</v>
      </c>
    </row>
    <row r="135" spans="1:4">
      <c r="A135" t="str">
        <f>IF(TRIM(controle!A135)="","Não informado",IF(LEFT(UPPER(TRIM(controle!A135)),7)="MONITOR","Monitores",IF(OR(LEFT(UPPER(TRIM(controle!A135)),7)="DESKTOP",UPPER(TRIM(controle!A135))="MICRO",LEFT(UPPER(TRIM(controle!A135)),7)="MONTADO"),"Desktops/Micros",IF(LEFT(UPPER(TRIM(controle!A135)),8)="NOTEBOOK","Notebooks",IF(LEFT(UPPER(TRIM(controle!A135)),10)="IMPRESSORA","Impressoras",IF(LEFT(UPPER(TRIM(controle!A135)),8)="TELEFONE","Telefonia","Outros"))))))</f>
        <v>Desktops/Micros</v>
      </c>
      <c r="B135" t="str">
        <f>IF(TRIM(controle!E135)="","Sem departamento",IF(OR(UPPER(TRIM(controle!E135))="TI",UPPER(TRIM(controle!E135))="T.I"),"T.I",IF(OR(UPPER(TRIM(controle!E135))="TECNICA",UPPER(TRIM(controle!E135))="TÉCNICA"),"TÉCNICA",SUBSTITUTE(UPPER(TRIM(controle!E135)),"SWICHER","SWITCHER"))))</f>
        <v>JORNALISMO</v>
      </c>
      <c r="C135" t="str">
        <f>IF(TRIM(controle!K135)="","Não informado",IF(ISNUMBER(SEARCH("DESCARTE",UPPER(controle!K135))),"Descarte",IF(ISNUMBER(SEARCH("INATIVO",UPPER(controle!K135))),"Inativo",IF(OR(ISNUMBER(SEARCH("BOM",UPPER(controle!K135))),ISNUMBER(SEARCH("OK",UPPER(controle!K135)))),"Bom/OK","Outros"))))</f>
        <v>Bom/OK</v>
      </c>
      <c r="D135" t="str">
        <f>IF(TRIM(controle!G135)="","Não informado",UPPER(TRIM(controle!G135)))</f>
        <v>DELL</v>
      </c>
    </row>
    <row r="136" spans="1:4">
      <c r="A136" t="str">
        <f>IF(TRIM(controle!A136)="","Não informado",IF(LEFT(UPPER(TRIM(controle!A136)),7)="MONITOR","Monitores",IF(OR(LEFT(UPPER(TRIM(controle!A136)),7)="DESKTOP",UPPER(TRIM(controle!A136))="MICRO",LEFT(UPPER(TRIM(controle!A136)),7)="MONTADO"),"Desktops/Micros",IF(LEFT(UPPER(TRIM(controle!A136)),8)="NOTEBOOK","Notebooks",IF(LEFT(UPPER(TRIM(controle!A136)),10)="IMPRESSORA","Impressoras",IF(LEFT(UPPER(TRIM(controle!A136)),8)="TELEFONE","Telefonia","Outros"))))))</f>
        <v>Desktops/Micros</v>
      </c>
      <c r="B136" t="str">
        <f>IF(TRIM(controle!E136)="","Sem departamento",IF(OR(UPPER(TRIM(controle!E136))="TI",UPPER(TRIM(controle!E136))="T.I"),"T.I",IF(OR(UPPER(TRIM(controle!E136))="TECNICA",UPPER(TRIM(controle!E136))="TÉCNICA"),"TÉCNICA",SUBSTITUTE(UPPER(TRIM(controle!E136)),"SWICHER","SWITCHER"))))</f>
        <v>JORNALISMO</v>
      </c>
      <c r="C136" t="str">
        <f>IF(TRIM(controle!K136)="","Não informado",IF(ISNUMBER(SEARCH("DESCARTE",UPPER(controle!K136))),"Descarte",IF(ISNUMBER(SEARCH("INATIVO",UPPER(controle!K136))),"Inativo",IF(OR(ISNUMBER(SEARCH("BOM",UPPER(controle!K136))),ISNUMBER(SEARCH("OK",UPPER(controle!K136)))),"Bom/OK","Outros"))))</f>
        <v>Bom/OK</v>
      </c>
      <c r="D136" t="str">
        <f>IF(TRIM(controle!G136)="","Não informado",UPPER(TRIM(controle!G136)))</f>
        <v>DELL</v>
      </c>
    </row>
    <row r="137" spans="1:4">
      <c r="A137" t="str">
        <f>IF(TRIM(controle!A137)="","Não informado",IF(LEFT(UPPER(TRIM(controle!A137)),7)="MONITOR","Monitores",IF(OR(LEFT(UPPER(TRIM(controle!A137)),7)="DESKTOP",UPPER(TRIM(controle!A137))="MICRO",LEFT(UPPER(TRIM(controle!A137)),7)="MONTADO"),"Desktops/Micros",IF(LEFT(UPPER(TRIM(controle!A137)),8)="NOTEBOOK","Notebooks",IF(LEFT(UPPER(TRIM(controle!A137)),10)="IMPRESSORA","Impressoras",IF(LEFT(UPPER(TRIM(controle!A137)),8)="TELEFONE","Telefonia","Outros"))))))</f>
        <v>Desktops/Micros</v>
      </c>
      <c r="B137" t="str">
        <f>IF(TRIM(controle!E137)="","Sem departamento",IF(OR(UPPER(TRIM(controle!E137))="TI",UPPER(TRIM(controle!E137))="T.I"),"T.I",IF(OR(UPPER(TRIM(controle!E137))="TECNICA",UPPER(TRIM(controle!E137))="TÉCNICA"),"TÉCNICA",SUBSTITUTE(UPPER(TRIM(controle!E137)),"SWICHER","SWITCHER"))))</f>
        <v>JORNALISMO</v>
      </c>
      <c r="C137" t="str">
        <f>IF(TRIM(controle!K137)="","Não informado",IF(ISNUMBER(SEARCH("DESCARTE",UPPER(controle!K137))),"Descarte",IF(ISNUMBER(SEARCH("INATIVO",UPPER(controle!K137))),"Inativo",IF(OR(ISNUMBER(SEARCH("BOM",UPPER(controle!K137))),ISNUMBER(SEARCH("OK",UPPER(controle!K137)))),"Bom/OK","Outros"))))</f>
        <v>Bom/OK</v>
      </c>
      <c r="D137" t="str">
        <f>IF(TRIM(controle!G137)="","Não informado",UPPER(TRIM(controle!G137)))</f>
        <v>DELL</v>
      </c>
    </row>
    <row r="138" spans="1:4">
      <c r="A138" t="str">
        <f>IF(TRIM(controle!A138)="","Não informado",IF(LEFT(UPPER(TRIM(controle!A138)),7)="MONITOR","Monitores",IF(OR(LEFT(UPPER(TRIM(controle!A138)),7)="DESKTOP",UPPER(TRIM(controle!A138))="MICRO",LEFT(UPPER(TRIM(controle!A138)),7)="MONTADO"),"Desktops/Micros",IF(LEFT(UPPER(TRIM(controle!A138)),8)="NOTEBOOK","Notebooks",IF(LEFT(UPPER(TRIM(controle!A138)),10)="IMPRESSORA","Impressoras",IF(LEFT(UPPER(TRIM(controle!A138)),8)="TELEFONE","Telefonia","Outros"))))))</f>
        <v>Desktops/Micros</v>
      </c>
      <c r="B138" t="str">
        <f>IF(TRIM(controle!E138)="","Sem departamento",IF(OR(UPPER(TRIM(controle!E138))="TI",UPPER(TRIM(controle!E138))="T.I"),"T.I",IF(OR(UPPER(TRIM(controle!E138))="TECNICA",UPPER(TRIM(controle!E138))="TÉCNICA"),"TÉCNICA",SUBSTITUTE(UPPER(TRIM(controle!E138)),"SWICHER","SWITCHER"))))</f>
        <v>JORNALISMO</v>
      </c>
      <c r="C138" t="str">
        <f>IF(TRIM(controle!K138)="","Não informado",IF(ISNUMBER(SEARCH("DESCARTE",UPPER(controle!K138))),"Descarte",IF(ISNUMBER(SEARCH("INATIVO",UPPER(controle!K138))),"Inativo",IF(OR(ISNUMBER(SEARCH("BOM",UPPER(controle!K138))),ISNUMBER(SEARCH("OK",UPPER(controle!K138)))),"Bom/OK","Outros"))))</f>
        <v>Bom/OK</v>
      </c>
      <c r="D138" t="str">
        <f>IF(TRIM(controle!G138)="","Não informado",UPPER(TRIM(controle!G138)))</f>
        <v>DELL</v>
      </c>
    </row>
    <row r="139" spans="1:4">
      <c r="A139" t="str">
        <f>IF(TRIM(controle!A139)="","Não informado",IF(LEFT(UPPER(TRIM(controle!A139)),7)="MONITOR","Monitores",IF(OR(LEFT(UPPER(TRIM(controle!A139)),7)="DESKTOP",UPPER(TRIM(controle!A139))="MICRO",LEFT(UPPER(TRIM(controle!A139)),7)="MONTADO"),"Desktops/Micros",IF(LEFT(UPPER(TRIM(controle!A139)),8)="NOTEBOOK","Notebooks",IF(LEFT(UPPER(TRIM(controle!A139)),10)="IMPRESSORA","Impressoras",IF(LEFT(UPPER(TRIM(controle!A139)),8)="TELEFONE","Telefonia","Outros"))))))</f>
        <v>Desktops/Micros</v>
      </c>
      <c r="B139" t="str">
        <f>IF(TRIM(controle!E139)="","Sem departamento",IF(OR(UPPER(TRIM(controle!E139))="TI",UPPER(TRIM(controle!E139))="T.I"),"T.I",IF(OR(UPPER(TRIM(controle!E139))="TECNICA",UPPER(TRIM(controle!E139))="TÉCNICA"),"TÉCNICA",SUBSTITUTE(UPPER(TRIM(controle!E139)),"SWICHER","SWITCHER"))))</f>
        <v>JORNALISMO</v>
      </c>
      <c r="C139" t="str">
        <f>IF(TRIM(controle!K139)="","Não informado",IF(ISNUMBER(SEARCH("DESCARTE",UPPER(controle!K139))),"Descarte",IF(ISNUMBER(SEARCH("INATIVO",UPPER(controle!K139))),"Inativo",IF(OR(ISNUMBER(SEARCH("BOM",UPPER(controle!K139))),ISNUMBER(SEARCH("OK",UPPER(controle!K139)))),"Bom/OK","Outros"))))</f>
        <v>Bom/OK</v>
      </c>
      <c r="D139" t="str">
        <f>IF(TRIM(controle!G139)="","Não informado",UPPER(TRIM(controle!G139)))</f>
        <v>DELL</v>
      </c>
    </row>
    <row r="140" spans="1:4">
      <c r="A140" t="str">
        <f>IF(TRIM(controle!A140)="","Não informado",IF(LEFT(UPPER(TRIM(controle!A140)),7)="MONITOR","Monitores",IF(OR(LEFT(UPPER(TRIM(controle!A140)),7)="DESKTOP",UPPER(TRIM(controle!A140))="MICRO",LEFT(UPPER(TRIM(controle!A140)),7)="MONTADO"),"Desktops/Micros",IF(LEFT(UPPER(TRIM(controle!A140)),8)="NOTEBOOK","Notebooks",IF(LEFT(UPPER(TRIM(controle!A140)),10)="IMPRESSORA","Impressoras",IF(LEFT(UPPER(TRIM(controle!A140)),8)="TELEFONE","Telefonia","Outros"))))))</f>
        <v>Desktops/Micros</v>
      </c>
      <c r="B140" t="str">
        <f>IF(TRIM(controle!E140)="","Sem departamento",IF(OR(UPPER(TRIM(controle!E140))="TI",UPPER(TRIM(controle!E140))="T.I"),"T.I",IF(OR(UPPER(TRIM(controle!E140))="TECNICA",UPPER(TRIM(controle!E140))="TÉCNICA"),"TÉCNICA",SUBSTITUTE(UPPER(TRIM(controle!E140)),"SWICHER","SWITCHER"))))</f>
        <v>JORNALISMO</v>
      </c>
      <c r="C140" t="str">
        <f>IF(TRIM(controle!K140)="","Não informado",IF(ISNUMBER(SEARCH("DESCARTE",UPPER(controle!K140))),"Descarte",IF(ISNUMBER(SEARCH("INATIVO",UPPER(controle!K140))),"Inativo",IF(OR(ISNUMBER(SEARCH("BOM",UPPER(controle!K140))),ISNUMBER(SEARCH("OK",UPPER(controle!K140)))),"Bom/OK","Outros"))))</f>
        <v>Bom/OK</v>
      </c>
      <c r="D140" t="str">
        <f>IF(TRIM(controle!G140)="","Não informado",UPPER(TRIM(controle!G140)))</f>
        <v>DELL</v>
      </c>
    </row>
    <row r="141" spans="1:4">
      <c r="A141" t="str">
        <f>IF(TRIM(controle!A141)="","Não informado",IF(LEFT(UPPER(TRIM(controle!A141)),7)="MONITOR","Monitores",IF(OR(LEFT(UPPER(TRIM(controle!A141)),7)="DESKTOP",UPPER(TRIM(controle!A141))="MICRO",LEFT(UPPER(TRIM(controle!A141)),7)="MONTADO"),"Desktops/Micros",IF(LEFT(UPPER(TRIM(controle!A141)),8)="NOTEBOOK","Notebooks",IF(LEFT(UPPER(TRIM(controle!A141)),10)="IMPRESSORA","Impressoras",IF(LEFT(UPPER(TRIM(controle!A141)),8)="TELEFONE","Telefonia","Outros"))))))</f>
        <v>Desktops/Micros</v>
      </c>
      <c r="B141" t="str">
        <f>IF(TRIM(controle!E141)="","Sem departamento",IF(OR(UPPER(TRIM(controle!E141))="TI",UPPER(TRIM(controle!E141))="T.I"),"T.I",IF(OR(UPPER(TRIM(controle!E141))="TECNICA",UPPER(TRIM(controle!E141))="TÉCNICA"),"TÉCNICA",SUBSTITUTE(UPPER(TRIM(controle!E141)),"SWICHER","SWITCHER"))))</f>
        <v>JORNALISMO</v>
      </c>
      <c r="C141" t="str">
        <f>IF(TRIM(controle!K141)="","Não informado",IF(ISNUMBER(SEARCH("DESCARTE",UPPER(controle!K141))),"Descarte",IF(ISNUMBER(SEARCH("INATIVO",UPPER(controle!K141))),"Inativo",IF(OR(ISNUMBER(SEARCH("BOM",UPPER(controle!K141))),ISNUMBER(SEARCH("OK",UPPER(controle!K141)))),"Bom/OK","Outros"))))</f>
        <v>Bom/OK</v>
      </c>
      <c r="D141" t="str">
        <f>IF(TRIM(controle!G141)="","Não informado",UPPER(TRIM(controle!G141)))</f>
        <v>DELL</v>
      </c>
    </row>
    <row r="142" spans="1:4">
      <c r="A142" t="str">
        <f>IF(TRIM(controle!A142)="","Não informado",IF(LEFT(UPPER(TRIM(controle!A142)),7)="MONITOR","Monitores",IF(OR(LEFT(UPPER(TRIM(controle!A142)),7)="DESKTOP",UPPER(TRIM(controle!A142))="MICRO",LEFT(UPPER(TRIM(controle!A142)),7)="MONTADO"),"Desktops/Micros",IF(LEFT(UPPER(TRIM(controle!A142)),8)="NOTEBOOK","Notebooks",IF(LEFT(UPPER(TRIM(controle!A142)),10)="IMPRESSORA","Impressoras",IF(LEFT(UPPER(TRIM(controle!A142)),8)="TELEFONE","Telefonia","Outros"))))))</f>
        <v>Desktops/Micros</v>
      </c>
      <c r="B142" t="str">
        <f>IF(TRIM(controle!E142)="","Sem departamento",IF(OR(UPPER(TRIM(controle!E142))="TI",UPPER(TRIM(controle!E142))="T.I"),"T.I",IF(OR(UPPER(TRIM(controle!E142))="TECNICA",UPPER(TRIM(controle!E142))="TÉCNICA"),"TÉCNICA",SUBSTITUTE(UPPER(TRIM(controle!E142)),"SWICHER","SWITCHER"))))</f>
        <v>JORNALISMO</v>
      </c>
      <c r="C142" t="str">
        <f>IF(TRIM(controle!K142)="","Não informado",IF(ISNUMBER(SEARCH("DESCARTE",UPPER(controle!K142))),"Descarte",IF(ISNUMBER(SEARCH("INATIVO",UPPER(controle!K142))),"Inativo",IF(OR(ISNUMBER(SEARCH("BOM",UPPER(controle!K142))),ISNUMBER(SEARCH("OK",UPPER(controle!K142)))),"Bom/OK","Outros"))))</f>
        <v>Bom/OK</v>
      </c>
      <c r="D142" t="str">
        <f>IF(TRIM(controle!G142)="","Não informado",UPPER(TRIM(controle!G142)))</f>
        <v>DELL</v>
      </c>
    </row>
    <row r="143" spans="1:4">
      <c r="A143" t="str">
        <f>IF(TRIM(controle!A143)="","Não informado",IF(LEFT(UPPER(TRIM(controle!A143)),7)="MONITOR","Monitores",IF(OR(LEFT(UPPER(TRIM(controle!A143)),7)="DESKTOP",UPPER(TRIM(controle!A143))="MICRO",LEFT(UPPER(TRIM(controle!A143)),7)="MONTADO"),"Desktops/Micros",IF(LEFT(UPPER(TRIM(controle!A143)),8)="NOTEBOOK","Notebooks",IF(LEFT(UPPER(TRIM(controle!A143)),10)="IMPRESSORA","Impressoras",IF(LEFT(UPPER(TRIM(controle!A143)),8)="TELEFONE","Telefonia","Outros"))))))</f>
        <v>Desktops/Micros</v>
      </c>
      <c r="B143" t="str">
        <f>IF(TRIM(controle!E143)="","Sem departamento",IF(OR(UPPER(TRIM(controle!E143))="TI",UPPER(TRIM(controle!E143))="T.I"),"T.I",IF(OR(UPPER(TRIM(controle!E143))="TECNICA",UPPER(TRIM(controle!E143))="TÉCNICA"),"TÉCNICA",SUBSTITUTE(UPPER(TRIM(controle!E143)),"SWICHER","SWITCHER"))))</f>
        <v>JORNALISMO</v>
      </c>
      <c r="C143" t="str">
        <f>IF(TRIM(controle!K143)="","Não informado",IF(ISNUMBER(SEARCH("DESCARTE",UPPER(controle!K143))),"Descarte",IF(ISNUMBER(SEARCH("INATIVO",UPPER(controle!K143))),"Inativo",IF(OR(ISNUMBER(SEARCH("BOM",UPPER(controle!K143))),ISNUMBER(SEARCH("OK",UPPER(controle!K143)))),"Bom/OK","Outros"))))</f>
        <v>Bom/OK</v>
      </c>
      <c r="D143" t="str">
        <f>IF(TRIM(controle!G143)="","Não informado",UPPER(TRIM(controle!G143)))</f>
        <v>DELL</v>
      </c>
    </row>
    <row r="144" spans="1:4">
      <c r="A144" t="str">
        <f>IF(TRIM(controle!A144)="","Não informado",IF(LEFT(UPPER(TRIM(controle!A144)),7)="MONITOR","Monitores",IF(OR(LEFT(UPPER(TRIM(controle!A144)),7)="DESKTOP",UPPER(TRIM(controle!A144))="MICRO",LEFT(UPPER(TRIM(controle!A144)),7)="MONTADO"),"Desktops/Micros",IF(LEFT(UPPER(TRIM(controle!A144)),8)="NOTEBOOK","Notebooks",IF(LEFT(UPPER(TRIM(controle!A144)),10)="IMPRESSORA","Impressoras",IF(LEFT(UPPER(TRIM(controle!A144)),8)="TELEFONE","Telefonia","Outros"))))))</f>
        <v>Desktops/Micros</v>
      </c>
      <c r="B144" t="str">
        <f>IF(TRIM(controle!E144)="","Sem departamento",IF(OR(UPPER(TRIM(controle!E144))="TI",UPPER(TRIM(controle!E144))="T.I"),"T.I",IF(OR(UPPER(TRIM(controle!E144))="TECNICA",UPPER(TRIM(controle!E144))="TÉCNICA"),"TÉCNICA",SUBSTITUTE(UPPER(TRIM(controle!E144)),"SWICHER","SWITCHER"))))</f>
        <v>JORNALISMO</v>
      </c>
      <c r="C144" t="str">
        <f>IF(TRIM(controle!K144)="","Não informado",IF(ISNUMBER(SEARCH("DESCARTE",UPPER(controle!K144))),"Descarte",IF(ISNUMBER(SEARCH("INATIVO",UPPER(controle!K144))),"Inativo",IF(OR(ISNUMBER(SEARCH("BOM",UPPER(controle!K144))),ISNUMBER(SEARCH("OK",UPPER(controle!K144)))),"Bom/OK","Outros"))))</f>
        <v>Bom/OK</v>
      </c>
      <c r="D144" t="str">
        <f>IF(TRIM(controle!G144)="","Não informado",UPPER(TRIM(controle!G144)))</f>
        <v>DELL</v>
      </c>
    </row>
    <row r="145" spans="1:4">
      <c r="A145" t="str">
        <f>IF(TRIM(controle!A145)="","Não informado",IF(LEFT(UPPER(TRIM(controle!A145)),7)="MONITOR","Monitores",IF(OR(LEFT(UPPER(TRIM(controle!A145)),7)="DESKTOP",UPPER(TRIM(controle!A145))="MICRO",LEFT(UPPER(TRIM(controle!A145)),7)="MONTADO"),"Desktops/Micros",IF(LEFT(UPPER(TRIM(controle!A145)),8)="NOTEBOOK","Notebooks",IF(LEFT(UPPER(TRIM(controle!A145)),10)="IMPRESSORA","Impressoras",IF(LEFT(UPPER(TRIM(controle!A145)),8)="TELEFONE","Telefonia","Outros"))))))</f>
        <v>Desktops/Micros</v>
      </c>
      <c r="B145" t="str">
        <f>IF(TRIM(controle!E145)="","Sem departamento",IF(OR(UPPER(TRIM(controle!E145))="TI",UPPER(TRIM(controle!E145))="T.I"),"T.I",IF(OR(UPPER(TRIM(controle!E145))="TECNICA",UPPER(TRIM(controle!E145))="TÉCNICA"),"TÉCNICA",SUBSTITUTE(UPPER(TRIM(controle!E145)),"SWICHER","SWITCHER"))))</f>
        <v>JORNALISMO</v>
      </c>
      <c r="C145" t="str">
        <f>IF(TRIM(controle!K145)="","Não informado",IF(ISNUMBER(SEARCH("DESCARTE",UPPER(controle!K145))),"Descarte",IF(ISNUMBER(SEARCH("INATIVO",UPPER(controle!K145))),"Inativo",IF(OR(ISNUMBER(SEARCH("BOM",UPPER(controle!K145))),ISNUMBER(SEARCH("OK",UPPER(controle!K145)))),"Bom/OK","Outros"))))</f>
        <v>Bom/OK</v>
      </c>
      <c r="D145" t="str">
        <f>IF(TRIM(controle!G145)="","Não informado",UPPER(TRIM(controle!G145)))</f>
        <v>DELL</v>
      </c>
    </row>
    <row r="146" spans="1:4">
      <c r="A146" t="str">
        <f>IF(TRIM(controle!A146)="","Não informado",IF(LEFT(UPPER(TRIM(controle!A146)),7)="MONITOR","Monitores",IF(OR(LEFT(UPPER(TRIM(controle!A146)),7)="DESKTOP",UPPER(TRIM(controle!A146))="MICRO",LEFT(UPPER(TRIM(controle!A146)),7)="MONTADO"),"Desktops/Micros",IF(LEFT(UPPER(TRIM(controle!A146)),8)="NOTEBOOK","Notebooks",IF(LEFT(UPPER(TRIM(controle!A146)),10)="IMPRESSORA","Impressoras",IF(LEFT(UPPER(TRIM(controle!A146)),8)="TELEFONE","Telefonia","Outros"))))))</f>
        <v>Desktops/Micros</v>
      </c>
      <c r="B146" t="str">
        <f>IF(TRIM(controle!E146)="","Sem departamento",IF(OR(UPPER(TRIM(controle!E146))="TI",UPPER(TRIM(controle!E146))="T.I"),"T.I",IF(OR(UPPER(TRIM(controle!E146))="TECNICA",UPPER(TRIM(controle!E146))="TÉCNICA"),"TÉCNICA",SUBSTITUTE(UPPER(TRIM(controle!E146)),"SWICHER","SWITCHER"))))</f>
        <v>JORNALISMO</v>
      </c>
      <c r="C146" t="str">
        <f>IF(TRIM(controle!K146)="","Não informado",IF(ISNUMBER(SEARCH("DESCARTE",UPPER(controle!K146))),"Descarte",IF(ISNUMBER(SEARCH("INATIVO",UPPER(controle!K146))),"Inativo",IF(OR(ISNUMBER(SEARCH("BOM",UPPER(controle!K146))),ISNUMBER(SEARCH("OK",UPPER(controle!K146)))),"Bom/OK","Outros"))))</f>
        <v>Bom/OK</v>
      </c>
      <c r="D146" t="str">
        <f>IF(TRIM(controle!G146)="","Não informado",UPPER(TRIM(controle!G146)))</f>
        <v>DELL</v>
      </c>
    </row>
    <row r="147" spans="1:4">
      <c r="A147" t="str">
        <f>IF(TRIM(controle!A147)="","Não informado",IF(LEFT(UPPER(TRIM(controle!A147)),7)="MONITOR","Monitores",IF(OR(LEFT(UPPER(TRIM(controle!A147)),7)="DESKTOP",UPPER(TRIM(controle!A147))="MICRO",LEFT(UPPER(TRIM(controle!A147)),7)="MONTADO"),"Desktops/Micros",IF(LEFT(UPPER(TRIM(controle!A147)),8)="NOTEBOOK","Notebooks",IF(LEFT(UPPER(TRIM(controle!A147)),10)="IMPRESSORA","Impressoras",IF(LEFT(UPPER(TRIM(controle!A147)),8)="TELEFONE","Telefonia","Outros"))))))</f>
        <v>Desktops/Micros</v>
      </c>
      <c r="B147" t="str">
        <f>IF(TRIM(controle!E147)="","Sem departamento",IF(OR(UPPER(TRIM(controle!E147))="TI",UPPER(TRIM(controle!E147))="T.I"),"T.I",IF(OR(UPPER(TRIM(controle!E147))="TECNICA",UPPER(TRIM(controle!E147))="TÉCNICA"),"TÉCNICA",SUBSTITUTE(UPPER(TRIM(controle!E147)),"SWICHER","SWITCHER"))))</f>
        <v>JORNALISMO</v>
      </c>
      <c r="C147" t="str">
        <f>IF(TRIM(controle!K147)="","Não informado",IF(ISNUMBER(SEARCH("DESCARTE",UPPER(controle!K147))),"Descarte",IF(ISNUMBER(SEARCH("INATIVO",UPPER(controle!K147))),"Inativo",IF(OR(ISNUMBER(SEARCH("BOM",UPPER(controle!K147))),ISNUMBER(SEARCH("OK",UPPER(controle!K147)))),"Bom/OK","Outros"))))</f>
        <v>Bom/OK</v>
      </c>
      <c r="D147" t="str">
        <f>IF(TRIM(controle!G147)="","Não informado",UPPER(TRIM(controle!G147)))</f>
        <v>DELL</v>
      </c>
    </row>
    <row r="148" spans="1:4">
      <c r="A148" t="str">
        <f>IF(TRIM(controle!A148)="","Não informado",IF(LEFT(UPPER(TRIM(controle!A148)),7)="MONITOR","Monitores",IF(OR(LEFT(UPPER(TRIM(controle!A148)),7)="DESKTOP",UPPER(TRIM(controle!A148))="MICRO",LEFT(UPPER(TRIM(controle!A148)),7)="MONTADO"),"Desktops/Micros",IF(LEFT(UPPER(TRIM(controle!A148)),8)="NOTEBOOK","Notebooks",IF(LEFT(UPPER(TRIM(controle!A148)),10)="IMPRESSORA","Impressoras",IF(LEFT(UPPER(TRIM(controle!A148)),8)="TELEFONE","Telefonia","Outros"))))))</f>
        <v>Desktops/Micros</v>
      </c>
      <c r="B148" t="str">
        <f>IF(TRIM(controle!E148)="","Sem departamento",IF(OR(UPPER(TRIM(controle!E148))="TI",UPPER(TRIM(controle!E148))="T.I"),"T.I",IF(OR(UPPER(TRIM(controle!E148))="TECNICA",UPPER(TRIM(controle!E148))="TÉCNICA"),"TÉCNICA",SUBSTITUTE(UPPER(TRIM(controle!E148)),"SWICHER","SWITCHER"))))</f>
        <v>JORNALISMO</v>
      </c>
      <c r="C148" t="str">
        <f>IF(TRIM(controle!K148)="","Não informado",IF(ISNUMBER(SEARCH("DESCARTE",UPPER(controle!K148))),"Descarte",IF(ISNUMBER(SEARCH("INATIVO",UPPER(controle!K148))),"Inativo",IF(OR(ISNUMBER(SEARCH("BOM",UPPER(controle!K148))),ISNUMBER(SEARCH("OK",UPPER(controle!K148)))),"Bom/OK","Outros"))))</f>
        <v>Bom/OK</v>
      </c>
      <c r="D148" t="str">
        <f>IF(TRIM(controle!G148)="","Não informado",UPPER(TRIM(controle!G148)))</f>
        <v>DELL</v>
      </c>
    </row>
    <row r="149" spans="1:4">
      <c r="A149" t="str">
        <f>IF(TRIM(controle!A149)="","Não informado",IF(LEFT(UPPER(TRIM(controle!A149)),7)="MONITOR","Monitores",IF(OR(LEFT(UPPER(TRIM(controle!A149)),7)="DESKTOP",UPPER(TRIM(controle!A149))="MICRO",LEFT(UPPER(TRIM(controle!A149)),7)="MONTADO"),"Desktops/Micros",IF(LEFT(UPPER(TRIM(controle!A149)),8)="NOTEBOOK","Notebooks",IF(LEFT(UPPER(TRIM(controle!A149)),10)="IMPRESSORA","Impressoras",IF(LEFT(UPPER(TRIM(controle!A149)),8)="TELEFONE","Telefonia","Outros"))))))</f>
        <v>Desktops/Micros</v>
      </c>
      <c r="B149" t="str">
        <f>IF(TRIM(controle!E149)="","Sem departamento",IF(OR(UPPER(TRIM(controle!E149))="TI",UPPER(TRIM(controle!E149))="T.I"),"T.I",IF(OR(UPPER(TRIM(controle!E149))="TECNICA",UPPER(TRIM(controle!E149))="TÉCNICA"),"TÉCNICA",SUBSTITUTE(UPPER(TRIM(controle!E149)),"SWICHER","SWITCHER"))))</f>
        <v>JORNALISMO</v>
      </c>
      <c r="C149" t="str">
        <f>IF(TRIM(controle!K149)="","Não informado",IF(ISNUMBER(SEARCH("DESCARTE",UPPER(controle!K149))),"Descarte",IF(ISNUMBER(SEARCH("INATIVO",UPPER(controle!K149))),"Inativo",IF(OR(ISNUMBER(SEARCH("BOM",UPPER(controle!K149))),ISNUMBER(SEARCH("OK",UPPER(controle!K149)))),"Bom/OK","Outros"))))</f>
        <v>Bom/OK</v>
      </c>
      <c r="D149" t="str">
        <f>IF(TRIM(controle!G149)="","Não informado",UPPER(TRIM(controle!G149)))</f>
        <v>DELL</v>
      </c>
    </row>
    <row r="150" spans="1:4">
      <c r="A150" t="str">
        <f>IF(TRIM(controle!A150)="","Não informado",IF(LEFT(UPPER(TRIM(controle!A150)),7)="MONITOR","Monitores",IF(OR(LEFT(UPPER(TRIM(controle!A150)),7)="DESKTOP",UPPER(TRIM(controle!A150))="MICRO",LEFT(UPPER(TRIM(controle!A150)),7)="MONTADO"),"Desktops/Micros",IF(LEFT(UPPER(TRIM(controle!A150)),8)="NOTEBOOK","Notebooks",IF(LEFT(UPPER(TRIM(controle!A150)),10)="IMPRESSORA","Impressoras",IF(LEFT(UPPER(TRIM(controle!A150)),8)="TELEFONE","Telefonia","Outros"))))))</f>
        <v>Desktops/Micros</v>
      </c>
      <c r="B150" t="str">
        <f>IF(TRIM(controle!E150)="","Sem departamento",IF(OR(UPPER(TRIM(controle!E150))="TI",UPPER(TRIM(controle!E150))="T.I"),"T.I",IF(OR(UPPER(TRIM(controle!E150))="TECNICA",UPPER(TRIM(controle!E150))="TÉCNICA"),"TÉCNICA",SUBSTITUTE(UPPER(TRIM(controle!E150)),"SWICHER","SWITCHER"))))</f>
        <v>JORNALISMO</v>
      </c>
      <c r="C150" t="str">
        <f>IF(TRIM(controle!K150)="","Não informado",IF(ISNUMBER(SEARCH("DESCARTE",UPPER(controle!K150))),"Descarte",IF(ISNUMBER(SEARCH("INATIVO",UPPER(controle!K150))),"Inativo",IF(OR(ISNUMBER(SEARCH("BOM",UPPER(controle!K150))),ISNUMBER(SEARCH("OK",UPPER(controle!K150)))),"Bom/OK","Outros"))))</f>
        <v>Bom/OK</v>
      </c>
      <c r="D150" t="str">
        <f>IF(TRIM(controle!G150)="","Não informado",UPPER(TRIM(controle!G150)))</f>
        <v>DELL</v>
      </c>
    </row>
    <row r="151" spans="1:4">
      <c r="A151" t="str">
        <f>IF(TRIM(controle!A151)="","Não informado",IF(LEFT(UPPER(TRIM(controle!A151)),7)="MONITOR","Monitores",IF(OR(LEFT(UPPER(TRIM(controle!A151)),7)="DESKTOP",UPPER(TRIM(controle!A151))="MICRO",LEFT(UPPER(TRIM(controle!A151)),7)="MONTADO"),"Desktops/Micros",IF(LEFT(UPPER(TRIM(controle!A151)),8)="NOTEBOOK","Notebooks",IF(LEFT(UPPER(TRIM(controle!A151)),10)="IMPRESSORA","Impressoras",IF(LEFT(UPPER(TRIM(controle!A151)),8)="TELEFONE","Telefonia","Outros"))))))</f>
        <v>Desktops/Micros</v>
      </c>
      <c r="B151" t="str">
        <f>IF(TRIM(controle!E151)="","Sem departamento",IF(OR(UPPER(TRIM(controle!E151))="TI",UPPER(TRIM(controle!E151))="T.I"),"T.I",IF(OR(UPPER(TRIM(controle!E151))="TECNICA",UPPER(TRIM(controle!E151))="TÉCNICA"),"TÉCNICA",SUBSTITUTE(UPPER(TRIM(controle!E151)),"SWICHER","SWITCHER"))))</f>
        <v>JORNALISMO</v>
      </c>
      <c r="C151" t="str">
        <f>IF(TRIM(controle!K151)="","Não informado",IF(ISNUMBER(SEARCH("DESCARTE",UPPER(controle!K151))),"Descarte",IF(ISNUMBER(SEARCH("INATIVO",UPPER(controle!K151))),"Inativo",IF(OR(ISNUMBER(SEARCH("BOM",UPPER(controle!K151))),ISNUMBER(SEARCH("OK",UPPER(controle!K151)))),"Bom/OK","Outros"))))</f>
        <v>Bom/OK</v>
      </c>
      <c r="D151" t="str">
        <f>IF(TRIM(controle!G151)="","Não informado",UPPER(TRIM(controle!G151)))</f>
        <v>DELL</v>
      </c>
    </row>
    <row r="152" spans="1:4">
      <c r="A152" t="str">
        <f>IF(TRIM(controle!A152)="","Não informado",IF(LEFT(UPPER(TRIM(controle!A152)),7)="MONITOR","Monitores",IF(OR(LEFT(UPPER(TRIM(controle!A152)),7)="DESKTOP",UPPER(TRIM(controle!A152))="MICRO",LEFT(UPPER(TRIM(controle!A152)),7)="MONTADO"),"Desktops/Micros",IF(LEFT(UPPER(TRIM(controle!A152)),8)="NOTEBOOK","Notebooks",IF(LEFT(UPPER(TRIM(controle!A152)),10)="IMPRESSORA","Impressoras",IF(LEFT(UPPER(TRIM(controle!A152)),8)="TELEFONE","Telefonia","Outros"))))))</f>
        <v>Desktops/Micros</v>
      </c>
      <c r="B152" t="str">
        <f>IF(TRIM(controle!E152)="","Sem departamento",IF(OR(UPPER(TRIM(controle!E152))="TI",UPPER(TRIM(controle!E152))="T.I"),"T.I",IF(OR(UPPER(TRIM(controle!E152))="TECNICA",UPPER(TRIM(controle!E152))="TÉCNICA"),"TÉCNICA",SUBSTITUTE(UPPER(TRIM(controle!E152)),"SWICHER","SWITCHER"))))</f>
        <v>MARKETING</v>
      </c>
      <c r="C152" t="str">
        <f>IF(TRIM(controle!K152)="","Não informado",IF(ISNUMBER(SEARCH("DESCARTE",UPPER(controle!K152))),"Descarte",IF(ISNUMBER(SEARCH("INATIVO",UPPER(controle!K152))),"Inativo",IF(OR(ISNUMBER(SEARCH("BOM",UPPER(controle!K152))),ISNUMBER(SEARCH("OK",UPPER(controle!K152)))),"Bom/OK","Outros"))))</f>
        <v>Bom/OK</v>
      </c>
      <c r="D152" t="str">
        <f>IF(TRIM(controle!G152)="","Não informado",UPPER(TRIM(controle!G152)))</f>
        <v>DELL</v>
      </c>
    </row>
    <row r="153" spans="1:4">
      <c r="A153" t="str">
        <f>IF(TRIM(controle!A153)="","Não informado",IF(LEFT(UPPER(TRIM(controle!A153)),7)="MONITOR","Monitores",IF(OR(LEFT(UPPER(TRIM(controle!A153)),7)="DESKTOP",UPPER(TRIM(controle!A153))="MICRO",LEFT(UPPER(TRIM(controle!A153)),7)="MONTADO"),"Desktops/Micros",IF(LEFT(UPPER(TRIM(controle!A153)),8)="NOTEBOOK","Notebooks",IF(LEFT(UPPER(TRIM(controle!A153)),10)="IMPRESSORA","Impressoras",IF(LEFT(UPPER(TRIM(controle!A153)),8)="TELEFONE","Telefonia","Outros"))))))</f>
        <v>Desktops/Micros</v>
      </c>
      <c r="B153" t="str">
        <f>IF(TRIM(controle!E153)="","Sem departamento",IF(OR(UPPER(TRIM(controle!E153))="TI",UPPER(TRIM(controle!E153))="T.I"),"T.I",IF(OR(UPPER(TRIM(controle!E153))="TECNICA",UPPER(TRIM(controle!E153))="TÉCNICA"),"TÉCNICA",SUBSTITUTE(UPPER(TRIM(controle!E153)),"SWICHER","SWITCHER"))))</f>
        <v>MARKETING</v>
      </c>
      <c r="C153" t="str">
        <f>IF(TRIM(controle!K153)="","Não informado",IF(ISNUMBER(SEARCH("DESCARTE",UPPER(controle!K153))),"Descarte",IF(ISNUMBER(SEARCH("INATIVO",UPPER(controle!K153))),"Inativo",IF(OR(ISNUMBER(SEARCH("BOM",UPPER(controle!K153))),ISNUMBER(SEARCH("OK",UPPER(controle!K153)))),"Bom/OK","Outros"))))</f>
        <v>Bom/OK</v>
      </c>
      <c r="D153" t="str">
        <f>IF(TRIM(controle!G153)="","Não informado",UPPER(TRIM(controle!G153)))</f>
        <v>DELL</v>
      </c>
    </row>
    <row r="154" spans="1:4">
      <c r="A154" t="str">
        <f>IF(TRIM(controle!A154)="","Não informado",IF(LEFT(UPPER(TRIM(controle!A154)),7)="MONITOR","Monitores",IF(OR(LEFT(UPPER(TRIM(controle!A154)),7)="DESKTOP",UPPER(TRIM(controle!A154))="MICRO",LEFT(UPPER(TRIM(controle!A154)),7)="MONTADO"),"Desktops/Micros",IF(LEFT(UPPER(TRIM(controle!A154)),8)="NOTEBOOK","Notebooks",IF(LEFT(UPPER(TRIM(controle!A154)),10)="IMPRESSORA","Impressoras",IF(LEFT(UPPER(TRIM(controle!A154)),8)="TELEFONE","Telefonia","Outros"))))))</f>
        <v>Desktops/Micros</v>
      </c>
      <c r="B154" t="str">
        <f>IF(TRIM(controle!E154)="","Sem departamento",IF(OR(UPPER(TRIM(controle!E154))="TI",UPPER(TRIM(controle!E154))="T.I"),"T.I",IF(OR(UPPER(TRIM(controle!E154))="TECNICA",UPPER(TRIM(controle!E154))="TÉCNICA"),"TÉCNICA",SUBSTITUTE(UPPER(TRIM(controle!E154)),"SWICHER","SWITCHER"))))</f>
        <v>MARKETING</v>
      </c>
      <c r="C154" t="str">
        <f>IF(TRIM(controle!K154)="","Não informado",IF(ISNUMBER(SEARCH("DESCARTE",UPPER(controle!K154))),"Descarte",IF(ISNUMBER(SEARCH("INATIVO",UPPER(controle!K154))),"Inativo",IF(OR(ISNUMBER(SEARCH("BOM",UPPER(controle!K154))),ISNUMBER(SEARCH("OK",UPPER(controle!K154)))),"Bom/OK","Outros"))))</f>
        <v>Bom/OK</v>
      </c>
      <c r="D154" t="str">
        <f>IF(TRIM(controle!G154)="","Não informado",UPPER(TRIM(controle!G154)))</f>
        <v>DELL</v>
      </c>
    </row>
    <row r="155" spans="1:4">
      <c r="A155" t="str">
        <f>IF(TRIM(controle!A155)="","Não informado",IF(LEFT(UPPER(TRIM(controle!A155)),7)="MONITOR","Monitores",IF(OR(LEFT(UPPER(TRIM(controle!A155)),7)="DESKTOP",UPPER(TRIM(controle!A155))="MICRO",LEFT(UPPER(TRIM(controle!A155)),7)="MONTADO"),"Desktops/Micros",IF(LEFT(UPPER(TRIM(controle!A155)),8)="NOTEBOOK","Notebooks",IF(LEFT(UPPER(TRIM(controle!A155)),10)="IMPRESSORA","Impressoras",IF(LEFT(UPPER(TRIM(controle!A155)),8)="TELEFONE","Telefonia","Outros"))))))</f>
        <v>Desktops/Micros</v>
      </c>
      <c r="B155" t="str">
        <f>IF(TRIM(controle!E155)="","Sem departamento",IF(OR(UPPER(TRIM(controle!E155))="TI",UPPER(TRIM(controle!E155))="T.I"),"T.I",IF(OR(UPPER(TRIM(controle!E155))="TECNICA",UPPER(TRIM(controle!E155))="TÉCNICA"),"TÉCNICA",SUBSTITUTE(UPPER(TRIM(controle!E155)),"SWICHER","SWITCHER"))))</f>
        <v>MARKETING</v>
      </c>
      <c r="C155" t="str">
        <f>IF(TRIM(controle!K155)="","Não informado",IF(ISNUMBER(SEARCH("DESCARTE",UPPER(controle!K155))),"Descarte",IF(ISNUMBER(SEARCH("INATIVO",UPPER(controle!K155))),"Inativo",IF(OR(ISNUMBER(SEARCH("BOM",UPPER(controle!K155))),ISNUMBER(SEARCH("OK",UPPER(controle!K155)))),"Bom/OK","Outros"))))</f>
        <v>Bom/OK</v>
      </c>
      <c r="D155" t="str">
        <f>IF(TRIM(controle!G155)="","Não informado",UPPER(TRIM(controle!G155)))</f>
        <v>DELL</v>
      </c>
    </row>
    <row r="156" spans="1:4">
      <c r="A156" t="str">
        <f>IF(TRIM(controle!A156)="","Não informado",IF(LEFT(UPPER(TRIM(controle!A156)),7)="MONITOR","Monitores",IF(OR(LEFT(UPPER(TRIM(controle!A156)),7)="DESKTOP",UPPER(TRIM(controle!A156))="MICRO",LEFT(UPPER(TRIM(controle!A156)),7)="MONTADO"),"Desktops/Micros",IF(LEFT(UPPER(TRIM(controle!A156)),8)="NOTEBOOK","Notebooks",IF(LEFT(UPPER(TRIM(controle!A156)),10)="IMPRESSORA","Impressoras",IF(LEFT(UPPER(TRIM(controle!A156)),8)="TELEFONE","Telefonia","Outros"))))))</f>
        <v>Desktops/Micros</v>
      </c>
      <c r="B156" t="str">
        <f>IF(TRIM(controle!E156)="","Sem departamento",IF(OR(UPPER(TRIM(controle!E156))="TI",UPPER(TRIM(controle!E156))="T.I"),"T.I",IF(OR(UPPER(TRIM(controle!E156))="TECNICA",UPPER(TRIM(controle!E156))="TÉCNICA"),"TÉCNICA",SUBSTITUTE(UPPER(TRIM(controle!E156)),"SWICHER","SWITCHER"))))</f>
        <v>MARKETING</v>
      </c>
      <c r="C156" t="str">
        <f>IF(TRIM(controle!K156)="","Não informado",IF(ISNUMBER(SEARCH("DESCARTE",UPPER(controle!K156))),"Descarte",IF(ISNUMBER(SEARCH("INATIVO",UPPER(controle!K156))),"Inativo",IF(OR(ISNUMBER(SEARCH("BOM",UPPER(controle!K156))),ISNUMBER(SEARCH("OK",UPPER(controle!K156)))),"Bom/OK","Outros"))))</f>
        <v>Bom/OK</v>
      </c>
      <c r="D156" t="str">
        <f>IF(TRIM(controle!G156)="","Não informado",UPPER(TRIM(controle!G156)))</f>
        <v>DELL</v>
      </c>
    </row>
    <row r="157" spans="1:4">
      <c r="A157" t="str">
        <f>IF(TRIM(controle!A157)="","Não informado",IF(LEFT(UPPER(TRIM(controle!A157)),7)="MONITOR","Monitores",IF(OR(LEFT(UPPER(TRIM(controle!A157)),7)="DESKTOP",UPPER(TRIM(controle!A157))="MICRO",LEFT(UPPER(TRIM(controle!A157)),7)="MONTADO"),"Desktops/Micros",IF(LEFT(UPPER(TRIM(controle!A157)),8)="NOTEBOOK","Notebooks",IF(LEFT(UPPER(TRIM(controle!A157)),10)="IMPRESSORA","Impressoras",IF(LEFT(UPPER(TRIM(controle!A157)),8)="TELEFONE","Telefonia","Outros"))))))</f>
        <v>Desktops/Micros</v>
      </c>
      <c r="B157" t="str">
        <f>IF(TRIM(controle!E157)="","Sem departamento",IF(OR(UPPER(TRIM(controle!E157))="TI",UPPER(TRIM(controle!E157))="T.I"),"T.I",IF(OR(UPPER(TRIM(controle!E157))="TECNICA",UPPER(TRIM(controle!E157))="TÉCNICA"),"TÉCNICA",SUBSTITUTE(UPPER(TRIM(controle!E157)),"SWICHER","SWITCHER"))))</f>
        <v>MARKETING</v>
      </c>
      <c r="C157" t="str">
        <f>IF(TRIM(controle!K157)="","Não informado",IF(ISNUMBER(SEARCH("DESCARTE",UPPER(controle!K157))),"Descarte",IF(ISNUMBER(SEARCH("INATIVO",UPPER(controle!K157))),"Inativo",IF(OR(ISNUMBER(SEARCH("BOM",UPPER(controle!K157))),ISNUMBER(SEARCH("OK",UPPER(controle!K157)))),"Bom/OK","Outros"))))</f>
        <v>Bom/OK</v>
      </c>
      <c r="D157" t="str">
        <f>IF(TRIM(controle!G157)="","Não informado",UPPER(TRIM(controle!G157)))</f>
        <v>DELL</v>
      </c>
    </row>
    <row r="158" spans="1:4">
      <c r="A158" t="str">
        <f>IF(TRIM(controle!A158)="","Não informado",IF(LEFT(UPPER(TRIM(controle!A158)),7)="MONITOR","Monitores",IF(OR(LEFT(UPPER(TRIM(controle!A158)),7)="DESKTOP",UPPER(TRIM(controle!A158))="MICRO",LEFT(UPPER(TRIM(controle!A158)),7)="MONTADO"),"Desktops/Micros",IF(LEFT(UPPER(TRIM(controle!A158)),8)="NOTEBOOK","Notebooks",IF(LEFT(UPPER(TRIM(controle!A158)),10)="IMPRESSORA","Impressoras",IF(LEFT(UPPER(TRIM(controle!A158)),8)="TELEFONE","Telefonia","Outros"))))))</f>
        <v>Desktops/Micros</v>
      </c>
      <c r="B158" t="str">
        <f>IF(TRIM(controle!E158)="","Sem departamento",IF(OR(UPPER(TRIM(controle!E158))="TI",UPPER(TRIM(controle!E158))="T.I"),"T.I",IF(OR(UPPER(TRIM(controle!E158))="TECNICA",UPPER(TRIM(controle!E158))="TÉCNICA"),"TÉCNICA",SUBSTITUTE(UPPER(TRIM(controle!E158)),"SWICHER","SWITCHER"))))</f>
        <v>MEET</v>
      </c>
      <c r="C158" t="str">
        <f>IF(TRIM(controle!K158)="","Não informado",IF(ISNUMBER(SEARCH("DESCARTE",UPPER(controle!K158))),"Descarte",IF(ISNUMBER(SEARCH("INATIVO",UPPER(controle!K158))),"Inativo",IF(OR(ISNUMBER(SEARCH("BOM",UPPER(controle!K158))),ISNUMBER(SEARCH("OK",UPPER(controle!K158)))),"Bom/OK","Outros"))))</f>
        <v>Bom/OK</v>
      </c>
      <c r="D158" t="str">
        <f>IF(TRIM(controle!G158)="","Não informado",UPPER(TRIM(controle!G158)))</f>
        <v>DELL</v>
      </c>
    </row>
    <row r="159" spans="1:4">
      <c r="A159" t="str">
        <f>IF(TRIM(controle!A159)="","Não informado",IF(LEFT(UPPER(TRIM(controle!A159)),7)="MONITOR","Monitores",IF(OR(LEFT(UPPER(TRIM(controle!A159)),7)="DESKTOP",UPPER(TRIM(controle!A159))="MICRO",LEFT(UPPER(TRIM(controle!A159)),7)="MONTADO"),"Desktops/Micros",IF(LEFT(UPPER(TRIM(controle!A159)),8)="NOTEBOOK","Notebooks",IF(LEFT(UPPER(TRIM(controle!A159)),10)="IMPRESSORA","Impressoras",IF(LEFT(UPPER(TRIM(controle!A159)),8)="TELEFONE","Telefonia","Outros"))))))</f>
        <v>Desktops/Micros</v>
      </c>
      <c r="B159" t="str">
        <f>IF(TRIM(controle!E159)="","Sem departamento",IF(OR(UPPER(TRIM(controle!E159))="TI",UPPER(TRIM(controle!E159))="T.I"),"T.I",IF(OR(UPPER(TRIM(controle!E159))="TECNICA",UPPER(TRIM(controle!E159))="TÉCNICA"),"TÉCNICA",SUBSTITUTE(UPPER(TRIM(controle!E159)),"SWICHER","SWITCHER"))))</f>
        <v>OPEC</v>
      </c>
      <c r="C159" t="str">
        <f>IF(TRIM(controle!K159)="","Não informado",IF(ISNUMBER(SEARCH("DESCARTE",UPPER(controle!K159))),"Descarte",IF(ISNUMBER(SEARCH("INATIVO",UPPER(controle!K159))),"Inativo",IF(OR(ISNUMBER(SEARCH("BOM",UPPER(controle!K159))),ISNUMBER(SEARCH("OK",UPPER(controle!K159)))),"Bom/OK","Outros"))))</f>
        <v>Bom/OK</v>
      </c>
      <c r="D159" t="str">
        <f>IF(TRIM(controle!G159)="","Não informado",UPPER(TRIM(controle!G159)))</f>
        <v>DELL</v>
      </c>
    </row>
    <row r="160" spans="1:4">
      <c r="A160" t="str">
        <f>IF(TRIM(controle!A160)="","Não informado",IF(LEFT(UPPER(TRIM(controle!A160)),7)="MONITOR","Monitores",IF(OR(LEFT(UPPER(TRIM(controle!A160)),7)="DESKTOP",UPPER(TRIM(controle!A160))="MICRO",LEFT(UPPER(TRIM(controle!A160)),7)="MONTADO"),"Desktops/Micros",IF(LEFT(UPPER(TRIM(controle!A160)),8)="NOTEBOOK","Notebooks",IF(LEFT(UPPER(TRIM(controle!A160)),10)="IMPRESSORA","Impressoras",IF(LEFT(UPPER(TRIM(controle!A160)),8)="TELEFONE","Telefonia","Outros"))))))</f>
        <v>Desktops/Micros</v>
      </c>
      <c r="B160" t="str">
        <f>IF(TRIM(controle!E160)="","Sem departamento",IF(OR(UPPER(TRIM(controle!E160))="TI",UPPER(TRIM(controle!E160))="T.I"),"T.I",IF(OR(UPPER(TRIM(controle!E160))="TECNICA",UPPER(TRIM(controle!E160))="TÉCNICA"),"TÉCNICA",SUBSTITUTE(UPPER(TRIM(controle!E160)),"SWICHER","SWITCHER"))))</f>
        <v>OPEC</v>
      </c>
      <c r="C160" t="str">
        <f>IF(TRIM(controle!K160)="","Não informado",IF(ISNUMBER(SEARCH("DESCARTE",UPPER(controle!K160))),"Descarte",IF(ISNUMBER(SEARCH("INATIVO",UPPER(controle!K160))),"Inativo",IF(OR(ISNUMBER(SEARCH("BOM",UPPER(controle!K160))),ISNUMBER(SEARCH("OK",UPPER(controle!K160)))),"Bom/OK","Outros"))))</f>
        <v>Bom/OK</v>
      </c>
      <c r="D160" t="str">
        <f>IF(TRIM(controle!G160)="","Não informado",UPPER(TRIM(controle!G160)))</f>
        <v>DELL</v>
      </c>
    </row>
    <row r="161" spans="1:4">
      <c r="A161" t="str">
        <f>IF(TRIM(controle!A161)="","Não informado",IF(LEFT(UPPER(TRIM(controle!A161)),7)="MONITOR","Monitores",IF(OR(LEFT(UPPER(TRIM(controle!A161)),7)="DESKTOP",UPPER(TRIM(controle!A161))="MICRO",LEFT(UPPER(TRIM(controle!A161)),7)="MONTADO"),"Desktops/Micros",IF(LEFT(UPPER(TRIM(controle!A161)),8)="NOTEBOOK","Notebooks",IF(LEFT(UPPER(TRIM(controle!A161)),10)="IMPRESSORA","Impressoras",IF(LEFT(UPPER(TRIM(controle!A161)),8)="TELEFONE","Telefonia","Outros"))))))</f>
        <v>Desktops/Micros</v>
      </c>
      <c r="B161" t="str">
        <f>IF(TRIM(controle!E161)="","Sem departamento",IF(OR(UPPER(TRIM(controle!E161))="TI",UPPER(TRIM(controle!E161))="T.I"),"T.I",IF(OR(UPPER(TRIM(controle!E161))="TECNICA",UPPER(TRIM(controle!E161))="TÉCNICA"),"TÉCNICA",SUBSTITUTE(UPPER(TRIM(controle!E161)),"SWICHER","SWITCHER"))))</f>
        <v>OPERAÇÕES</v>
      </c>
      <c r="C161" t="str">
        <f>IF(TRIM(controle!K161)="","Não informado",IF(ISNUMBER(SEARCH("DESCARTE",UPPER(controle!K161))),"Descarte",IF(ISNUMBER(SEARCH("INATIVO",UPPER(controle!K161))),"Inativo",IF(OR(ISNUMBER(SEARCH("BOM",UPPER(controle!K161))),ISNUMBER(SEARCH("OK",UPPER(controle!K161)))),"Bom/OK","Outros"))))</f>
        <v>Bom/OK</v>
      </c>
      <c r="D161" t="str">
        <f>IF(TRIM(controle!G161)="","Não informado",UPPER(TRIM(controle!G161)))</f>
        <v>DELL</v>
      </c>
    </row>
    <row r="162" spans="1:4">
      <c r="A162" t="str">
        <f>IF(TRIM(controle!A162)="","Não informado",IF(LEFT(UPPER(TRIM(controle!A162)),7)="MONITOR","Monitores",IF(OR(LEFT(UPPER(TRIM(controle!A162)),7)="DESKTOP",UPPER(TRIM(controle!A162))="MICRO",LEFT(UPPER(TRIM(controle!A162)),7)="MONTADO"),"Desktops/Micros",IF(LEFT(UPPER(TRIM(controle!A162)),8)="NOTEBOOK","Notebooks",IF(LEFT(UPPER(TRIM(controle!A162)),10)="IMPRESSORA","Impressoras",IF(LEFT(UPPER(TRIM(controle!A162)),8)="TELEFONE","Telefonia","Outros"))))))</f>
        <v>Desktops/Micros</v>
      </c>
      <c r="B162" t="str">
        <f>IF(TRIM(controle!E162)="","Sem departamento",IF(OR(UPPER(TRIM(controle!E162))="TI",UPPER(TRIM(controle!E162))="T.I"),"T.I",IF(OR(UPPER(TRIM(controle!E162))="TECNICA",UPPER(TRIM(controle!E162))="TÉCNICA"),"TÉCNICA",SUBSTITUTE(UPPER(TRIM(controle!E162)),"SWICHER","SWITCHER"))))</f>
        <v>OPERAÇÕES</v>
      </c>
      <c r="C162" t="str">
        <f>IF(TRIM(controle!K162)="","Não informado",IF(ISNUMBER(SEARCH("DESCARTE",UPPER(controle!K162))),"Descarte",IF(ISNUMBER(SEARCH("INATIVO",UPPER(controle!K162))),"Inativo",IF(OR(ISNUMBER(SEARCH("BOM",UPPER(controle!K162))),ISNUMBER(SEARCH("OK",UPPER(controle!K162)))),"Bom/OK","Outros"))))</f>
        <v>Bom/OK</v>
      </c>
      <c r="D162" t="str">
        <f>IF(TRIM(controle!G162)="","Não informado",UPPER(TRIM(controle!G162)))</f>
        <v>DELL</v>
      </c>
    </row>
    <row r="163" spans="1:4">
      <c r="A163" t="str">
        <f>IF(TRIM(controle!A163)="","Não informado",IF(LEFT(UPPER(TRIM(controle!A163)),7)="MONITOR","Monitores",IF(OR(LEFT(UPPER(TRIM(controle!A163)),7)="DESKTOP",UPPER(TRIM(controle!A163))="MICRO",LEFT(UPPER(TRIM(controle!A163)),7)="MONTADO"),"Desktops/Micros",IF(LEFT(UPPER(TRIM(controle!A163)),8)="NOTEBOOK","Notebooks",IF(LEFT(UPPER(TRIM(controle!A163)),10)="IMPRESSORA","Impressoras",IF(LEFT(UPPER(TRIM(controle!A163)),8)="TELEFONE","Telefonia","Outros"))))))</f>
        <v>Desktops/Micros</v>
      </c>
      <c r="B163" t="str">
        <f>IF(TRIM(controle!E163)="","Sem departamento",IF(OR(UPPER(TRIM(controle!E163))="TI",UPPER(TRIM(controle!E163))="T.I"),"T.I",IF(OR(UPPER(TRIM(controle!E163))="TECNICA",UPPER(TRIM(controle!E163))="TÉCNICA"),"TÉCNICA",SUBSTITUTE(UPPER(TRIM(controle!E163)),"SWICHER","SWITCHER"))))</f>
        <v>PORTARIA</v>
      </c>
      <c r="C163" t="str">
        <f>IF(TRIM(controle!K163)="","Não informado",IF(ISNUMBER(SEARCH("DESCARTE",UPPER(controle!K163))),"Descarte",IF(ISNUMBER(SEARCH("INATIVO",UPPER(controle!K163))),"Inativo",IF(OR(ISNUMBER(SEARCH("BOM",UPPER(controle!K163))),ISNUMBER(SEARCH("OK",UPPER(controle!K163)))),"Bom/OK","Outros"))))</f>
        <v>Bom/OK</v>
      </c>
      <c r="D163" t="str">
        <f>IF(TRIM(controle!G163)="","Não informado",UPPER(TRIM(controle!G163)))</f>
        <v>DELL</v>
      </c>
    </row>
    <row r="164" spans="1:4">
      <c r="A164" t="str">
        <f>IF(TRIM(controle!A164)="","Não informado",IF(LEFT(UPPER(TRIM(controle!A164)),7)="MONITOR","Monitores",IF(OR(LEFT(UPPER(TRIM(controle!A164)),7)="DESKTOP",UPPER(TRIM(controle!A164))="MICRO",LEFT(UPPER(TRIM(controle!A164)),7)="MONTADO"),"Desktops/Micros",IF(LEFT(UPPER(TRIM(controle!A164)),8)="NOTEBOOK","Notebooks",IF(LEFT(UPPER(TRIM(controle!A164)),10)="IMPRESSORA","Impressoras",IF(LEFT(UPPER(TRIM(controle!A164)),8)="TELEFONE","Telefonia","Outros"))))))</f>
        <v>Desktops/Micros</v>
      </c>
      <c r="B164" t="str">
        <f>IF(TRIM(controle!E164)="","Sem departamento",IF(OR(UPPER(TRIM(controle!E164))="TI",UPPER(TRIM(controle!E164))="T.I"),"T.I",IF(OR(UPPER(TRIM(controle!E164))="TECNICA",UPPER(TRIM(controle!E164))="TÉCNICA"),"TÉCNICA",SUBSTITUTE(UPPER(TRIM(controle!E164)),"SWICHER","SWITCHER"))))</f>
        <v>PROGRAMAÇÃO</v>
      </c>
      <c r="C164" t="str">
        <f>IF(TRIM(controle!K164)="","Não informado",IF(ISNUMBER(SEARCH("DESCARTE",UPPER(controle!K164))),"Descarte",IF(ISNUMBER(SEARCH("INATIVO",UPPER(controle!K164))),"Inativo",IF(OR(ISNUMBER(SEARCH("BOM",UPPER(controle!K164))),ISNUMBER(SEARCH("OK",UPPER(controle!K164)))),"Bom/OK","Outros"))))</f>
        <v>Bom/OK</v>
      </c>
      <c r="D164" t="str">
        <f>IF(TRIM(controle!G164)="","Não informado",UPPER(TRIM(controle!G164)))</f>
        <v>DELL</v>
      </c>
    </row>
    <row r="165" spans="1:4">
      <c r="A165" t="str">
        <f>IF(TRIM(controle!A165)="","Não informado",IF(LEFT(UPPER(TRIM(controle!A165)),7)="MONITOR","Monitores",IF(OR(LEFT(UPPER(TRIM(controle!A165)),7)="DESKTOP",UPPER(TRIM(controle!A165))="MICRO",LEFT(UPPER(TRIM(controle!A165)),7)="MONTADO"),"Desktops/Micros",IF(LEFT(UPPER(TRIM(controle!A165)),8)="NOTEBOOK","Notebooks",IF(LEFT(UPPER(TRIM(controle!A165)),10)="IMPRESSORA","Impressoras",IF(LEFT(UPPER(TRIM(controle!A165)),8)="TELEFONE","Telefonia","Outros"))))))</f>
        <v>Desktops/Micros</v>
      </c>
      <c r="B165" t="str">
        <f>IF(TRIM(controle!E165)="","Sem departamento",IF(OR(UPPER(TRIM(controle!E165))="TI",UPPER(TRIM(controle!E165))="T.I"),"T.I",IF(OR(UPPER(TRIM(controle!E165))="TECNICA",UPPER(TRIM(controle!E165))="TÉCNICA"),"TÉCNICA",SUBSTITUTE(UPPER(TRIM(controle!E165)),"SWICHER","SWITCHER"))))</f>
        <v>PROGRAMAÇÃO</v>
      </c>
      <c r="C165" t="str">
        <f>IF(TRIM(controle!K165)="","Não informado",IF(ISNUMBER(SEARCH("DESCARTE",UPPER(controle!K165))),"Descarte",IF(ISNUMBER(SEARCH("INATIVO",UPPER(controle!K165))),"Inativo",IF(OR(ISNUMBER(SEARCH("BOM",UPPER(controle!K165))),ISNUMBER(SEARCH("OK",UPPER(controle!K165)))),"Bom/OK","Outros"))))</f>
        <v>Bom/OK</v>
      </c>
      <c r="D165" t="str">
        <f>IF(TRIM(controle!G165)="","Não informado",UPPER(TRIM(controle!G165)))</f>
        <v>DELL</v>
      </c>
    </row>
    <row r="166" spans="1:4">
      <c r="A166" t="str">
        <f>IF(TRIM(controle!A166)="","Não informado",IF(LEFT(UPPER(TRIM(controle!A166)),7)="MONITOR","Monitores",IF(OR(LEFT(UPPER(TRIM(controle!A166)),7)="DESKTOP",UPPER(TRIM(controle!A166))="MICRO",LEFT(UPPER(TRIM(controle!A166)),7)="MONTADO"),"Desktops/Micros",IF(LEFT(UPPER(TRIM(controle!A166)),8)="NOTEBOOK","Notebooks",IF(LEFT(UPPER(TRIM(controle!A166)),10)="IMPRESSORA","Impressoras",IF(LEFT(UPPER(TRIM(controle!A166)),8)="TELEFONE","Telefonia","Outros"))))))</f>
        <v>Desktops/Micros</v>
      </c>
      <c r="B166" t="str">
        <f>IF(TRIM(controle!E166)="","Sem departamento",IF(OR(UPPER(TRIM(controle!E166))="TI",UPPER(TRIM(controle!E166))="T.I"),"T.I",IF(OR(UPPER(TRIM(controle!E166))="TECNICA",UPPER(TRIM(controle!E166))="TÉCNICA"),"TÉCNICA",SUBSTITUTE(UPPER(TRIM(controle!E166)),"SWICHER","SWITCHER"))))</f>
        <v>PROGRAMAÇÃO/MARKET</v>
      </c>
      <c r="C166" t="str">
        <f>IF(TRIM(controle!K166)="","Não informado",IF(ISNUMBER(SEARCH("DESCARTE",UPPER(controle!K166))),"Descarte",IF(ISNUMBER(SEARCH("INATIVO",UPPER(controle!K166))),"Inativo",IF(OR(ISNUMBER(SEARCH("BOM",UPPER(controle!K166))),ISNUMBER(SEARCH("OK",UPPER(controle!K166)))),"Bom/OK","Outros"))))</f>
        <v>Bom/OK</v>
      </c>
      <c r="D166" t="str">
        <f>IF(TRIM(controle!G166)="","Não informado",UPPER(TRIM(controle!G166)))</f>
        <v>DELL</v>
      </c>
    </row>
    <row r="167" spans="1:4">
      <c r="A167" t="str">
        <f>IF(TRIM(controle!A167)="","Não informado",IF(LEFT(UPPER(TRIM(controle!A167)),7)="MONITOR","Monitores",IF(OR(LEFT(UPPER(TRIM(controle!A167)),7)="DESKTOP",UPPER(TRIM(controle!A167))="MICRO",LEFT(UPPER(TRIM(controle!A167)),7)="MONTADO"),"Desktops/Micros",IF(LEFT(UPPER(TRIM(controle!A167)),8)="NOTEBOOK","Notebooks",IF(LEFT(UPPER(TRIM(controle!A167)),10)="IMPRESSORA","Impressoras",IF(LEFT(UPPER(TRIM(controle!A167)),8)="TELEFONE","Telefonia","Outros"))))))</f>
        <v>Desktops/Micros</v>
      </c>
      <c r="B167" t="str">
        <f>IF(TRIM(controle!E167)="","Sem departamento",IF(OR(UPPER(TRIM(controle!E167))="TI",UPPER(TRIM(controle!E167))="T.I"),"T.I",IF(OR(UPPER(TRIM(controle!E167))="TECNICA",UPPER(TRIM(controle!E167))="TÉCNICA"),"TÉCNICA",SUBSTITUTE(UPPER(TRIM(controle!E167)),"SWICHER","SWITCHER"))))</f>
        <v>RECEPÇÃO</v>
      </c>
      <c r="C167" t="str">
        <f>IF(TRIM(controle!K167)="","Não informado",IF(ISNUMBER(SEARCH("DESCARTE",UPPER(controle!K167))),"Descarte",IF(ISNUMBER(SEARCH("INATIVO",UPPER(controle!K167))),"Inativo",IF(OR(ISNUMBER(SEARCH("BOM",UPPER(controle!K167))),ISNUMBER(SEARCH("OK",UPPER(controle!K167)))),"Bom/OK","Outros"))))</f>
        <v>Bom/OK</v>
      </c>
      <c r="D167" t="str">
        <f>IF(TRIM(controle!G167)="","Não informado",UPPER(TRIM(controle!G167)))</f>
        <v>DELL</v>
      </c>
    </row>
    <row r="168" spans="1:4">
      <c r="A168" t="str">
        <f>IF(TRIM(controle!A168)="","Não informado",IF(LEFT(UPPER(TRIM(controle!A168)),7)="MONITOR","Monitores",IF(OR(LEFT(UPPER(TRIM(controle!A168)),7)="DESKTOP",UPPER(TRIM(controle!A168))="MICRO",LEFT(UPPER(TRIM(controle!A168)),7)="MONTADO"),"Desktops/Micros",IF(LEFT(UPPER(TRIM(controle!A168)),8)="NOTEBOOK","Notebooks",IF(LEFT(UPPER(TRIM(controle!A168)),10)="IMPRESSORA","Impressoras",IF(LEFT(UPPER(TRIM(controle!A168)),8)="TELEFONE","Telefonia","Outros"))))))</f>
        <v>Desktops/Micros</v>
      </c>
      <c r="B168" t="str">
        <f>IF(TRIM(controle!E168)="","Sem departamento",IF(OR(UPPER(TRIM(controle!E168))="TI",UPPER(TRIM(controle!E168))="T.I"),"T.I",IF(OR(UPPER(TRIM(controle!E168))="TECNICA",UPPER(TRIM(controle!E168))="TÉCNICA"),"TÉCNICA",SUBSTITUTE(UPPER(TRIM(controle!E168)),"SWICHER","SWITCHER"))))</f>
        <v>RH</v>
      </c>
      <c r="C168" t="str">
        <f>IF(TRIM(controle!K168)="","Não informado",IF(ISNUMBER(SEARCH("DESCARTE",UPPER(controle!K168))),"Descarte",IF(ISNUMBER(SEARCH("INATIVO",UPPER(controle!K168))),"Inativo",IF(OR(ISNUMBER(SEARCH("BOM",UPPER(controle!K168))),ISNUMBER(SEARCH("OK",UPPER(controle!K168)))),"Bom/OK","Outros"))))</f>
        <v>Bom/OK</v>
      </c>
      <c r="D168" t="str">
        <f>IF(TRIM(controle!G168)="","Não informado",UPPER(TRIM(controle!G168)))</f>
        <v>DELL</v>
      </c>
    </row>
    <row r="169" spans="1:4">
      <c r="A169" t="str">
        <f>IF(TRIM(controle!A169)="","Não informado",IF(LEFT(UPPER(TRIM(controle!A169)),7)="MONITOR","Monitores",IF(OR(LEFT(UPPER(TRIM(controle!A169)),7)="DESKTOP",UPPER(TRIM(controle!A169))="MICRO",LEFT(UPPER(TRIM(controle!A169)),7)="MONTADO"),"Desktops/Micros",IF(LEFT(UPPER(TRIM(controle!A169)),8)="NOTEBOOK","Notebooks",IF(LEFT(UPPER(TRIM(controle!A169)),10)="IMPRESSORA","Impressoras",IF(LEFT(UPPER(TRIM(controle!A169)),8)="TELEFONE","Telefonia","Outros"))))))</f>
        <v>Desktops/Micros</v>
      </c>
      <c r="B169" t="str">
        <f>IF(TRIM(controle!E169)="","Sem departamento",IF(OR(UPPER(TRIM(controle!E169))="TI",UPPER(TRIM(controle!E169))="T.I"),"T.I",IF(OR(UPPER(TRIM(controle!E169))="TECNICA",UPPER(TRIM(controle!E169))="TÉCNICA"),"TÉCNICA",SUBSTITUTE(UPPER(TRIM(controle!E169)),"SWICHER","SWITCHER"))))</f>
        <v>RH</v>
      </c>
      <c r="C169" t="str">
        <f>IF(TRIM(controle!K169)="","Não informado",IF(ISNUMBER(SEARCH("DESCARTE",UPPER(controle!K169))),"Descarte",IF(ISNUMBER(SEARCH("INATIVO",UPPER(controle!K169))),"Inativo",IF(OR(ISNUMBER(SEARCH("BOM",UPPER(controle!K169))),ISNUMBER(SEARCH("OK",UPPER(controle!K169)))),"Bom/OK","Outros"))))</f>
        <v>Bom/OK</v>
      </c>
      <c r="D169" t="str">
        <f>IF(TRIM(controle!G169)="","Não informado",UPPER(TRIM(controle!G169)))</f>
        <v>DELL</v>
      </c>
    </row>
    <row r="170" spans="1:4">
      <c r="A170" t="str">
        <f>IF(TRIM(controle!A170)="","Não informado",IF(LEFT(UPPER(TRIM(controle!A170)),7)="MONITOR","Monitores",IF(OR(LEFT(UPPER(TRIM(controle!A170)),7)="DESKTOP",UPPER(TRIM(controle!A170))="MICRO",LEFT(UPPER(TRIM(controle!A170)),7)="MONTADO"),"Desktops/Micros",IF(LEFT(UPPER(TRIM(controle!A170)),8)="NOTEBOOK","Notebooks",IF(LEFT(UPPER(TRIM(controle!A170)),10)="IMPRESSORA","Impressoras",IF(LEFT(UPPER(TRIM(controle!A170)),8)="TELEFONE","Telefonia","Outros"))))))</f>
        <v>Desktops/Micros</v>
      </c>
      <c r="B170" t="str">
        <f>IF(TRIM(controle!E170)="","Sem departamento",IF(OR(UPPER(TRIM(controle!E170))="TI",UPPER(TRIM(controle!E170))="T.I"),"T.I",IF(OR(UPPER(TRIM(controle!E170))="TECNICA",UPPER(TRIM(controle!E170))="TÉCNICA"),"TÉCNICA",SUBSTITUTE(UPPER(TRIM(controle!E170)),"SWICHER","SWITCHER"))))</f>
        <v>RH</v>
      </c>
      <c r="C170" t="str">
        <f>IF(TRIM(controle!K170)="","Não informado",IF(ISNUMBER(SEARCH("DESCARTE",UPPER(controle!K170))),"Descarte",IF(ISNUMBER(SEARCH("INATIVO",UPPER(controle!K170))),"Inativo",IF(OR(ISNUMBER(SEARCH("BOM",UPPER(controle!K170))),ISNUMBER(SEARCH("OK",UPPER(controle!K170)))),"Bom/OK","Outros"))))</f>
        <v>Bom/OK</v>
      </c>
      <c r="D170" t="str">
        <f>IF(TRIM(controle!G170)="","Não informado",UPPER(TRIM(controle!G170)))</f>
        <v>DELL</v>
      </c>
    </row>
    <row r="171" spans="1:4">
      <c r="A171" t="str">
        <f>IF(TRIM(controle!A171)="","Não informado",IF(LEFT(UPPER(TRIM(controle!A171)),7)="MONITOR","Monitores",IF(OR(LEFT(UPPER(TRIM(controle!A171)),7)="DESKTOP",UPPER(TRIM(controle!A171))="MICRO",LEFT(UPPER(TRIM(controle!A171)),7)="MONTADO"),"Desktops/Micros",IF(LEFT(UPPER(TRIM(controle!A171)),8)="NOTEBOOK","Notebooks",IF(LEFT(UPPER(TRIM(controle!A171)),10)="IMPRESSORA","Impressoras",IF(LEFT(UPPER(TRIM(controle!A171)),8)="TELEFONE","Telefonia","Outros"))))))</f>
        <v>Desktops/Micros</v>
      </c>
      <c r="B171" t="str">
        <f>IF(TRIM(controle!E171)="","Sem departamento",IF(OR(UPPER(TRIM(controle!E171))="TI",UPPER(TRIM(controle!E171))="T.I"),"T.I",IF(OR(UPPER(TRIM(controle!E171))="TECNICA",UPPER(TRIM(controle!E171))="TÉCNICA"),"TÉCNICA",SUBSTITUTE(UPPER(TRIM(controle!E171)),"SWICHER","SWITCHER"))))</f>
        <v>RH</v>
      </c>
      <c r="C171" t="str">
        <f>IF(TRIM(controle!K171)="","Não informado",IF(ISNUMBER(SEARCH("DESCARTE",UPPER(controle!K171))),"Descarte",IF(ISNUMBER(SEARCH("INATIVO",UPPER(controle!K171))),"Inativo",IF(OR(ISNUMBER(SEARCH("BOM",UPPER(controle!K171))),ISNUMBER(SEARCH("OK",UPPER(controle!K171)))),"Bom/OK","Outros"))))</f>
        <v>Bom/OK</v>
      </c>
      <c r="D171" t="str">
        <f>IF(TRIM(controle!G171)="","Não informado",UPPER(TRIM(controle!G171)))</f>
        <v>DELL</v>
      </c>
    </row>
    <row r="172" spans="1:4">
      <c r="A172" t="str">
        <f>IF(TRIM(controle!A172)="","Não informado",IF(LEFT(UPPER(TRIM(controle!A172)),7)="MONITOR","Monitores",IF(OR(LEFT(UPPER(TRIM(controle!A172)),7)="DESKTOP",UPPER(TRIM(controle!A172))="MICRO",LEFT(UPPER(TRIM(controle!A172)),7)="MONTADO"),"Desktops/Micros",IF(LEFT(UPPER(TRIM(controle!A172)),8)="NOTEBOOK","Notebooks",IF(LEFT(UPPER(TRIM(controle!A172)),10)="IMPRESSORA","Impressoras",IF(LEFT(UPPER(TRIM(controle!A172)),8)="TELEFONE","Telefonia","Outros"))))))</f>
        <v>Desktops/Micros</v>
      </c>
      <c r="B172" t="str">
        <f>IF(TRIM(controle!E172)="","Sem departamento",IF(OR(UPPER(TRIM(controle!E172))="TI",UPPER(TRIM(controle!E172))="T.I"),"T.I",IF(OR(UPPER(TRIM(controle!E172))="TECNICA",UPPER(TRIM(controle!E172))="TÉCNICA"),"TÉCNICA",SUBSTITUTE(UPPER(TRIM(controle!E172)),"SWICHER","SWITCHER"))))</f>
        <v>SALA DE REUNIÃO</v>
      </c>
      <c r="C172" t="str">
        <f>IF(TRIM(controle!K172)="","Não informado",IF(ISNUMBER(SEARCH("DESCARTE",UPPER(controle!K172))),"Descarte",IF(ISNUMBER(SEARCH("INATIVO",UPPER(controle!K172))),"Inativo",IF(OR(ISNUMBER(SEARCH("BOM",UPPER(controle!K172))),ISNUMBER(SEARCH("OK",UPPER(controle!K172)))),"Bom/OK","Outros"))))</f>
        <v>Bom/OK</v>
      </c>
      <c r="D172" t="str">
        <f>IF(TRIM(controle!G172)="","Não informado",UPPER(TRIM(controle!G172)))</f>
        <v>DELL</v>
      </c>
    </row>
    <row r="173" spans="1:4">
      <c r="A173" t="str">
        <f>IF(TRIM(controle!A173)="","Não informado",IF(LEFT(UPPER(TRIM(controle!A173)),7)="MONITOR","Monitores",IF(OR(LEFT(UPPER(TRIM(controle!A173)),7)="DESKTOP",UPPER(TRIM(controle!A173))="MICRO",LEFT(UPPER(TRIM(controle!A173)),7)="MONTADO"),"Desktops/Micros",IF(LEFT(UPPER(TRIM(controle!A173)),8)="NOTEBOOK","Notebooks",IF(LEFT(UPPER(TRIM(controle!A173)),10)="IMPRESSORA","Impressoras",IF(LEFT(UPPER(TRIM(controle!A173)),8)="TELEFONE","Telefonia","Outros"))))))</f>
        <v>Desktops/Micros</v>
      </c>
      <c r="B173" t="str">
        <f>IF(TRIM(controle!E173)="","Sem departamento",IF(OR(UPPER(TRIM(controle!E173))="TI",UPPER(TRIM(controle!E173))="T.I"),"T.I",IF(OR(UPPER(TRIM(controle!E173))="TECNICA",UPPER(TRIM(controle!E173))="TÉCNICA"),"TÉCNICA",SUBSTITUTE(UPPER(TRIM(controle!E173)),"SWICHER","SWITCHER"))))</f>
        <v>SECRETÁRIA</v>
      </c>
      <c r="C173" t="str">
        <f>IF(TRIM(controle!K173)="","Não informado",IF(ISNUMBER(SEARCH("DESCARTE",UPPER(controle!K173))),"Descarte",IF(ISNUMBER(SEARCH("INATIVO",UPPER(controle!K173))),"Inativo",IF(OR(ISNUMBER(SEARCH("BOM",UPPER(controle!K173))),ISNUMBER(SEARCH("OK",UPPER(controle!K173)))),"Bom/OK","Outros"))))</f>
        <v>Bom/OK</v>
      </c>
      <c r="D173" t="str">
        <f>IF(TRIM(controle!G173)="","Não informado",UPPER(TRIM(controle!G173)))</f>
        <v>DELL</v>
      </c>
    </row>
    <row r="174" spans="1:4">
      <c r="A174" t="str">
        <f>IF(TRIM(controle!A174)="","Não informado",IF(LEFT(UPPER(TRIM(controle!A174)),7)="MONITOR","Monitores",IF(OR(LEFT(UPPER(TRIM(controle!A174)),7)="DESKTOP",UPPER(TRIM(controle!A174))="MICRO",LEFT(UPPER(TRIM(controle!A174)),7)="MONTADO"),"Desktops/Micros",IF(LEFT(UPPER(TRIM(controle!A174)),8)="NOTEBOOK","Notebooks",IF(LEFT(UPPER(TRIM(controle!A174)),10)="IMPRESSORA","Impressoras",IF(LEFT(UPPER(TRIM(controle!A174)),8)="TELEFONE","Telefonia","Outros"))))))</f>
        <v>Desktops/Micros</v>
      </c>
      <c r="B174" t="str">
        <f>IF(TRIM(controle!E174)="","Sem departamento",IF(OR(UPPER(TRIM(controle!E174))="TI",UPPER(TRIM(controle!E174))="T.I"),"T.I",IF(OR(UPPER(TRIM(controle!E174))="TECNICA",UPPER(TRIM(controle!E174))="TÉCNICA"),"TÉCNICA",SUBSTITUTE(UPPER(TRIM(controle!E174)),"SWICHER","SWITCHER"))))</f>
        <v>SWITCHER</v>
      </c>
      <c r="C174" t="str">
        <f>IF(TRIM(controle!K174)="","Não informado",IF(ISNUMBER(SEARCH("DESCARTE",UPPER(controle!K174))),"Descarte",IF(ISNUMBER(SEARCH("INATIVO",UPPER(controle!K174))),"Inativo",IF(OR(ISNUMBER(SEARCH("BOM",UPPER(controle!K174))),ISNUMBER(SEARCH("OK",UPPER(controle!K174)))),"Bom/OK","Outros"))))</f>
        <v>Bom/OK</v>
      </c>
      <c r="D174" t="str">
        <f>IF(TRIM(controle!G174)="","Não informado",UPPER(TRIM(controle!G174)))</f>
        <v>DELL</v>
      </c>
    </row>
    <row r="175" spans="1:4">
      <c r="A175" t="str">
        <f>IF(TRIM(controle!A175)="","Não informado",IF(LEFT(UPPER(TRIM(controle!A175)),7)="MONITOR","Monitores",IF(OR(LEFT(UPPER(TRIM(controle!A175)),7)="DESKTOP",UPPER(TRIM(controle!A175))="MICRO",LEFT(UPPER(TRIM(controle!A175)),7)="MONTADO"),"Desktops/Micros",IF(LEFT(UPPER(TRIM(controle!A175)),8)="NOTEBOOK","Notebooks",IF(LEFT(UPPER(TRIM(controle!A175)),10)="IMPRESSORA","Impressoras",IF(LEFT(UPPER(TRIM(controle!A175)),8)="TELEFONE","Telefonia","Outros"))))))</f>
        <v>Desktops/Micros</v>
      </c>
      <c r="B175" t="str">
        <f>IF(TRIM(controle!E175)="","Sem departamento",IF(OR(UPPER(TRIM(controle!E175))="TI",UPPER(TRIM(controle!E175))="T.I"),"T.I",IF(OR(UPPER(TRIM(controle!E175))="TECNICA",UPPER(TRIM(controle!E175))="TÉCNICA"),"TÉCNICA",SUBSTITUTE(UPPER(TRIM(controle!E175)),"SWICHER","SWITCHER"))))</f>
        <v>SWITCHER</v>
      </c>
      <c r="C175" t="str">
        <f>IF(TRIM(controle!K175)="","Não informado",IF(ISNUMBER(SEARCH("DESCARTE",UPPER(controle!K175))),"Descarte",IF(ISNUMBER(SEARCH("INATIVO",UPPER(controle!K175))),"Inativo",IF(OR(ISNUMBER(SEARCH("BOM",UPPER(controle!K175))),ISNUMBER(SEARCH("OK",UPPER(controle!K175)))),"Bom/OK","Outros"))))</f>
        <v>Bom/OK</v>
      </c>
      <c r="D175" t="str">
        <f>IF(TRIM(controle!G175)="","Não informado",UPPER(TRIM(controle!G175)))</f>
        <v>DELL</v>
      </c>
    </row>
    <row r="176" spans="1:4">
      <c r="A176" t="str">
        <f>IF(TRIM(controle!A176)="","Não informado",IF(LEFT(UPPER(TRIM(controle!A176)),7)="MONITOR","Monitores",IF(OR(LEFT(UPPER(TRIM(controle!A176)),7)="DESKTOP",UPPER(TRIM(controle!A176))="MICRO",LEFT(UPPER(TRIM(controle!A176)),7)="MONTADO"),"Desktops/Micros",IF(LEFT(UPPER(TRIM(controle!A176)),8)="NOTEBOOK","Notebooks",IF(LEFT(UPPER(TRIM(controle!A176)),10)="IMPRESSORA","Impressoras",IF(LEFT(UPPER(TRIM(controle!A176)),8)="TELEFONE","Telefonia","Outros"))))))</f>
        <v>Desktops/Micros</v>
      </c>
      <c r="B176" t="str">
        <f>IF(TRIM(controle!E176)="","Sem departamento",IF(OR(UPPER(TRIM(controle!E176))="TI",UPPER(TRIM(controle!E176))="T.I"),"T.I",IF(OR(UPPER(TRIM(controle!E176))="TECNICA",UPPER(TRIM(controle!E176))="TÉCNICA"),"TÉCNICA",SUBSTITUTE(UPPER(TRIM(controle!E176)),"SWICHER","SWITCHER"))))</f>
        <v>SWITCHER</v>
      </c>
      <c r="C176" t="str">
        <f>IF(TRIM(controle!K176)="","Não informado",IF(ISNUMBER(SEARCH("DESCARTE",UPPER(controle!K176))),"Descarte",IF(ISNUMBER(SEARCH("INATIVO",UPPER(controle!K176))),"Inativo",IF(OR(ISNUMBER(SEARCH("BOM",UPPER(controle!K176))),ISNUMBER(SEARCH("OK",UPPER(controle!K176)))),"Bom/OK","Outros"))))</f>
        <v>Bom/OK</v>
      </c>
      <c r="D176" t="str">
        <f>IF(TRIM(controle!G176)="","Não informado",UPPER(TRIM(controle!G176)))</f>
        <v>DELL</v>
      </c>
    </row>
    <row r="177" spans="1:4">
      <c r="A177" t="str">
        <f>IF(TRIM(controle!A177)="","Não informado",IF(LEFT(UPPER(TRIM(controle!A177)),7)="MONITOR","Monitores",IF(OR(LEFT(UPPER(TRIM(controle!A177)),7)="DESKTOP",UPPER(TRIM(controle!A177))="MICRO",LEFT(UPPER(TRIM(controle!A177)),7)="MONTADO"),"Desktops/Micros",IF(LEFT(UPPER(TRIM(controle!A177)),8)="NOTEBOOK","Notebooks",IF(LEFT(UPPER(TRIM(controle!A177)),10)="IMPRESSORA","Impressoras",IF(LEFT(UPPER(TRIM(controle!A177)),8)="TELEFONE","Telefonia","Outros"))))))</f>
        <v>Desktops/Micros</v>
      </c>
      <c r="B177" t="str">
        <f>IF(TRIM(controle!E177)="","Sem departamento",IF(OR(UPPER(TRIM(controle!E177))="TI",UPPER(TRIM(controle!E177))="T.I"),"T.I",IF(OR(UPPER(TRIM(controle!E177))="TECNICA",UPPER(TRIM(controle!E177))="TÉCNICA"),"TÉCNICA",SUBSTITUTE(UPPER(TRIM(controle!E177)),"SWICHER","SWITCHER"))))</f>
        <v>SWITCHER</v>
      </c>
      <c r="C177" t="str">
        <f>IF(TRIM(controle!K177)="","Não informado",IF(ISNUMBER(SEARCH("DESCARTE",UPPER(controle!K177))),"Descarte",IF(ISNUMBER(SEARCH("INATIVO",UPPER(controle!K177))),"Inativo",IF(OR(ISNUMBER(SEARCH("BOM",UPPER(controle!K177))),ISNUMBER(SEARCH("OK",UPPER(controle!K177)))),"Bom/OK","Outros"))))</f>
        <v>Bom/OK</v>
      </c>
      <c r="D177" t="str">
        <f>IF(TRIM(controle!G177)="","Não informado",UPPER(TRIM(controle!G177)))</f>
        <v>DELL</v>
      </c>
    </row>
    <row r="178" spans="1:4">
      <c r="A178" t="str">
        <f>IF(TRIM(controle!A178)="","Não informado",IF(LEFT(UPPER(TRIM(controle!A178)),7)="MONITOR","Monitores",IF(OR(LEFT(UPPER(TRIM(controle!A178)),7)="DESKTOP",UPPER(TRIM(controle!A178))="MICRO",LEFT(UPPER(TRIM(controle!A178)),7)="MONTADO"),"Desktops/Micros",IF(LEFT(UPPER(TRIM(controle!A178)),8)="NOTEBOOK","Notebooks",IF(LEFT(UPPER(TRIM(controle!A178)),10)="IMPRESSORA","Impressoras",IF(LEFT(UPPER(TRIM(controle!A178)),8)="TELEFONE","Telefonia","Outros"))))))</f>
        <v>Desktops/Micros</v>
      </c>
      <c r="B178" t="str">
        <f>IF(TRIM(controle!E178)="","Sem departamento",IF(OR(UPPER(TRIM(controle!E178))="TI",UPPER(TRIM(controle!E178))="T.I"),"T.I",IF(OR(UPPER(TRIM(controle!E178))="TECNICA",UPPER(TRIM(controle!E178))="TÉCNICA"),"TÉCNICA",SUBSTITUTE(UPPER(TRIM(controle!E178)),"SWICHER","SWITCHER"))))</f>
        <v>SWITCHER FORA</v>
      </c>
      <c r="C178" t="str">
        <f>IF(TRIM(controle!K178)="","Não informado",IF(ISNUMBER(SEARCH("DESCARTE",UPPER(controle!K178))),"Descarte",IF(ISNUMBER(SEARCH("INATIVO",UPPER(controle!K178))),"Inativo",IF(OR(ISNUMBER(SEARCH("BOM",UPPER(controle!K178))),ISNUMBER(SEARCH("OK",UPPER(controle!K178)))),"Bom/OK","Outros"))))</f>
        <v>Bom/OK</v>
      </c>
      <c r="D178" t="str">
        <f>IF(TRIM(controle!G178)="","Não informado",UPPER(TRIM(controle!G178)))</f>
        <v>DELL</v>
      </c>
    </row>
    <row r="179" spans="1:4">
      <c r="A179" t="str">
        <f>IF(TRIM(controle!A179)="","Não informado",IF(LEFT(UPPER(TRIM(controle!A179)),7)="MONITOR","Monitores",IF(OR(LEFT(UPPER(TRIM(controle!A179)),7)="DESKTOP",UPPER(TRIM(controle!A179))="MICRO",LEFT(UPPER(TRIM(controle!A179)),7)="MONTADO"),"Desktops/Micros",IF(LEFT(UPPER(TRIM(controle!A179)),8)="NOTEBOOK","Notebooks",IF(LEFT(UPPER(TRIM(controle!A179)),10)="IMPRESSORA","Impressoras",IF(LEFT(UPPER(TRIM(controle!A179)),8)="TELEFONE","Telefonia","Outros"))))))</f>
        <v>Desktops/Micros</v>
      </c>
      <c r="B179" t="str">
        <f>IF(TRIM(controle!E179)="","Sem departamento",IF(OR(UPPER(TRIM(controle!E179))="TI",UPPER(TRIM(controle!E179))="T.I"),"T.I",IF(OR(UPPER(TRIM(controle!E179))="TECNICA",UPPER(TRIM(controle!E179))="TÉCNICA"),"TÉCNICA",SUBSTITUTE(UPPER(TRIM(controle!E179)),"SWICHER","SWITCHER"))))</f>
        <v>SWITCHER FORA</v>
      </c>
      <c r="C179" t="str">
        <f>IF(TRIM(controle!K179)="","Não informado",IF(ISNUMBER(SEARCH("DESCARTE",UPPER(controle!K179))),"Descarte",IF(ISNUMBER(SEARCH("INATIVO",UPPER(controle!K179))),"Inativo",IF(OR(ISNUMBER(SEARCH("BOM",UPPER(controle!K179))),ISNUMBER(SEARCH("OK",UPPER(controle!K179)))),"Bom/OK","Outros"))))</f>
        <v>Bom/OK</v>
      </c>
      <c r="D179" t="str">
        <f>IF(TRIM(controle!G179)="","Não informado",UPPER(TRIM(controle!G179)))</f>
        <v>DELL</v>
      </c>
    </row>
    <row r="180" spans="1:4">
      <c r="A180" t="str">
        <f>IF(TRIM(controle!A180)="","Não informado",IF(LEFT(UPPER(TRIM(controle!A180)),7)="MONITOR","Monitores",IF(OR(LEFT(UPPER(TRIM(controle!A180)),7)="DESKTOP",UPPER(TRIM(controle!A180))="MICRO",LEFT(UPPER(TRIM(controle!A180)),7)="MONTADO"),"Desktops/Micros",IF(LEFT(UPPER(TRIM(controle!A180)),8)="NOTEBOOK","Notebooks",IF(LEFT(UPPER(TRIM(controle!A180)),10)="IMPRESSORA","Impressoras",IF(LEFT(UPPER(TRIM(controle!A180)),8)="TELEFONE","Telefonia","Outros"))))))</f>
        <v>Desktops/Micros</v>
      </c>
      <c r="B180" t="str">
        <f>IF(TRIM(controle!E180)="","Sem departamento",IF(OR(UPPER(TRIM(controle!E180))="TI",UPPER(TRIM(controle!E180))="T.I"),"T.I",IF(OR(UPPER(TRIM(controle!E180))="TECNICA",UPPER(TRIM(controle!E180))="TÉCNICA"),"TÉCNICA",SUBSTITUTE(UPPER(TRIM(controle!E180)),"SWICHER","SWITCHER"))))</f>
        <v>T.I</v>
      </c>
      <c r="C180" t="str">
        <f>IF(TRIM(controle!K180)="","Não informado",IF(ISNUMBER(SEARCH("DESCARTE",UPPER(controle!K180))),"Descarte",IF(ISNUMBER(SEARCH("INATIVO",UPPER(controle!K180))),"Inativo",IF(OR(ISNUMBER(SEARCH("BOM",UPPER(controle!K180))),ISNUMBER(SEARCH("OK",UPPER(controle!K180)))),"Bom/OK","Outros"))))</f>
        <v>Bom/OK</v>
      </c>
      <c r="D180" t="str">
        <f>IF(TRIM(controle!G180)="","Não informado",UPPER(TRIM(controle!G180)))</f>
        <v>DELL</v>
      </c>
    </row>
    <row r="181" spans="1:4">
      <c r="A181" t="str">
        <f>IF(TRIM(controle!A181)="","Não informado",IF(LEFT(UPPER(TRIM(controle!A181)),7)="MONITOR","Monitores",IF(OR(LEFT(UPPER(TRIM(controle!A181)),7)="DESKTOP",UPPER(TRIM(controle!A181))="MICRO",LEFT(UPPER(TRIM(controle!A181)),7)="MONTADO"),"Desktops/Micros",IF(LEFT(UPPER(TRIM(controle!A181)),8)="NOTEBOOK","Notebooks",IF(LEFT(UPPER(TRIM(controle!A181)),10)="IMPRESSORA","Impressoras",IF(LEFT(UPPER(TRIM(controle!A181)),8)="TELEFONE","Telefonia","Outros"))))))</f>
        <v>Desktops/Micros</v>
      </c>
      <c r="B181" t="str">
        <f>IF(TRIM(controle!E181)="","Sem departamento",IF(OR(UPPER(TRIM(controle!E181))="TI",UPPER(TRIM(controle!E181))="T.I"),"T.I",IF(OR(UPPER(TRIM(controle!E181))="TECNICA",UPPER(TRIM(controle!E181))="TÉCNICA"),"TÉCNICA",SUBSTITUTE(UPPER(TRIM(controle!E181)),"SWICHER","SWITCHER"))))</f>
        <v>T.I</v>
      </c>
      <c r="C181" t="str">
        <f>IF(TRIM(controle!K181)="","Não informado",IF(ISNUMBER(SEARCH("DESCARTE",UPPER(controle!K181))),"Descarte",IF(ISNUMBER(SEARCH("INATIVO",UPPER(controle!K181))),"Inativo",IF(OR(ISNUMBER(SEARCH("BOM",UPPER(controle!K181))),ISNUMBER(SEARCH("OK",UPPER(controle!K181)))),"Bom/OK","Outros"))))</f>
        <v>Bom/OK</v>
      </c>
      <c r="D181" t="str">
        <f>IF(TRIM(controle!G181)="","Não informado",UPPER(TRIM(controle!G181)))</f>
        <v>DELL</v>
      </c>
    </row>
    <row r="182" spans="1:4">
      <c r="A182" t="str">
        <f>IF(TRIM(controle!A182)="","Não informado",IF(LEFT(UPPER(TRIM(controle!A182)),7)="MONITOR","Monitores",IF(OR(LEFT(UPPER(TRIM(controle!A182)),7)="DESKTOP",UPPER(TRIM(controle!A182))="MICRO",LEFT(UPPER(TRIM(controle!A182)),7)="MONTADO"),"Desktops/Micros",IF(LEFT(UPPER(TRIM(controle!A182)),8)="NOTEBOOK","Notebooks",IF(LEFT(UPPER(TRIM(controle!A182)),10)="IMPRESSORA","Impressoras",IF(LEFT(UPPER(TRIM(controle!A182)),8)="TELEFONE","Telefonia","Outros"))))))</f>
        <v>Desktops/Micros</v>
      </c>
      <c r="B182" t="str">
        <f>IF(TRIM(controle!E182)="","Sem departamento",IF(OR(UPPER(TRIM(controle!E182))="TI",UPPER(TRIM(controle!E182))="T.I"),"T.I",IF(OR(UPPER(TRIM(controle!E182))="TECNICA",UPPER(TRIM(controle!E182))="TÉCNICA"),"TÉCNICA",SUBSTITUTE(UPPER(TRIM(controle!E182)),"SWICHER","SWITCHER"))))</f>
        <v>T.I</v>
      </c>
      <c r="C182" t="str">
        <f>IF(TRIM(controle!K182)="","Não informado",IF(ISNUMBER(SEARCH("DESCARTE",UPPER(controle!K182))),"Descarte",IF(ISNUMBER(SEARCH("INATIVO",UPPER(controle!K182))),"Inativo",IF(OR(ISNUMBER(SEARCH("BOM",UPPER(controle!K182))),ISNUMBER(SEARCH("OK",UPPER(controle!K182)))),"Bom/OK","Outros"))))</f>
        <v>Bom/OK</v>
      </c>
      <c r="D182" t="str">
        <f>IF(TRIM(controle!G182)="","Não informado",UPPER(TRIM(controle!G182)))</f>
        <v>DELL</v>
      </c>
    </row>
    <row r="183" spans="1:4">
      <c r="A183" t="str">
        <f>IF(TRIM(controle!A183)="","Não informado",IF(LEFT(UPPER(TRIM(controle!A183)),7)="MONITOR","Monitores",IF(OR(LEFT(UPPER(TRIM(controle!A183)),7)="DESKTOP",UPPER(TRIM(controle!A183))="MICRO",LEFT(UPPER(TRIM(controle!A183)),7)="MONTADO"),"Desktops/Micros",IF(LEFT(UPPER(TRIM(controle!A183)),8)="NOTEBOOK","Notebooks",IF(LEFT(UPPER(TRIM(controle!A183)),10)="IMPRESSORA","Impressoras",IF(LEFT(UPPER(TRIM(controle!A183)),8)="TELEFONE","Telefonia","Outros"))))))</f>
        <v>Desktops/Micros</v>
      </c>
      <c r="B183" t="str">
        <f>IF(TRIM(controle!E183)="","Sem departamento",IF(OR(UPPER(TRIM(controle!E183))="TI",UPPER(TRIM(controle!E183))="T.I"),"T.I",IF(OR(UPPER(TRIM(controle!E183))="TECNICA",UPPER(TRIM(controle!E183))="TÉCNICA"),"TÉCNICA",SUBSTITUTE(UPPER(TRIM(controle!E183)),"SWICHER","SWITCHER"))))</f>
        <v>T.I</v>
      </c>
      <c r="C183" t="str">
        <f>IF(TRIM(controle!K183)="","Não informado",IF(ISNUMBER(SEARCH("DESCARTE",UPPER(controle!K183))),"Descarte",IF(ISNUMBER(SEARCH("INATIVO",UPPER(controle!K183))),"Inativo",IF(OR(ISNUMBER(SEARCH("BOM",UPPER(controle!K183))),ISNUMBER(SEARCH("OK",UPPER(controle!K183)))),"Bom/OK","Outros"))))</f>
        <v>Bom/OK</v>
      </c>
      <c r="D183" t="str">
        <f>IF(TRIM(controle!G183)="","Não informado",UPPER(TRIM(controle!G183)))</f>
        <v>DELL</v>
      </c>
    </row>
    <row r="184" spans="1:4">
      <c r="A184" t="str">
        <f>IF(TRIM(controle!A184)="","Não informado",IF(LEFT(UPPER(TRIM(controle!A184)),7)="MONITOR","Monitores",IF(OR(LEFT(UPPER(TRIM(controle!A184)),7)="DESKTOP",UPPER(TRIM(controle!A184))="MICRO",LEFT(UPPER(TRIM(controle!A184)),7)="MONTADO"),"Desktops/Micros",IF(LEFT(UPPER(TRIM(controle!A184)),8)="NOTEBOOK","Notebooks",IF(LEFT(UPPER(TRIM(controle!A184)),10)="IMPRESSORA","Impressoras",IF(LEFT(UPPER(TRIM(controle!A184)),8)="TELEFONE","Telefonia","Outros"))))))</f>
        <v>Desktops/Micros</v>
      </c>
      <c r="B184" t="str">
        <f>IF(TRIM(controle!E184)="","Sem departamento",IF(OR(UPPER(TRIM(controle!E184))="TI",UPPER(TRIM(controle!E184))="T.I"),"T.I",IF(OR(UPPER(TRIM(controle!E184))="TECNICA",UPPER(TRIM(controle!E184))="TÉCNICA"),"TÉCNICA",SUBSTITUTE(UPPER(TRIM(controle!E184)),"SWICHER","SWITCHER"))))</f>
        <v>TÉCNICA</v>
      </c>
      <c r="C184" t="str">
        <f>IF(TRIM(controle!K184)="","Não informado",IF(ISNUMBER(SEARCH("DESCARTE",UPPER(controle!K184))),"Descarte",IF(ISNUMBER(SEARCH("INATIVO",UPPER(controle!K184))),"Inativo",IF(OR(ISNUMBER(SEARCH("BOM",UPPER(controle!K184))),ISNUMBER(SEARCH("OK",UPPER(controle!K184)))),"Bom/OK","Outros"))))</f>
        <v>Bom/OK</v>
      </c>
      <c r="D184" t="str">
        <f>IF(TRIM(controle!G184)="","Não informado",UPPER(TRIM(controle!G184)))</f>
        <v>DELL</v>
      </c>
    </row>
    <row r="185" spans="1:4">
      <c r="A185" t="str">
        <f>IF(TRIM(controle!A185)="","Não informado",IF(LEFT(UPPER(TRIM(controle!A185)),7)="MONITOR","Monitores",IF(OR(LEFT(UPPER(TRIM(controle!A185)),7)="DESKTOP",UPPER(TRIM(controle!A185))="MICRO",LEFT(UPPER(TRIM(controle!A185)),7)="MONTADO"),"Desktops/Micros",IF(LEFT(UPPER(TRIM(controle!A185)),8)="NOTEBOOK","Notebooks",IF(LEFT(UPPER(TRIM(controle!A185)),10)="IMPRESSORA","Impressoras",IF(LEFT(UPPER(TRIM(controle!A185)),8)="TELEFONE","Telefonia","Outros"))))))</f>
        <v>Desktops/Micros</v>
      </c>
      <c r="B185" t="str">
        <f>IF(TRIM(controle!E185)="","Sem departamento",IF(OR(UPPER(TRIM(controle!E185))="TI",UPPER(TRIM(controle!E185))="T.I"),"T.I",IF(OR(UPPER(TRIM(controle!E185))="TECNICA",UPPER(TRIM(controle!E185))="TÉCNICA"),"TÉCNICA",SUBSTITUTE(UPPER(TRIM(controle!E185)),"SWICHER","SWITCHER"))))</f>
        <v>TÉCNICA</v>
      </c>
      <c r="C185" t="str">
        <f>IF(TRIM(controle!K185)="","Não informado",IF(ISNUMBER(SEARCH("DESCARTE",UPPER(controle!K185))),"Descarte",IF(ISNUMBER(SEARCH("INATIVO",UPPER(controle!K185))),"Inativo",IF(OR(ISNUMBER(SEARCH("BOM",UPPER(controle!K185))),ISNUMBER(SEARCH("OK",UPPER(controle!K185)))),"Bom/OK","Outros"))))</f>
        <v>Bom/OK</v>
      </c>
      <c r="D185" t="str">
        <f>IF(TRIM(controle!G185)="","Não informado",UPPER(TRIM(controle!G185)))</f>
        <v>DELL</v>
      </c>
    </row>
    <row r="186" spans="1:4">
      <c r="A186" t="str">
        <f>IF(TRIM(controle!A186)="","Não informado",IF(LEFT(UPPER(TRIM(controle!A186)),7)="MONITOR","Monitores",IF(OR(LEFT(UPPER(TRIM(controle!A186)),7)="DESKTOP",UPPER(TRIM(controle!A186))="MICRO",LEFT(UPPER(TRIM(controle!A186)),7)="MONTADO"),"Desktops/Micros",IF(LEFT(UPPER(TRIM(controle!A186)),8)="NOTEBOOK","Notebooks",IF(LEFT(UPPER(TRIM(controle!A186)),10)="IMPRESSORA","Impressoras",IF(LEFT(UPPER(TRIM(controle!A186)),8)="TELEFONE","Telefonia","Outros"))))))</f>
        <v>Desktops/Micros</v>
      </c>
      <c r="B186" t="str">
        <f>IF(TRIM(controle!E186)="","Sem departamento",IF(OR(UPPER(TRIM(controle!E186))="TI",UPPER(TRIM(controle!E186))="T.I"),"T.I",IF(OR(UPPER(TRIM(controle!E186))="TECNICA",UPPER(TRIM(controle!E186))="TÉCNICA"),"TÉCNICA",SUBSTITUTE(UPPER(TRIM(controle!E186)),"SWICHER","SWITCHER"))))</f>
        <v>TÉCNICA</v>
      </c>
      <c r="C186" t="str">
        <f>IF(TRIM(controle!K186)="","Não informado",IF(ISNUMBER(SEARCH("DESCARTE",UPPER(controle!K186))),"Descarte",IF(ISNUMBER(SEARCH("INATIVO",UPPER(controle!K186))),"Inativo",IF(OR(ISNUMBER(SEARCH("BOM",UPPER(controle!K186))),ISNUMBER(SEARCH("OK",UPPER(controle!K186)))),"Bom/OK","Outros"))))</f>
        <v>Bom/OK</v>
      </c>
      <c r="D186" t="str">
        <f>IF(TRIM(controle!G186)="","Não informado",UPPER(TRIM(controle!G186)))</f>
        <v>DELL</v>
      </c>
    </row>
    <row r="187" spans="1:4">
      <c r="A187" t="str">
        <f>IF(TRIM(controle!A187)="","Não informado",IF(LEFT(UPPER(TRIM(controle!A187)),7)="MONITOR","Monitores",IF(OR(LEFT(UPPER(TRIM(controle!A187)),7)="DESKTOP",UPPER(TRIM(controle!A187))="MICRO",LEFT(UPPER(TRIM(controle!A187)),7)="MONTADO"),"Desktops/Micros",IF(LEFT(UPPER(TRIM(controle!A187)),8)="NOTEBOOK","Notebooks",IF(LEFT(UPPER(TRIM(controle!A187)),10)="IMPRESSORA","Impressoras",IF(LEFT(UPPER(TRIM(controle!A187)),8)="TELEFONE","Telefonia","Outros"))))))</f>
        <v>Desktops/Micros</v>
      </c>
      <c r="B187" t="str">
        <f>IF(TRIM(controle!E187)="","Sem departamento",IF(OR(UPPER(TRIM(controle!E187))="TI",UPPER(TRIM(controle!E187))="T.I"),"T.I",IF(OR(UPPER(TRIM(controle!E187))="TECNICA",UPPER(TRIM(controle!E187))="TÉCNICA"),"TÉCNICA",SUBSTITUTE(UPPER(TRIM(controle!E187)),"SWICHER","SWITCHER"))))</f>
        <v>TÉCNICA</v>
      </c>
      <c r="C187" t="str">
        <f>IF(TRIM(controle!K187)="","Não informado",IF(ISNUMBER(SEARCH("DESCARTE",UPPER(controle!K187))),"Descarte",IF(ISNUMBER(SEARCH("INATIVO",UPPER(controle!K187))),"Inativo",IF(OR(ISNUMBER(SEARCH("BOM",UPPER(controle!K187))),ISNUMBER(SEARCH("OK",UPPER(controle!K187)))),"Bom/OK","Outros"))))</f>
        <v>Bom/OK</v>
      </c>
      <c r="D187" t="str">
        <f>IF(TRIM(controle!G187)="","Não informado",UPPER(TRIM(controle!G187)))</f>
        <v>DELL</v>
      </c>
    </row>
    <row r="188" spans="1:4">
      <c r="A188" t="str">
        <f>IF(TRIM(controle!A188)="","Não informado",IF(LEFT(UPPER(TRIM(controle!A188)),7)="MONITOR","Monitores",IF(OR(LEFT(UPPER(TRIM(controle!A188)),7)="DESKTOP",UPPER(TRIM(controle!A188))="MICRO",LEFT(UPPER(TRIM(controle!A188)),7)="MONTADO"),"Desktops/Micros",IF(LEFT(UPPER(TRIM(controle!A188)),8)="NOTEBOOK","Notebooks",IF(LEFT(UPPER(TRIM(controle!A188)),10)="IMPRESSORA","Impressoras",IF(LEFT(UPPER(TRIM(controle!A188)),8)="TELEFONE","Telefonia","Outros"))))))</f>
        <v>Desktops/Micros</v>
      </c>
      <c r="B188" t="str">
        <f>IF(TRIM(controle!E188)="","Sem departamento",IF(OR(UPPER(TRIM(controle!E188))="TI",UPPER(TRIM(controle!E188))="T.I"),"T.I",IF(OR(UPPER(TRIM(controle!E188))="TECNICA",UPPER(TRIM(controle!E188))="TÉCNICA"),"TÉCNICA",SUBSTITUTE(UPPER(TRIM(controle!E188)),"SWICHER","SWITCHER"))))</f>
        <v>TÉCNICA</v>
      </c>
      <c r="C188" t="str">
        <f>IF(TRIM(controle!K188)="","Não informado",IF(ISNUMBER(SEARCH("DESCARTE",UPPER(controle!K188))),"Descarte",IF(ISNUMBER(SEARCH("INATIVO",UPPER(controle!K188))),"Inativo",IF(OR(ISNUMBER(SEARCH("BOM",UPPER(controle!K188))),ISNUMBER(SEARCH("OK",UPPER(controle!K188)))),"Bom/OK","Outros"))))</f>
        <v>Bom/OK</v>
      </c>
      <c r="D188" t="str">
        <f>IF(TRIM(controle!G188)="","Não informado",UPPER(TRIM(controle!G188)))</f>
        <v>DELL</v>
      </c>
    </row>
    <row r="189" spans="1:4">
      <c r="A189" t="str">
        <f>IF(TRIM(controle!A189)="","Não informado",IF(LEFT(UPPER(TRIM(controle!A189)),7)="MONITOR","Monitores",IF(OR(LEFT(UPPER(TRIM(controle!A189)),7)="DESKTOP",UPPER(TRIM(controle!A189))="MICRO",LEFT(UPPER(TRIM(controle!A189)),7)="MONTADO"),"Desktops/Micros",IF(LEFT(UPPER(TRIM(controle!A189)),8)="NOTEBOOK","Notebooks",IF(LEFT(UPPER(TRIM(controle!A189)),10)="IMPRESSORA","Impressoras",IF(LEFT(UPPER(TRIM(controle!A189)),8)="TELEFONE","Telefonia","Outros"))))))</f>
        <v>Monitores</v>
      </c>
      <c r="B189" t="str">
        <f>IF(TRIM(controle!E189)="","Sem departamento",IF(OR(UPPER(TRIM(controle!E189))="TI",UPPER(TRIM(controle!E189))="T.I"),"T.I",IF(OR(UPPER(TRIM(controle!E189))="TECNICA",UPPER(TRIM(controle!E189))="TÉCNICA"),"TÉCNICA",SUBSTITUTE(UPPER(TRIM(controle!E189)),"SWICHER","SWITCHER"))))</f>
        <v>DEPÓSITO RH</v>
      </c>
      <c r="C189" t="str">
        <f>IF(TRIM(controle!K189)="","Não informado",IF(ISNUMBER(SEARCH("DESCARTE",UPPER(controle!K189))),"Descarte",IF(ISNUMBER(SEARCH("INATIVO",UPPER(controle!K189))),"Inativo",IF(OR(ISNUMBER(SEARCH("BOM",UPPER(controle!K189))),ISNUMBER(SEARCH("OK",UPPER(controle!K189)))),"Bom/OK","Outros"))))</f>
        <v>Descarte</v>
      </c>
      <c r="D189" t="str">
        <f>IF(TRIM(controle!G189)="","Não informado",UPPER(TRIM(controle!G189)))</f>
        <v>DELL</v>
      </c>
    </row>
    <row r="190" spans="1:4">
      <c r="A190" t="str">
        <f>IF(TRIM(controle!A190)="","Não informado",IF(LEFT(UPPER(TRIM(controle!A190)),7)="MONITOR","Monitores",IF(OR(LEFT(UPPER(TRIM(controle!A190)),7)="DESKTOP",UPPER(TRIM(controle!A190))="MICRO",LEFT(UPPER(TRIM(controle!A190)),7)="MONTADO"),"Desktops/Micros",IF(LEFT(UPPER(TRIM(controle!A190)),8)="NOTEBOOK","Notebooks",IF(LEFT(UPPER(TRIM(controle!A190)),10)="IMPRESSORA","Impressoras",IF(LEFT(UPPER(TRIM(controle!A190)),8)="TELEFONE","Telefonia","Outros"))))))</f>
        <v>Monitores</v>
      </c>
      <c r="B190" t="str">
        <f>IF(TRIM(controle!E190)="","Sem departamento",IF(OR(UPPER(TRIM(controle!E190))="TI",UPPER(TRIM(controle!E190))="T.I"),"T.I",IF(OR(UPPER(TRIM(controle!E190))="TECNICA",UPPER(TRIM(controle!E190))="TÉCNICA"),"TÉCNICA",SUBSTITUTE(UPPER(TRIM(controle!E190)),"SWICHER","SWITCHER"))))</f>
        <v>DEPÓSITO RH</v>
      </c>
      <c r="C190" t="str">
        <f>IF(TRIM(controle!K190)="","Não informado",IF(ISNUMBER(SEARCH("DESCARTE",UPPER(controle!K190))),"Descarte",IF(ISNUMBER(SEARCH("INATIVO",UPPER(controle!K190))),"Inativo",IF(OR(ISNUMBER(SEARCH("BOM",UPPER(controle!K190))),ISNUMBER(SEARCH("OK",UPPER(controle!K190)))),"Bom/OK","Outros"))))</f>
        <v>Descarte</v>
      </c>
      <c r="D190" t="str">
        <f>IF(TRIM(controle!G190)="","Não informado",UPPER(TRIM(controle!G190)))</f>
        <v>DELL</v>
      </c>
    </row>
    <row r="191" spans="1:4">
      <c r="A191" t="str">
        <f>IF(TRIM(controle!A191)="","Não informado",IF(LEFT(UPPER(TRIM(controle!A191)),7)="MONITOR","Monitores",IF(OR(LEFT(UPPER(TRIM(controle!A191)),7)="DESKTOP",UPPER(TRIM(controle!A191))="MICRO",LEFT(UPPER(TRIM(controle!A191)),7)="MONTADO"),"Desktops/Micros",IF(LEFT(UPPER(TRIM(controle!A191)),8)="NOTEBOOK","Notebooks",IF(LEFT(UPPER(TRIM(controle!A191)),10)="IMPRESSORA","Impressoras",IF(LEFT(UPPER(TRIM(controle!A191)),8)="TELEFONE","Telefonia","Outros"))))))</f>
        <v>Monitores</v>
      </c>
      <c r="B191" t="str">
        <f>IF(TRIM(controle!E191)="","Sem departamento",IF(OR(UPPER(TRIM(controle!E191))="TI",UPPER(TRIM(controle!E191))="T.I"),"T.I",IF(OR(UPPER(TRIM(controle!E191))="TECNICA",UPPER(TRIM(controle!E191))="TÉCNICA"),"TÉCNICA",SUBSTITUTE(UPPER(TRIM(controle!E191)),"SWICHER","SWITCHER"))))</f>
        <v>DEPÓSITO RH</v>
      </c>
      <c r="C191" t="str">
        <f>IF(TRIM(controle!K191)="","Não informado",IF(ISNUMBER(SEARCH("DESCARTE",UPPER(controle!K191))),"Descarte",IF(ISNUMBER(SEARCH("INATIVO",UPPER(controle!K191))),"Inativo",IF(OR(ISNUMBER(SEARCH("BOM",UPPER(controle!K191))),ISNUMBER(SEARCH("OK",UPPER(controle!K191)))),"Bom/OK","Outros"))))</f>
        <v>Descarte</v>
      </c>
      <c r="D191" t="str">
        <f>IF(TRIM(controle!G191)="","Não informado",UPPER(TRIM(controle!G191)))</f>
        <v>DELL</v>
      </c>
    </row>
    <row r="192" spans="1:4">
      <c r="A192" t="str">
        <f>IF(TRIM(controle!A192)="","Não informado",IF(LEFT(UPPER(TRIM(controle!A192)),7)="MONITOR","Monitores",IF(OR(LEFT(UPPER(TRIM(controle!A192)),7)="DESKTOP",UPPER(TRIM(controle!A192))="MICRO",LEFT(UPPER(TRIM(controle!A192)),7)="MONTADO"),"Desktops/Micros",IF(LEFT(UPPER(TRIM(controle!A192)),8)="NOTEBOOK","Notebooks",IF(LEFT(UPPER(TRIM(controle!A192)),10)="IMPRESSORA","Impressoras",IF(LEFT(UPPER(TRIM(controle!A192)),8)="TELEFONE","Telefonia","Outros"))))))</f>
        <v>Monitores</v>
      </c>
      <c r="B192" t="str">
        <f>IF(TRIM(controle!E192)="","Sem departamento",IF(OR(UPPER(TRIM(controle!E192))="TI",UPPER(TRIM(controle!E192))="T.I"),"T.I",IF(OR(UPPER(TRIM(controle!E192))="TECNICA",UPPER(TRIM(controle!E192))="TÉCNICA"),"TÉCNICA",SUBSTITUTE(UPPER(TRIM(controle!E192)),"SWICHER","SWITCHER"))))</f>
        <v>DEPÓSITO RH</v>
      </c>
      <c r="C192" t="str">
        <f>IF(TRIM(controle!K192)="","Não informado",IF(ISNUMBER(SEARCH("DESCARTE",UPPER(controle!K192))),"Descarte",IF(ISNUMBER(SEARCH("INATIVO",UPPER(controle!K192))),"Inativo",IF(OR(ISNUMBER(SEARCH("BOM",UPPER(controle!K192))),ISNUMBER(SEARCH("OK",UPPER(controle!K192)))),"Bom/OK","Outros"))))</f>
        <v>Descarte</v>
      </c>
      <c r="D192" t="str">
        <f>IF(TRIM(controle!G192)="","Não informado",UPPER(TRIM(controle!G192)))</f>
        <v>SAMSUNG</v>
      </c>
    </row>
    <row r="193" spans="1:4">
      <c r="A193" t="str">
        <f>IF(TRIM(controle!A193)="","Não informado",IF(LEFT(UPPER(TRIM(controle!A193)),7)="MONITOR","Monitores",IF(OR(LEFT(UPPER(TRIM(controle!A193)),7)="DESKTOP",UPPER(TRIM(controle!A193))="MICRO",LEFT(UPPER(TRIM(controle!A193)),7)="MONTADO"),"Desktops/Micros",IF(LEFT(UPPER(TRIM(controle!A193)),8)="NOTEBOOK","Notebooks",IF(LEFT(UPPER(TRIM(controle!A193)),10)="IMPRESSORA","Impressoras",IF(LEFT(UPPER(TRIM(controle!A193)),8)="TELEFONE","Telefonia","Outros"))))))</f>
        <v>Monitores</v>
      </c>
      <c r="B193" t="str">
        <f>IF(TRIM(controle!E193)="","Sem departamento",IF(OR(UPPER(TRIM(controle!E193))="TI",UPPER(TRIM(controle!E193))="T.I"),"T.I",IF(OR(UPPER(TRIM(controle!E193))="TECNICA",UPPER(TRIM(controle!E193))="TÉCNICA"),"TÉCNICA",SUBSTITUTE(UPPER(TRIM(controle!E193)),"SWICHER","SWITCHER"))))</f>
        <v>MASTER</v>
      </c>
      <c r="C193" t="str">
        <f>IF(TRIM(controle!K193)="","Não informado",IF(ISNUMBER(SEARCH("DESCARTE",UPPER(controle!K193))),"Descarte",IF(ISNUMBER(SEARCH("INATIVO",UPPER(controle!K193))),"Inativo",IF(OR(ISNUMBER(SEARCH("BOM",UPPER(controle!K193))),ISNUMBER(SEARCH("OK",UPPER(controle!K193)))),"Bom/OK","Outros"))))</f>
        <v>Bom/OK</v>
      </c>
      <c r="D193" t="str">
        <f>IF(TRIM(controle!G193)="","Não informado",UPPER(TRIM(controle!G193)))</f>
        <v>DELL</v>
      </c>
    </row>
    <row r="194" spans="1:4">
      <c r="A194" t="str">
        <f>IF(TRIM(controle!A194)="","Não informado",IF(LEFT(UPPER(TRIM(controle!A194)),7)="MONITOR","Monitores",IF(OR(LEFT(UPPER(TRIM(controle!A194)),7)="DESKTOP",UPPER(TRIM(controle!A194))="MICRO",LEFT(UPPER(TRIM(controle!A194)),7)="MONTADO"),"Desktops/Micros",IF(LEFT(UPPER(TRIM(controle!A194)),8)="NOTEBOOK","Notebooks",IF(LEFT(UPPER(TRIM(controle!A194)),10)="IMPRESSORA","Impressoras",IF(LEFT(UPPER(TRIM(controle!A194)),8)="TELEFONE","Telefonia","Outros"))))))</f>
        <v>Monitores</v>
      </c>
      <c r="B194" t="str">
        <f>IF(TRIM(controle!E194)="","Sem departamento",IF(OR(UPPER(TRIM(controle!E194))="TI",UPPER(TRIM(controle!E194))="T.I"),"T.I",IF(OR(UPPER(TRIM(controle!E194))="TECNICA",UPPER(TRIM(controle!E194))="TÉCNICA"),"TÉCNICA",SUBSTITUTE(UPPER(TRIM(controle!E194)),"SWICHER","SWITCHER"))))</f>
        <v>MASTER</v>
      </c>
      <c r="C194" t="str">
        <f>IF(TRIM(controle!K194)="","Não informado",IF(ISNUMBER(SEARCH("DESCARTE",UPPER(controle!K194))),"Descarte",IF(ISNUMBER(SEARCH("INATIVO",UPPER(controle!K194))),"Inativo",IF(OR(ISNUMBER(SEARCH("BOM",UPPER(controle!K194))),ISNUMBER(SEARCH("OK",UPPER(controle!K194)))),"Bom/OK","Outros"))))</f>
        <v>Bom/OK</v>
      </c>
      <c r="D194" t="str">
        <f>IF(TRIM(controle!G194)="","Não informado",UPPER(TRIM(controle!G194)))</f>
        <v>DELL</v>
      </c>
    </row>
    <row r="195" spans="1:4">
      <c r="A195" t="str">
        <f>IF(TRIM(controle!A195)="","Não informado",IF(LEFT(UPPER(TRIM(controle!A195)),7)="MONITOR","Monitores",IF(OR(LEFT(UPPER(TRIM(controle!A195)),7)="DESKTOP",UPPER(TRIM(controle!A195))="MICRO",LEFT(UPPER(TRIM(controle!A195)),7)="MONTADO"),"Desktops/Micros",IF(LEFT(UPPER(TRIM(controle!A195)),8)="NOTEBOOK","Notebooks",IF(LEFT(UPPER(TRIM(controle!A195)),10)="IMPRESSORA","Impressoras",IF(LEFT(UPPER(TRIM(controle!A195)),8)="TELEFONE","Telefonia","Outros"))))))</f>
        <v>Monitores</v>
      </c>
      <c r="B195" t="str">
        <f>IF(TRIM(controle!E195)="","Sem departamento",IF(OR(UPPER(TRIM(controle!E195))="TI",UPPER(TRIM(controle!E195))="T.I"),"T.I",IF(OR(UPPER(TRIM(controle!E195))="TECNICA",UPPER(TRIM(controle!E195))="TÉCNICA"),"TÉCNICA",SUBSTITUTE(UPPER(TRIM(controle!E195)),"SWICHER","SWITCHER"))))</f>
        <v>DEPÓSITO RH</v>
      </c>
      <c r="C195" t="str">
        <f>IF(TRIM(controle!K195)="","Não informado",IF(ISNUMBER(SEARCH("DESCARTE",UPPER(controle!K195))),"Descarte",IF(ISNUMBER(SEARCH("INATIVO",UPPER(controle!K195))),"Inativo",IF(OR(ISNUMBER(SEARCH("BOM",UPPER(controle!K195))),ISNUMBER(SEARCH("OK",UPPER(controle!K195)))),"Bom/OK","Outros"))))</f>
        <v>Descarte</v>
      </c>
      <c r="D195" t="str">
        <f>IF(TRIM(controle!G195)="","Não informado",UPPER(TRIM(controle!G195)))</f>
        <v>NOC</v>
      </c>
    </row>
    <row r="196" spans="1:4">
      <c r="A196" t="str">
        <f>IF(TRIM(controle!A196)="","Não informado",IF(LEFT(UPPER(TRIM(controle!A196)),7)="MONITOR","Monitores",IF(OR(LEFT(UPPER(TRIM(controle!A196)),7)="DESKTOP",UPPER(TRIM(controle!A196))="MICRO",LEFT(UPPER(TRIM(controle!A196)),7)="MONTADO"),"Desktops/Micros",IF(LEFT(UPPER(TRIM(controle!A196)),8)="NOTEBOOK","Notebooks",IF(LEFT(UPPER(TRIM(controle!A196)),10)="IMPRESSORA","Impressoras",IF(LEFT(UPPER(TRIM(controle!A196)),8)="TELEFONE","Telefonia","Outros"))))))</f>
        <v>Monitores</v>
      </c>
      <c r="B196" t="str">
        <f>IF(TRIM(controle!E196)="","Sem departamento",IF(OR(UPPER(TRIM(controle!E196))="TI",UPPER(TRIM(controle!E196))="T.I"),"T.I",IF(OR(UPPER(TRIM(controle!E196))="TECNICA",UPPER(TRIM(controle!E196))="TÉCNICA"),"TÉCNICA",SUBSTITUTE(UPPER(TRIM(controle!E196)),"SWICHER","SWITCHER"))))</f>
        <v>DEPÓSITO RH</v>
      </c>
      <c r="C196" t="str">
        <f>IF(TRIM(controle!K196)="","Não informado",IF(ISNUMBER(SEARCH("DESCARTE",UPPER(controle!K196))),"Descarte",IF(ISNUMBER(SEARCH("INATIVO",UPPER(controle!K196))),"Inativo",IF(OR(ISNUMBER(SEARCH("BOM",UPPER(controle!K196))),ISNUMBER(SEARCH("OK",UPPER(controle!K196)))),"Bom/OK","Outros"))))</f>
        <v>Descarte</v>
      </c>
      <c r="D196" t="str">
        <f>IF(TRIM(controle!G196)="","Não informado",UPPER(TRIM(controle!G196)))</f>
        <v>DELL</v>
      </c>
    </row>
    <row r="197" spans="1:4">
      <c r="A197" t="str">
        <f>IF(TRIM(controle!A197)="","Não informado",IF(LEFT(UPPER(TRIM(controle!A197)),7)="MONITOR","Monitores",IF(OR(LEFT(UPPER(TRIM(controle!A197)),7)="DESKTOP",UPPER(TRIM(controle!A197))="MICRO",LEFT(UPPER(TRIM(controle!A197)),7)="MONTADO"),"Desktops/Micros",IF(LEFT(UPPER(TRIM(controle!A197)),8)="NOTEBOOK","Notebooks",IF(LEFT(UPPER(TRIM(controle!A197)),10)="IMPRESSORA","Impressoras",IF(LEFT(UPPER(TRIM(controle!A197)),8)="TELEFONE","Telefonia","Outros"))))))</f>
        <v>Monitores</v>
      </c>
      <c r="B197" t="str">
        <f>IF(TRIM(controle!E197)="","Sem departamento",IF(OR(UPPER(TRIM(controle!E197))="TI",UPPER(TRIM(controle!E197))="T.I"),"T.I",IF(OR(UPPER(TRIM(controle!E197))="TECNICA",UPPER(TRIM(controle!E197))="TÉCNICA"),"TÉCNICA",SUBSTITUTE(UPPER(TRIM(controle!E197)),"SWICHER","SWITCHER"))))</f>
        <v>DEPÓSITO RH</v>
      </c>
      <c r="C197" t="str">
        <f>IF(TRIM(controle!K197)="","Não informado",IF(ISNUMBER(SEARCH("DESCARTE",UPPER(controle!K197))),"Descarte",IF(ISNUMBER(SEARCH("INATIVO",UPPER(controle!K197))),"Inativo",IF(OR(ISNUMBER(SEARCH("BOM",UPPER(controle!K197))),ISNUMBER(SEARCH("OK",UPPER(controle!K197)))),"Bom/OK","Outros"))))</f>
        <v>Descarte</v>
      </c>
      <c r="D197" t="str">
        <f>IF(TRIM(controle!G197)="","Não informado",UPPER(TRIM(controle!G197)))</f>
        <v>DELL</v>
      </c>
    </row>
    <row r="198" spans="1:4">
      <c r="A198" t="str">
        <f>IF(TRIM(controle!A198)="","Não informado",IF(LEFT(UPPER(TRIM(controle!A198)),7)="MONITOR","Monitores",IF(OR(LEFT(UPPER(TRIM(controle!A198)),7)="DESKTOP",UPPER(TRIM(controle!A198))="MICRO",LEFT(UPPER(TRIM(controle!A198)),7)="MONTADO"),"Desktops/Micros",IF(LEFT(UPPER(TRIM(controle!A198)),8)="NOTEBOOK","Notebooks",IF(LEFT(UPPER(TRIM(controle!A198)),10)="IMPRESSORA","Impressoras",IF(LEFT(UPPER(TRIM(controle!A198)),8)="TELEFONE","Telefonia","Outros"))))))</f>
        <v>Monitores</v>
      </c>
      <c r="B198" t="str">
        <f>IF(TRIM(controle!E198)="","Sem departamento",IF(OR(UPPER(TRIM(controle!E198))="TI",UPPER(TRIM(controle!E198))="T.I"),"T.I",IF(OR(UPPER(TRIM(controle!E198))="TECNICA",UPPER(TRIM(controle!E198))="TÉCNICA"),"TÉCNICA",SUBSTITUTE(UPPER(TRIM(controle!E198)),"SWICHER","SWITCHER"))))</f>
        <v>DEPÓSITO RH</v>
      </c>
      <c r="C198" t="str">
        <f>IF(TRIM(controle!K198)="","Não informado",IF(ISNUMBER(SEARCH("DESCARTE",UPPER(controle!K198))),"Descarte",IF(ISNUMBER(SEARCH("INATIVO",UPPER(controle!K198))),"Inativo",IF(OR(ISNUMBER(SEARCH("BOM",UPPER(controle!K198))),ISNUMBER(SEARCH("OK",UPPER(controle!K198)))),"Bom/OK","Outros"))))</f>
        <v>Descarte</v>
      </c>
      <c r="D198" t="str">
        <f>IF(TRIM(controle!G198)="","Não informado",UPPER(TRIM(controle!G198)))</f>
        <v>DELL</v>
      </c>
    </row>
    <row r="199" spans="1:4">
      <c r="A199" t="str">
        <f>IF(TRIM(controle!A199)="","Não informado",IF(LEFT(UPPER(TRIM(controle!A199)),7)="MONITOR","Monitores",IF(OR(LEFT(UPPER(TRIM(controle!A199)),7)="DESKTOP",UPPER(TRIM(controle!A199))="MICRO",LEFT(UPPER(TRIM(controle!A199)),7)="MONTADO"),"Desktops/Micros",IF(LEFT(UPPER(TRIM(controle!A199)),8)="NOTEBOOK","Notebooks",IF(LEFT(UPPER(TRIM(controle!A199)),10)="IMPRESSORA","Impressoras",IF(LEFT(UPPER(TRIM(controle!A199)),8)="TELEFONE","Telefonia","Outros"))))))</f>
        <v>Monitores</v>
      </c>
      <c r="B199" t="str">
        <f>IF(TRIM(controle!E199)="","Sem departamento",IF(OR(UPPER(TRIM(controle!E199))="TI",UPPER(TRIM(controle!E199))="T.I"),"T.I",IF(OR(UPPER(TRIM(controle!E199))="TECNICA",UPPER(TRIM(controle!E199))="TÉCNICA"),"TÉCNICA",SUBSTITUTE(UPPER(TRIM(controle!E199)),"SWICHER","SWITCHER"))))</f>
        <v>DEPÓSITO RH</v>
      </c>
      <c r="C199" t="str">
        <f>IF(TRIM(controle!K199)="","Não informado",IF(ISNUMBER(SEARCH("DESCARTE",UPPER(controle!K199))),"Descarte",IF(ISNUMBER(SEARCH("INATIVO",UPPER(controle!K199))),"Inativo",IF(OR(ISNUMBER(SEARCH("BOM",UPPER(controle!K199))),ISNUMBER(SEARCH("OK",UPPER(controle!K199)))),"Bom/OK","Outros"))))</f>
        <v>Descarte</v>
      </c>
      <c r="D199" t="str">
        <f>IF(TRIM(controle!G199)="","Não informado",UPPER(TRIM(controle!G199)))</f>
        <v>DELL</v>
      </c>
    </row>
    <row r="200" spans="1:4">
      <c r="A200" t="str">
        <f>IF(TRIM(controle!A200)="","Não informado",IF(LEFT(UPPER(TRIM(controle!A200)),7)="MONITOR","Monitores",IF(OR(LEFT(UPPER(TRIM(controle!A200)),7)="DESKTOP",UPPER(TRIM(controle!A200))="MICRO",LEFT(UPPER(TRIM(controle!A200)),7)="MONTADO"),"Desktops/Micros",IF(LEFT(UPPER(TRIM(controle!A200)),8)="NOTEBOOK","Notebooks",IF(LEFT(UPPER(TRIM(controle!A200)),10)="IMPRESSORA","Impressoras",IF(LEFT(UPPER(TRIM(controle!A200)),8)="TELEFONE","Telefonia","Outros"))))))</f>
        <v>Monitores</v>
      </c>
      <c r="B200" t="str">
        <f>IF(TRIM(controle!E200)="","Sem departamento",IF(OR(UPPER(TRIM(controle!E200))="TI",UPPER(TRIM(controle!E200))="T.I"),"T.I",IF(OR(UPPER(TRIM(controle!E200))="TECNICA",UPPER(TRIM(controle!E200))="TÉCNICA"),"TÉCNICA",SUBSTITUTE(UPPER(TRIM(controle!E200)),"SWICHER","SWITCHER"))))</f>
        <v>DEPÓSITO RH</v>
      </c>
      <c r="C200" t="str">
        <f>IF(TRIM(controle!K200)="","Não informado",IF(ISNUMBER(SEARCH("DESCARTE",UPPER(controle!K200))),"Descarte",IF(ISNUMBER(SEARCH("INATIVO",UPPER(controle!K200))),"Inativo",IF(OR(ISNUMBER(SEARCH("BOM",UPPER(controle!K200))),ISNUMBER(SEARCH("OK",UPPER(controle!K200)))),"Bom/OK","Outros"))))</f>
        <v>Descarte</v>
      </c>
      <c r="D200" t="str">
        <f>IF(TRIM(controle!G200)="","Não informado",UPPER(TRIM(controle!G200)))</f>
        <v>DELL</v>
      </c>
    </row>
    <row r="201" spans="1:4">
      <c r="A201" t="str">
        <f>IF(TRIM(controle!A201)="","Não informado",IF(LEFT(UPPER(TRIM(controle!A201)),7)="MONITOR","Monitores",IF(OR(LEFT(UPPER(TRIM(controle!A201)),7)="DESKTOP",UPPER(TRIM(controle!A201))="MICRO",LEFT(UPPER(TRIM(controle!A201)),7)="MONTADO"),"Desktops/Micros",IF(LEFT(UPPER(TRIM(controle!A201)),8)="NOTEBOOK","Notebooks",IF(LEFT(UPPER(TRIM(controle!A201)),10)="IMPRESSORA","Impressoras",IF(LEFT(UPPER(TRIM(controle!A201)),8)="TELEFONE","Telefonia","Outros"))))))</f>
        <v>Monitores</v>
      </c>
      <c r="B201" t="str">
        <f>IF(TRIM(controle!E201)="","Sem departamento",IF(OR(UPPER(TRIM(controle!E201))="TI",UPPER(TRIM(controle!E201))="T.I"),"T.I",IF(OR(UPPER(TRIM(controle!E201))="TECNICA",UPPER(TRIM(controle!E201))="TÉCNICA"),"TÉCNICA",SUBSTITUTE(UPPER(TRIM(controle!E201)),"SWICHER","SWITCHER"))))</f>
        <v>DEPÓSITO RH</v>
      </c>
      <c r="C201" t="str">
        <f>IF(TRIM(controle!K201)="","Não informado",IF(ISNUMBER(SEARCH("DESCARTE",UPPER(controle!K201))),"Descarte",IF(ISNUMBER(SEARCH("INATIVO",UPPER(controle!K201))),"Inativo",IF(OR(ISNUMBER(SEARCH("BOM",UPPER(controle!K201))),ISNUMBER(SEARCH("OK",UPPER(controle!K201)))),"Bom/OK","Outros"))))</f>
        <v>Descarte</v>
      </c>
      <c r="D201" t="str">
        <f>IF(TRIM(controle!G201)="","Não informado",UPPER(TRIM(controle!G201)))</f>
        <v>DELL</v>
      </c>
    </row>
    <row r="202" spans="1:4">
      <c r="A202" t="str">
        <f>IF(TRIM(controle!A202)="","Não informado",IF(LEFT(UPPER(TRIM(controle!A202)),7)="MONITOR","Monitores",IF(OR(LEFT(UPPER(TRIM(controle!A202)),7)="DESKTOP",UPPER(TRIM(controle!A202))="MICRO",LEFT(UPPER(TRIM(controle!A202)),7)="MONTADO"),"Desktops/Micros",IF(LEFT(UPPER(TRIM(controle!A202)),8)="NOTEBOOK","Notebooks",IF(LEFT(UPPER(TRIM(controle!A202)),10)="IMPRESSORA","Impressoras",IF(LEFT(UPPER(TRIM(controle!A202)),8)="TELEFONE","Telefonia","Outros"))))))</f>
        <v>Monitores</v>
      </c>
      <c r="B202" t="str">
        <f>IF(TRIM(controle!E202)="","Sem departamento",IF(OR(UPPER(TRIM(controle!E202))="TI",UPPER(TRIM(controle!E202))="T.I"),"T.I",IF(OR(UPPER(TRIM(controle!E202))="TECNICA",UPPER(TRIM(controle!E202))="TÉCNICA"),"TÉCNICA",SUBSTITUTE(UPPER(TRIM(controle!E202)),"SWICHER","SWITCHER"))))</f>
        <v>DEPÓSITO RH</v>
      </c>
      <c r="C202" t="str">
        <f>IF(TRIM(controle!K202)="","Não informado",IF(ISNUMBER(SEARCH("DESCARTE",UPPER(controle!K202))),"Descarte",IF(ISNUMBER(SEARCH("INATIVO",UPPER(controle!K202))),"Inativo",IF(OR(ISNUMBER(SEARCH("BOM",UPPER(controle!K202))),ISNUMBER(SEARCH("OK",UPPER(controle!K202)))),"Bom/OK","Outros"))))</f>
        <v>Descarte</v>
      </c>
      <c r="D202" t="str">
        <f>IF(TRIM(controle!G202)="","Não informado",UPPER(TRIM(controle!G202)))</f>
        <v>DELL</v>
      </c>
    </row>
    <row r="203" spans="1:4">
      <c r="A203" t="str">
        <f>IF(TRIM(controle!A203)="","Não informado",IF(LEFT(UPPER(TRIM(controle!A203)),7)="MONITOR","Monitores",IF(OR(LEFT(UPPER(TRIM(controle!A203)),7)="DESKTOP",UPPER(TRIM(controle!A203))="MICRO",LEFT(UPPER(TRIM(controle!A203)),7)="MONTADO"),"Desktops/Micros",IF(LEFT(UPPER(TRIM(controle!A203)),8)="NOTEBOOK","Notebooks",IF(LEFT(UPPER(TRIM(controle!A203)),10)="IMPRESSORA","Impressoras",IF(LEFT(UPPER(TRIM(controle!A203)),8)="TELEFONE","Telefonia","Outros"))))))</f>
        <v>Monitores</v>
      </c>
      <c r="B203" t="str">
        <f>IF(TRIM(controle!E203)="","Sem departamento",IF(OR(UPPER(TRIM(controle!E203))="TI",UPPER(TRIM(controle!E203))="T.I"),"T.I",IF(OR(UPPER(TRIM(controle!E203))="TECNICA",UPPER(TRIM(controle!E203))="TÉCNICA"),"TÉCNICA",SUBSTITUTE(UPPER(TRIM(controle!E203)),"SWICHER","SWITCHER"))))</f>
        <v>DEPÓSITO RH</v>
      </c>
      <c r="C203" t="str">
        <f>IF(TRIM(controle!K203)="","Não informado",IF(ISNUMBER(SEARCH("DESCARTE",UPPER(controle!K203))),"Descarte",IF(ISNUMBER(SEARCH("INATIVO",UPPER(controle!K203))),"Inativo",IF(OR(ISNUMBER(SEARCH("BOM",UPPER(controle!K203))),ISNUMBER(SEARCH("OK",UPPER(controle!K203)))),"Bom/OK","Outros"))))</f>
        <v>Descarte</v>
      </c>
      <c r="D203" t="str">
        <f>IF(TRIM(controle!G203)="","Não informado",UPPER(TRIM(controle!G203)))</f>
        <v>DELL</v>
      </c>
    </row>
    <row r="204" spans="1:4">
      <c r="A204" t="str">
        <f>IF(TRIM(controle!A204)="","Não informado",IF(LEFT(UPPER(TRIM(controle!A204)),7)="MONITOR","Monitores",IF(OR(LEFT(UPPER(TRIM(controle!A204)),7)="DESKTOP",UPPER(TRIM(controle!A204))="MICRO",LEFT(UPPER(TRIM(controle!A204)),7)="MONTADO"),"Desktops/Micros",IF(LEFT(UPPER(TRIM(controle!A204)),8)="NOTEBOOK","Notebooks",IF(LEFT(UPPER(TRIM(controle!A204)),10)="IMPRESSORA","Impressoras",IF(LEFT(UPPER(TRIM(controle!A204)),8)="TELEFONE","Telefonia","Outros"))))))</f>
        <v>Monitores</v>
      </c>
      <c r="B204" t="str">
        <f>IF(TRIM(controle!E204)="","Sem departamento",IF(OR(UPPER(TRIM(controle!E204))="TI",UPPER(TRIM(controle!E204))="T.I"),"T.I",IF(OR(UPPER(TRIM(controle!E204))="TECNICA",UPPER(TRIM(controle!E204))="TÉCNICA"),"TÉCNICA",SUBSTITUTE(UPPER(TRIM(controle!E204)),"SWICHER","SWITCHER"))))</f>
        <v>DEPÓSITO RH</v>
      </c>
      <c r="C204" t="str">
        <f>IF(TRIM(controle!K204)="","Não informado",IF(ISNUMBER(SEARCH("DESCARTE",UPPER(controle!K204))),"Descarte",IF(ISNUMBER(SEARCH("INATIVO",UPPER(controle!K204))),"Inativo",IF(OR(ISNUMBER(SEARCH("BOM",UPPER(controle!K204))),ISNUMBER(SEARCH("OK",UPPER(controle!K204)))),"Bom/OK","Outros"))))</f>
        <v>Descarte</v>
      </c>
      <c r="D204" t="str">
        <f>IF(TRIM(controle!G204)="","Não informado",UPPER(TRIM(controle!G204)))</f>
        <v>DELL</v>
      </c>
    </row>
    <row r="205" spans="1:4">
      <c r="A205" t="str">
        <f>IF(TRIM(controle!A205)="","Não informado",IF(LEFT(UPPER(TRIM(controle!A205)),7)="MONITOR","Monitores",IF(OR(LEFT(UPPER(TRIM(controle!A205)),7)="DESKTOP",UPPER(TRIM(controle!A205))="MICRO",LEFT(UPPER(TRIM(controle!A205)),7)="MONTADO"),"Desktops/Micros",IF(LEFT(UPPER(TRIM(controle!A205)),8)="NOTEBOOK","Notebooks",IF(LEFT(UPPER(TRIM(controle!A205)),10)="IMPRESSORA","Impressoras",IF(LEFT(UPPER(TRIM(controle!A205)),8)="TELEFONE","Telefonia","Outros"))))))</f>
        <v>Monitores</v>
      </c>
      <c r="B205" t="str">
        <f>IF(TRIM(controle!E205)="","Sem departamento",IF(OR(UPPER(TRIM(controle!E205))="TI",UPPER(TRIM(controle!E205))="T.I"),"T.I",IF(OR(UPPER(TRIM(controle!E205))="TECNICA",UPPER(TRIM(controle!E205))="TÉCNICA"),"TÉCNICA",SUBSTITUTE(UPPER(TRIM(controle!E205)),"SWICHER","SWITCHER"))))</f>
        <v>DEPÓSITO RH</v>
      </c>
      <c r="C205" t="str">
        <f>IF(TRIM(controle!K205)="","Não informado",IF(ISNUMBER(SEARCH("DESCARTE",UPPER(controle!K205))),"Descarte",IF(ISNUMBER(SEARCH("INATIVO",UPPER(controle!K205))),"Inativo",IF(OR(ISNUMBER(SEARCH("BOM",UPPER(controle!K205))),ISNUMBER(SEARCH("OK",UPPER(controle!K205)))),"Bom/OK","Outros"))))</f>
        <v>Descarte</v>
      </c>
      <c r="D205" t="str">
        <f>IF(TRIM(controle!G205)="","Não informado",UPPER(TRIM(controle!G205)))</f>
        <v>DELL</v>
      </c>
    </row>
    <row r="206" spans="1:4">
      <c r="A206" t="str">
        <f>IF(TRIM(controle!A206)="","Não informado",IF(LEFT(UPPER(TRIM(controle!A206)),7)="MONITOR","Monitores",IF(OR(LEFT(UPPER(TRIM(controle!A206)),7)="DESKTOP",UPPER(TRIM(controle!A206))="MICRO",LEFT(UPPER(TRIM(controle!A206)),7)="MONTADO"),"Desktops/Micros",IF(LEFT(UPPER(TRIM(controle!A206)),8)="NOTEBOOK","Notebooks",IF(LEFT(UPPER(TRIM(controle!A206)),10)="IMPRESSORA","Impressoras",IF(LEFT(UPPER(TRIM(controle!A206)),8)="TELEFONE","Telefonia","Outros"))))))</f>
        <v>Monitores</v>
      </c>
      <c r="B206" t="str">
        <f>IF(TRIM(controle!E206)="","Sem departamento",IF(OR(UPPER(TRIM(controle!E206))="TI",UPPER(TRIM(controle!E206))="T.I"),"T.I",IF(OR(UPPER(TRIM(controle!E206))="TECNICA",UPPER(TRIM(controle!E206))="TÉCNICA"),"TÉCNICA",SUBSTITUTE(UPPER(TRIM(controle!E206)),"SWICHER","SWITCHER"))))</f>
        <v>DEPÓSITO RH</v>
      </c>
      <c r="C206" t="str">
        <f>IF(TRIM(controle!K206)="","Não informado",IF(ISNUMBER(SEARCH("DESCARTE",UPPER(controle!K206))),"Descarte",IF(ISNUMBER(SEARCH("INATIVO",UPPER(controle!K206))),"Inativo",IF(OR(ISNUMBER(SEARCH("BOM",UPPER(controle!K206))),ISNUMBER(SEARCH("OK",UPPER(controle!K206)))),"Bom/OK","Outros"))))</f>
        <v>Descarte</v>
      </c>
      <c r="D206" t="str">
        <f>IF(TRIM(controle!G206)="","Não informado",UPPER(TRIM(controle!G206)))</f>
        <v>DELL</v>
      </c>
    </row>
    <row r="207" spans="1:4">
      <c r="A207" t="str">
        <f>IF(TRIM(controle!A207)="","Não informado",IF(LEFT(UPPER(TRIM(controle!A207)),7)="MONITOR","Monitores",IF(OR(LEFT(UPPER(TRIM(controle!A207)),7)="DESKTOP",UPPER(TRIM(controle!A207))="MICRO",LEFT(UPPER(TRIM(controle!A207)),7)="MONTADO"),"Desktops/Micros",IF(LEFT(UPPER(TRIM(controle!A207)),8)="NOTEBOOK","Notebooks",IF(LEFT(UPPER(TRIM(controle!A207)),10)="IMPRESSORA","Impressoras",IF(LEFT(UPPER(TRIM(controle!A207)),8)="TELEFONE","Telefonia","Outros"))))))</f>
        <v>Monitores</v>
      </c>
      <c r="B207" t="str">
        <f>IF(TRIM(controle!E207)="","Sem departamento",IF(OR(UPPER(TRIM(controle!E207))="TI",UPPER(TRIM(controle!E207))="T.I"),"T.I",IF(OR(UPPER(TRIM(controle!E207))="TECNICA",UPPER(TRIM(controle!E207))="TÉCNICA"),"TÉCNICA",SUBSTITUTE(UPPER(TRIM(controle!E207)),"SWICHER","SWITCHER"))))</f>
        <v>DEPÓSITO RH</v>
      </c>
      <c r="C207" t="str">
        <f>IF(TRIM(controle!K207)="","Não informado",IF(ISNUMBER(SEARCH("DESCARTE",UPPER(controle!K207))),"Descarte",IF(ISNUMBER(SEARCH("INATIVO",UPPER(controle!K207))),"Inativo",IF(OR(ISNUMBER(SEARCH("BOM",UPPER(controle!K207))),ISNUMBER(SEARCH("OK",UPPER(controle!K207)))),"Bom/OK","Outros"))))</f>
        <v>Descarte</v>
      </c>
      <c r="D207" t="str">
        <f>IF(TRIM(controle!G207)="","Não informado",UPPER(TRIM(controle!G207)))</f>
        <v>DELL</v>
      </c>
    </row>
    <row r="208" spans="1:4">
      <c r="A208" t="str">
        <f>IF(TRIM(controle!A208)="","Não informado",IF(LEFT(UPPER(TRIM(controle!A208)),7)="MONITOR","Monitores",IF(OR(LEFT(UPPER(TRIM(controle!A208)),7)="DESKTOP",UPPER(TRIM(controle!A208))="MICRO",LEFT(UPPER(TRIM(controle!A208)),7)="MONTADO"),"Desktops/Micros",IF(LEFT(UPPER(TRIM(controle!A208)),8)="NOTEBOOK","Notebooks",IF(LEFT(UPPER(TRIM(controle!A208)),10)="IMPRESSORA","Impressoras",IF(LEFT(UPPER(TRIM(controle!A208)),8)="TELEFONE","Telefonia","Outros"))))))</f>
        <v>Monitores</v>
      </c>
      <c r="B208" t="str">
        <f>IF(TRIM(controle!E208)="","Sem departamento",IF(OR(UPPER(TRIM(controle!E208))="TI",UPPER(TRIM(controle!E208))="T.I"),"T.I",IF(OR(UPPER(TRIM(controle!E208))="TECNICA",UPPER(TRIM(controle!E208))="TÉCNICA"),"TÉCNICA",SUBSTITUTE(UPPER(TRIM(controle!E208)),"SWICHER","SWITCHER"))))</f>
        <v>DEPÓSITO RH</v>
      </c>
      <c r="C208" t="str">
        <f>IF(TRIM(controle!K208)="","Não informado",IF(ISNUMBER(SEARCH("DESCARTE",UPPER(controle!K208))),"Descarte",IF(ISNUMBER(SEARCH("INATIVO",UPPER(controle!K208))),"Inativo",IF(OR(ISNUMBER(SEARCH("BOM",UPPER(controle!K208))),ISNUMBER(SEARCH("OK",UPPER(controle!K208)))),"Bom/OK","Outros"))))</f>
        <v>Descarte</v>
      </c>
      <c r="D208" t="str">
        <f>IF(TRIM(controle!G208)="","Não informado",UPPER(TRIM(controle!G208)))</f>
        <v>DELL</v>
      </c>
    </row>
    <row r="209" spans="1:4">
      <c r="A209" t="str">
        <f>IF(TRIM(controle!A209)="","Não informado",IF(LEFT(UPPER(TRIM(controle!A209)),7)="MONITOR","Monitores",IF(OR(LEFT(UPPER(TRIM(controle!A209)),7)="DESKTOP",UPPER(TRIM(controle!A209))="MICRO",LEFT(UPPER(TRIM(controle!A209)),7)="MONTADO"),"Desktops/Micros",IF(LEFT(UPPER(TRIM(controle!A209)),8)="NOTEBOOK","Notebooks",IF(LEFT(UPPER(TRIM(controle!A209)),10)="IMPRESSORA","Impressoras",IF(LEFT(UPPER(TRIM(controle!A209)),8)="TELEFONE","Telefonia","Outros"))))))</f>
        <v>Monitores</v>
      </c>
      <c r="B209" t="str">
        <f>IF(TRIM(controle!E209)="","Sem departamento",IF(OR(UPPER(TRIM(controle!E209))="TI",UPPER(TRIM(controle!E209))="T.I"),"T.I",IF(OR(UPPER(TRIM(controle!E209))="TECNICA",UPPER(TRIM(controle!E209))="TÉCNICA"),"TÉCNICA",SUBSTITUTE(UPPER(TRIM(controle!E209)),"SWICHER","SWITCHER"))))</f>
        <v>DEPÓSITO RH</v>
      </c>
      <c r="C209" t="str">
        <f>IF(TRIM(controle!K209)="","Não informado",IF(ISNUMBER(SEARCH("DESCARTE",UPPER(controle!K209))),"Descarte",IF(ISNUMBER(SEARCH("INATIVO",UPPER(controle!K209))),"Inativo",IF(OR(ISNUMBER(SEARCH("BOM",UPPER(controle!K209))),ISNUMBER(SEARCH("OK",UPPER(controle!K209)))),"Bom/OK","Outros"))))</f>
        <v>Descarte</v>
      </c>
      <c r="D209" t="str">
        <f>IF(TRIM(controle!G209)="","Não informado",UPPER(TRIM(controle!G209)))</f>
        <v>DELL</v>
      </c>
    </row>
    <row r="210" spans="1:4">
      <c r="A210" t="str">
        <f>IF(TRIM(controle!A210)="","Não informado",IF(LEFT(UPPER(TRIM(controle!A210)),7)="MONITOR","Monitores",IF(OR(LEFT(UPPER(TRIM(controle!A210)),7)="DESKTOP",UPPER(TRIM(controle!A210))="MICRO",LEFT(UPPER(TRIM(controle!A210)),7)="MONTADO"),"Desktops/Micros",IF(LEFT(UPPER(TRIM(controle!A210)),8)="NOTEBOOK","Notebooks",IF(LEFT(UPPER(TRIM(controle!A210)),10)="IMPRESSORA","Impressoras",IF(LEFT(UPPER(TRIM(controle!A210)),8)="TELEFONE","Telefonia","Outros"))))))</f>
        <v>Monitores</v>
      </c>
      <c r="B210" t="str">
        <f>IF(TRIM(controle!E210)="","Sem departamento",IF(OR(UPPER(TRIM(controle!E210))="TI",UPPER(TRIM(controle!E210))="T.I"),"T.I",IF(OR(UPPER(TRIM(controle!E210))="TECNICA",UPPER(TRIM(controle!E210))="TÉCNICA"),"TÉCNICA",SUBSTITUTE(UPPER(TRIM(controle!E210)),"SWICHER","SWITCHER"))))</f>
        <v>DEPÓSITO RH</v>
      </c>
      <c r="C210" t="str">
        <f>IF(TRIM(controle!K210)="","Não informado",IF(ISNUMBER(SEARCH("DESCARTE",UPPER(controle!K210))),"Descarte",IF(ISNUMBER(SEARCH("INATIVO",UPPER(controle!K210))),"Inativo",IF(OR(ISNUMBER(SEARCH("BOM",UPPER(controle!K210))),ISNUMBER(SEARCH("OK",UPPER(controle!K210)))),"Bom/OK","Outros"))))</f>
        <v>Descarte</v>
      </c>
      <c r="D210" t="str">
        <f>IF(TRIM(controle!G210)="","Não informado",UPPER(TRIM(controle!G210)))</f>
        <v>DELL</v>
      </c>
    </row>
    <row r="211" spans="1:4">
      <c r="A211" t="str">
        <f>IF(TRIM(controle!A211)="","Não informado",IF(LEFT(UPPER(TRIM(controle!A211)),7)="MONITOR","Monitores",IF(OR(LEFT(UPPER(TRIM(controle!A211)),7)="DESKTOP",UPPER(TRIM(controle!A211))="MICRO",LEFT(UPPER(TRIM(controle!A211)),7)="MONTADO"),"Desktops/Micros",IF(LEFT(UPPER(TRIM(controle!A211)),8)="NOTEBOOK","Notebooks",IF(LEFT(UPPER(TRIM(controle!A211)),10)="IMPRESSORA","Impressoras",IF(LEFT(UPPER(TRIM(controle!A211)),8)="TELEFONE","Telefonia","Outros"))))))</f>
        <v>Monitores</v>
      </c>
      <c r="B211" t="str">
        <f>IF(TRIM(controle!E211)="","Sem departamento",IF(OR(UPPER(TRIM(controle!E211))="TI",UPPER(TRIM(controle!E211))="T.I"),"T.I",IF(OR(UPPER(TRIM(controle!E211))="TECNICA",UPPER(TRIM(controle!E211))="TÉCNICA"),"TÉCNICA",SUBSTITUTE(UPPER(TRIM(controle!E211)),"SWICHER","SWITCHER"))))</f>
        <v>DEPÓSITO RH</v>
      </c>
      <c r="C211" t="str">
        <f>IF(TRIM(controle!K211)="","Não informado",IF(ISNUMBER(SEARCH("DESCARTE",UPPER(controle!K211))),"Descarte",IF(ISNUMBER(SEARCH("INATIVO",UPPER(controle!K211))),"Inativo",IF(OR(ISNUMBER(SEARCH("BOM",UPPER(controle!K211))),ISNUMBER(SEARCH("OK",UPPER(controle!K211)))),"Bom/OK","Outros"))))</f>
        <v>Descarte</v>
      </c>
      <c r="D211" t="str">
        <f>IF(TRIM(controle!G211)="","Não informado",UPPER(TRIM(controle!G211)))</f>
        <v>DELL</v>
      </c>
    </row>
    <row r="212" spans="1:4">
      <c r="A212" t="str">
        <f>IF(TRIM(controle!A212)="","Não informado",IF(LEFT(UPPER(TRIM(controle!A212)),7)="MONITOR","Monitores",IF(OR(LEFT(UPPER(TRIM(controle!A212)),7)="DESKTOP",UPPER(TRIM(controle!A212))="MICRO",LEFT(UPPER(TRIM(controle!A212)),7)="MONTADO"),"Desktops/Micros",IF(LEFT(UPPER(TRIM(controle!A212)),8)="NOTEBOOK","Notebooks",IF(LEFT(UPPER(TRIM(controle!A212)),10)="IMPRESSORA","Impressoras",IF(LEFT(UPPER(TRIM(controle!A212)),8)="TELEFONE","Telefonia","Outros"))))))</f>
        <v>Monitores</v>
      </c>
      <c r="B212" t="str">
        <f>IF(TRIM(controle!E212)="","Sem departamento",IF(OR(UPPER(TRIM(controle!E212))="TI",UPPER(TRIM(controle!E212))="T.I"),"T.I",IF(OR(UPPER(TRIM(controle!E212))="TECNICA",UPPER(TRIM(controle!E212))="TÉCNICA"),"TÉCNICA",SUBSTITUTE(UPPER(TRIM(controle!E212)),"SWICHER","SWITCHER"))))</f>
        <v>DEPÓSITO RH</v>
      </c>
      <c r="C212" t="str">
        <f>IF(TRIM(controle!K212)="","Não informado",IF(ISNUMBER(SEARCH("DESCARTE",UPPER(controle!K212))),"Descarte",IF(ISNUMBER(SEARCH("INATIVO",UPPER(controle!K212))),"Inativo",IF(OR(ISNUMBER(SEARCH("BOM",UPPER(controle!K212))),ISNUMBER(SEARCH("OK",UPPER(controle!K212)))),"Bom/OK","Outros"))))</f>
        <v>Descarte</v>
      </c>
      <c r="D212" t="str">
        <f>IF(TRIM(controle!G212)="","Não informado",UPPER(TRIM(controle!G212)))</f>
        <v>DELL</v>
      </c>
    </row>
    <row r="213" spans="1:4">
      <c r="A213" t="str">
        <f>IF(TRIM(controle!A213)="","Não informado",IF(LEFT(UPPER(TRIM(controle!A213)),7)="MONITOR","Monitores",IF(OR(LEFT(UPPER(TRIM(controle!A213)),7)="DESKTOP",UPPER(TRIM(controle!A213))="MICRO",LEFT(UPPER(TRIM(controle!A213)),7)="MONTADO"),"Desktops/Micros",IF(LEFT(UPPER(TRIM(controle!A213)),8)="NOTEBOOK","Notebooks",IF(LEFT(UPPER(TRIM(controle!A213)),10)="IMPRESSORA","Impressoras",IF(LEFT(UPPER(TRIM(controle!A213)),8)="TELEFONE","Telefonia","Outros"))))))</f>
        <v>Monitores</v>
      </c>
      <c r="B213" t="str">
        <f>IF(TRIM(controle!E213)="","Sem departamento",IF(OR(UPPER(TRIM(controle!E213))="TI",UPPER(TRIM(controle!E213))="T.I"),"T.I",IF(OR(UPPER(TRIM(controle!E213))="TECNICA",UPPER(TRIM(controle!E213))="TÉCNICA"),"TÉCNICA",SUBSTITUTE(UPPER(TRIM(controle!E213)),"SWICHER","SWITCHER"))))</f>
        <v>DEPÓSITO RH</v>
      </c>
      <c r="C213" t="str">
        <f>IF(TRIM(controle!K213)="","Não informado",IF(ISNUMBER(SEARCH("DESCARTE",UPPER(controle!K213))),"Descarte",IF(ISNUMBER(SEARCH("INATIVO",UPPER(controle!K213))),"Inativo",IF(OR(ISNUMBER(SEARCH("BOM",UPPER(controle!K213))),ISNUMBER(SEARCH("OK",UPPER(controle!K213)))),"Bom/OK","Outros"))))</f>
        <v>Descarte</v>
      </c>
      <c r="D213" t="str">
        <f>IF(TRIM(controle!G213)="","Não informado",UPPER(TRIM(controle!G213)))</f>
        <v>DELL</v>
      </c>
    </row>
    <row r="214" spans="1:4">
      <c r="A214" t="str">
        <f>IF(TRIM(controle!A214)="","Não informado",IF(LEFT(UPPER(TRIM(controle!A214)),7)="MONITOR","Monitores",IF(OR(LEFT(UPPER(TRIM(controle!A214)),7)="DESKTOP",UPPER(TRIM(controle!A214))="MICRO",LEFT(UPPER(TRIM(controle!A214)),7)="MONTADO"),"Desktops/Micros",IF(LEFT(UPPER(TRIM(controle!A214)),8)="NOTEBOOK","Notebooks",IF(LEFT(UPPER(TRIM(controle!A214)),10)="IMPRESSORA","Impressoras",IF(LEFT(UPPER(TRIM(controle!A214)),8)="TELEFONE","Telefonia","Outros"))))))</f>
        <v>Monitores</v>
      </c>
      <c r="B214" t="str">
        <f>IF(TRIM(controle!E214)="","Sem departamento",IF(OR(UPPER(TRIM(controle!E214))="TI",UPPER(TRIM(controle!E214))="T.I"),"T.I",IF(OR(UPPER(TRIM(controle!E214))="TECNICA",UPPER(TRIM(controle!E214))="TÉCNICA"),"TÉCNICA",SUBSTITUTE(UPPER(TRIM(controle!E214)),"SWICHER","SWITCHER"))))</f>
        <v>DEPÓSITO RH</v>
      </c>
      <c r="C214" t="str">
        <f>IF(TRIM(controle!K214)="","Não informado",IF(ISNUMBER(SEARCH("DESCARTE",UPPER(controle!K214))),"Descarte",IF(ISNUMBER(SEARCH("INATIVO",UPPER(controle!K214))),"Inativo",IF(OR(ISNUMBER(SEARCH("BOM",UPPER(controle!K214))),ISNUMBER(SEARCH("OK",UPPER(controle!K214)))),"Bom/OK","Outros"))))</f>
        <v>Descarte</v>
      </c>
      <c r="D214" t="str">
        <f>IF(TRIM(controle!G214)="","Não informado",UPPER(TRIM(controle!G214)))</f>
        <v>DELL</v>
      </c>
    </row>
    <row r="215" spans="1:4">
      <c r="A215" t="str">
        <f>IF(TRIM(controle!A215)="","Não informado",IF(LEFT(UPPER(TRIM(controle!A215)),7)="MONITOR","Monitores",IF(OR(LEFT(UPPER(TRIM(controle!A215)),7)="DESKTOP",UPPER(TRIM(controle!A215))="MICRO",LEFT(UPPER(TRIM(controle!A215)),7)="MONTADO"),"Desktops/Micros",IF(LEFT(UPPER(TRIM(controle!A215)),8)="NOTEBOOK","Notebooks",IF(LEFT(UPPER(TRIM(controle!A215)),10)="IMPRESSORA","Impressoras",IF(LEFT(UPPER(TRIM(controle!A215)),8)="TELEFONE","Telefonia","Outros"))))))</f>
        <v>Monitores</v>
      </c>
      <c r="B215" t="str">
        <f>IF(TRIM(controle!E215)="","Sem departamento",IF(OR(UPPER(TRIM(controle!E215))="TI",UPPER(TRIM(controle!E215))="T.I"),"T.I",IF(OR(UPPER(TRIM(controle!E215))="TECNICA",UPPER(TRIM(controle!E215))="TÉCNICA"),"TÉCNICA",SUBSTITUTE(UPPER(TRIM(controle!E215)),"SWICHER","SWITCHER"))))</f>
        <v>DEPÓSITO RH</v>
      </c>
      <c r="C215" t="str">
        <f>IF(TRIM(controle!K215)="","Não informado",IF(ISNUMBER(SEARCH("DESCARTE",UPPER(controle!K215))),"Descarte",IF(ISNUMBER(SEARCH("INATIVO",UPPER(controle!K215))),"Inativo",IF(OR(ISNUMBER(SEARCH("BOM",UPPER(controle!K215))),ISNUMBER(SEARCH("OK",UPPER(controle!K215)))),"Bom/OK","Outros"))))</f>
        <v>Descarte</v>
      </c>
      <c r="D215" t="str">
        <f>IF(TRIM(controle!G215)="","Não informado",UPPER(TRIM(controle!G215)))</f>
        <v>DELL</v>
      </c>
    </row>
    <row r="216" spans="1:4">
      <c r="A216" t="str">
        <f>IF(TRIM(controle!A216)="","Não informado",IF(LEFT(UPPER(TRIM(controle!A216)),7)="MONITOR","Monitores",IF(OR(LEFT(UPPER(TRIM(controle!A216)),7)="DESKTOP",UPPER(TRIM(controle!A216))="MICRO",LEFT(UPPER(TRIM(controle!A216)),7)="MONTADO"),"Desktops/Micros",IF(LEFT(UPPER(TRIM(controle!A216)),8)="NOTEBOOK","Notebooks",IF(LEFT(UPPER(TRIM(controle!A216)),10)="IMPRESSORA","Impressoras",IF(LEFT(UPPER(TRIM(controle!A216)),8)="TELEFONE","Telefonia","Outros"))))))</f>
        <v>Monitores</v>
      </c>
      <c r="B216" t="str">
        <f>IF(TRIM(controle!E216)="","Sem departamento",IF(OR(UPPER(TRIM(controle!E216))="TI",UPPER(TRIM(controle!E216))="T.I"),"T.I",IF(OR(UPPER(TRIM(controle!E216))="TECNICA",UPPER(TRIM(controle!E216))="TÉCNICA"),"TÉCNICA",SUBSTITUTE(UPPER(TRIM(controle!E216)),"SWICHER","SWITCHER"))))</f>
        <v>DEPÓSITO RH</v>
      </c>
      <c r="C216" t="str">
        <f>IF(TRIM(controle!K216)="","Não informado",IF(ISNUMBER(SEARCH("DESCARTE",UPPER(controle!K216))),"Descarte",IF(ISNUMBER(SEARCH("INATIVO",UPPER(controle!K216))),"Inativo",IF(OR(ISNUMBER(SEARCH("BOM",UPPER(controle!K216))),ISNUMBER(SEARCH("OK",UPPER(controle!K216)))),"Bom/OK","Outros"))))</f>
        <v>Descarte</v>
      </c>
      <c r="D216" t="str">
        <f>IF(TRIM(controle!G216)="","Não informado",UPPER(TRIM(controle!G216)))</f>
        <v>DELL</v>
      </c>
    </row>
    <row r="217" spans="1:4">
      <c r="A217" t="str">
        <f>IF(TRIM(controle!A217)="","Não informado",IF(LEFT(UPPER(TRIM(controle!A217)),7)="MONITOR","Monitores",IF(OR(LEFT(UPPER(TRIM(controle!A217)),7)="DESKTOP",UPPER(TRIM(controle!A217))="MICRO",LEFT(UPPER(TRIM(controle!A217)),7)="MONTADO"),"Desktops/Micros",IF(LEFT(UPPER(TRIM(controle!A217)),8)="NOTEBOOK","Notebooks",IF(LEFT(UPPER(TRIM(controle!A217)),10)="IMPRESSORA","Impressoras",IF(LEFT(UPPER(TRIM(controle!A217)),8)="TELEFONE","Telefonia","Outros"))))))</f>
        <v>Monitores</v>
      </c>
      <c r="B217" t="str">
        <f>IF(TRIM(controle!E217)="","Sem departamento",IF(OR(UPPER(TRIM(controle!E217))="TI",UPPER(TRIM(controle!E217))="T.I"),"T.I",IF(OR(UPPER(TRIM(controle!E217))="TECNICA",UPPER(TRIM(controle!E217))="TÉCNICA"),"TÉCNICA",SUBSTITUTE(UPPER(TRIM(controle!E217)),"SWICHER","SWITCHER"))))</f>
        <v>DEPÓSITO RH</v>
      </c>
      <c r="C217" t="str">
        <f>IF(TRIM(controle!K217)="","Não informado",IF(ISNUMBER(SEARCH("DESCARTE",UPPER(controle!K217))),"Descarte",IF(ISNUMBER(SEARCH("INATIVO",UPPER(controle!K217))),"Inativo",IF(OR(ISNUMBER(SEARCH("BOM",UPPER(controle!K217))),ISNUMBER(SEARCH("OK",UPPER(controle!K217)))),"Bom/OK","Outros"))))</f>
        <v>Descarte</v>
      </c>
      <c r="D217" t="str">
        <f>IF(TRIM(controle!G217)="","Não informado",UPPER(TRIM(controle!G217)))</f>
        <v>DELL</v>
      </c>
    </row>
    <row r="218" spans="1:4">
      <c r="A218" t="str">
        <f>IF(TRIM(controle!A218)="","Não informado",IF(LEFT(UPPER(TRIM(controle!A218)),7)="MONITOR","Monitores",IF(OR(LEFT(UPPER(TRIM(controle!A218)),7)="DESKTOP",UPPER(TRIM(controle!A218))="MICRO",LEFT(UPPER(TRIM(controle!A218)),7)="MONTADO"),"Desktops/Micros",IF(LEFT(UPPER(TRIM(controle!A218)),8)="NOTEBOOK","Notebooks",IF(LEFT(UPPER(TRIM(controle!A218)),10)="IMPRESSORA","Impressoras",IF(LEFT(UPPER(TRIM(controle!A218)),8)="TELEFONE","Telefonia","Outros"))))))</f>
        <v>Monitores</v>
      </c>
      <c r="B218" t="str">
        <f>IF(TRIM(controle!E218)="","Sem departamento",IF(OR(UPPER(TRIM(controle!E218))="TI",UPPER(TRIM(controle!E218))="T.I"),"T.I",IF(OR(UPPER(TRIM(controle!E218))="TECNICA",UPPER(TRIM(controle!E218))="TÉCNICA"),"TÉCNICA",SUBSTITUTE(UPPER(TRIM(controle!E218)),"SWICHER","SWITCHER"))))</f>
        <v>DEPÓSITO RH</v>
      </c>
      <c r="C218" t="str">
        <f>IF(TRIM(controle!K218)="","Não informado",IF(ISNUMBER(SEARCH("DESCARTE",UPPER(controle!K218))),"Descarte",IF(ISNUMBER(SEARCH("INATIVO",UPPER(controle!K218))),"Inativo",IF(OR(ISNUMBER(SEARCH("BOM",UPPER(controle!K218))),ISNUMBER(SEARCH("OK",UPPER(controle!K218)))),"Bom/OK","Outros"))))</f>
        <v>Descarte</v>
      </c>
      <c r="D218" t="str">
        <f>IF(TRIM(controle!G218)="","Não informado",UPPER(TRIM(controle!G218)))</f>
        <v>DELL</v>
      </c>
    </row>
    <row r="219" spans="1:4">
      <c r="A219" t="str">
        <f>IF(TRIM(controle!A219)="","Não informado",IF(LEFT(UPPER(TRIM(controle!A219)),7)="MONITOR","Monitores",IF(OR(LEFT(UPPER(TRIM(controle!A219)),7)="DESKTOP",UPPER(TRIM(controle!A219))="MICRO",LEFT(UPPER(TRIM(controle!A219)),7)="MONTADO"),"Desktops/Micros",IF(LEFT(UPPER(TRIM(controle!A219)),8)="NOTEBOOK","Notebooks",IF(LEFT(UPPER(TRIM(controle!A219)),10)="IMPRESSORA","Impressoras",IF(LEFT(UPPER(TRIM(controle!A219)),8)="TELEFONE","Telefonia","Outros"))))))</f>
        <v>Monitores</v>
      </c>
      <c r="B219" t="str">
        <f>IF(TRIM(controle!E219)="","Sem departamento",IF(OR(UPPER(TRIM(controle!E219))="TI",UPPER(TRIM(controle!E219))="T.I"),"T.I",IF(OR(UPPER(TRIM(controle!E219))="TECNICA",UPPER(TRIM(controle!E219))="TÉCNICA"),"TÉCNICA",SUBSTITUTE(UPPER(TRIM(controle!E219)),"SWICHER","SWITCHER"))))</f>
        <v>DEPÓSITO RH</v>
      </c>
      <c r="C219" t="str">
        <f>IF(TRIM(controle!K219)="","Não informado",IF(ISNUMBER(SEARCH("DESCARTE",UPPER(controle!K219))),"Descarte",IF(ISNUMBER(SEARCH("INATIVO",UPPER(controle!K219))),"Inativo",IF(OR(ISNUMBER(SEARCH("BOM",UPPER(controle!K219))),ISNUMBER(SEARCH("OK",UPPER(controle!K219)))),"Bom/OK","Outros"))))</f>
        <v>Descarte</v>
      </c>
      <c r="D219" t="str">
        <f>IF(TRIM(controle!G219)="","Não informado",UPPER(TRIM(controle!G219)))</f>
        <v>DELL</v>
      </c>
    </row>
    <row r="220" spans="1:4">
      <c r="A220" t="str">
        <f>IF(TRIM(controle!A220)="","Não informado",IF(LEFT(UPPER(TRIM(controle!A220)),7)="MONITOR","Monitores",IF(OR(LEFT(UPPER(TRIM(controle!A220)),7)="DESKTOP",UPPER(TRIM(controle!A220))="MICRO",LEFT(UPPER(TRIM(controle!A220)),7)="MONTADO"),"Desktops/Micros",IF(LEFT(UPPER(TRIM(controle!A220)),8)="NOTEBOOK","Notebooks",IF(LEFT(UPPER(TRIM(controle!A220)),10)="IMPRESSORA","Impressoras",IF(LEFT(UPPER(TRIM(controle!A220)),8)="TELEFONE","Telefonia","Outros"))))))</f>
        <v>Monitores</v>
      </c>
      <c r="B220" t="str">
        <f>IF(TRIM(controle!E220)="","Sem departamento",IF(OR(UPPER(TRIM(controle!E220))="TI",UPPER(TRIM(controle!E220))="T.I"),"T.I",IF(OR(UPPER(TRIM(controle!E220))="TECNICA",UPPER(TRIM(controle!E220))="TÉCNICA"),"TÉCNICA",SUBSTITUTE(UPPER(TRIM(controle!E220)),"SWICHER","SWITCHER"))))</f>
        <v>DEPÓSITO RH</v>
      </c>
      <c r="C220" t="str">
        <f>IF(TRIM(controle!K220)="","Não informado",IF(ISNUMBER(SEARCH("DESCARTE",UPPER(controle!K220))),"Descarte",IF(ISNUMBER(SEARCH("INATIVO",UPPER(controle!K220))),"Inativo",IF(OR(ISNUMBER(SEARCH("BOM",UPPER(controle!K220))),ISNUMBER(SEARCH("OK",UPPER(controle!K220)))),"Bom/OK","Outros"))))</f>
        <v>Descarte</v>
      </c>
      <c r="D220" t="str">
        <f>IF(TRIM(controle!G220)="","Não informado",UPPER(TRIM(controle!G220)))</f>
        <v>DELL</v>
      </c>
    </row>
    <row r="221" spans="1:4">
      <c r="A221" t="str">
        <f>IF(TRIM(controle!A221)="","Não informado",IF(LEFT(UPPER(TRIM(controle!A221)),7)="MONITOR","Monitores",IF(OR(LEFT(UPPER(TRIM(controle!A221)),7)="DESKTOP",UPPER(TRIM(controle!A221))="MICRO",LEFT(UPPER(TRIM(controle!A221)),7)="MONTADO"),"Desktops/Micros",IF(LEFT(UPPER(TRIM(controle!A221)),8)="NOTEBOOK","Notebooks",IF(LEFT(UPPER(TRIM(controle!A221)),10)="IMPRESSORA","Impressoras",IF(LEFT(UPPER(TRIM(controle!A221)),8)="TELEFONE","Telefonia","Outros"))))))</f>
        <v>Monitores</v>
      </c>
      <c r="B221" t="str">
        <f>IF(TRIM(controle!E221)="","Sem departamento",IF(OR(UPPER(TRIM(controle!E221))="TI",UPPER(TRIM(controle!E221))="T.I"),"T.I",IF(OR(UPPER(TRIM(controle!E221))="TECNICA",UPPER(TRIM(controle!E221))="TÉCNICA"),"TÉCNICA",SUBSTITUTE(UPPER(TRIM(controle!E221)),"SWICHER","SWITCHER"))))</f>
        <v>DEPÓSITO RH</v>
      </c>
      <c r="C221" t="str">
        <f>IF(TRIM(controle!K222)="","Não informado",IF(ISNUMBER(SEARCH("DESCARTE",UPPER(controle!K222))),"Descarte",IF(ISNUMBER(SEARCH("INATIVO",UPPER(controle!K222))),"Inativo",IF(OR(ISNUMBER(SEARCH("BOM",UPPER(controle!K222))),ISNUMBER(SEARCH("OK",UPPER(controle!K222)))),"Bom/OK","Outros"))))</f>
        <v>Descarte</v>
      </c>
      <c r="D221" t="str">
        <f>IF(TRIM(controle!G221)="","Não informado",UPPER(TRIM(controle!G221)))</f>
        <v>DELL</v>
      </c>
    </row>
    <row r="222" spans="1:4">
      <c r="A222" t="str">
        <f>IF(TRIM(controle!A222)="","Não informado",IF(LEFT(UPPER(TRIM(controle!A222)),7)="MONITOR","Monitores",IF(OR(LEFT(UPPER(TRIM(controle!A222)),7)="DESKTOP",UPPER(TRIM(controle!A222))="MICRO",LEFT(UPPER(TRIM(controle!A222)),7)="MONTADO"),"Desktops/Micros",IF(LEFT(UPPER(TRIM(controle!A222)),8)="NOTEBOOK","Notebooks",IF(LEFT(UPPER(TRIM(controle!A222)),10)="IMPRESSORA","Impressoras",IF(LEFT(UPPER(TRIM(controle!A222)),8)="TELEFONE","Telefonia","Outros"))))))</f>
        <v>Monitores</v>
      </c>
      <c r="B222" t="str">
        <f>IF(TRIM(controle!E222)="","Sem departamento",IF(OR(UPPER(TRIM(controle!E222))="TI",UPPER(TRIM(controle!E222))="T.I"),"T.I",IF(OR(UPPER(TRIM(controle!E222))="TECNICA",UPPER(TRIM(controle!E222))="TÉCNICA"),"TÉCNICA",SUBSTITUTE(UPPER(TRIM(controle!E222)),"SWICHER","SWITCHER"))))</f>
        <v>DEPÓSITO RH</v>
      </c>
      <c r="C222" t="str">
        <f>IF(TRIM(controle!K223)="","Não informado",IF(ISNUMBER(SEARCH("DESCARTE",UPPER(controle!K223))),"Descarte",IF(ISNUMBER(SEARCH("INATIVO",UPPER(controle!K223))),"Inativo",IF(OR(ISNUMBER(SEARCH("BOM",UPPER(controle!K223))),ISNUMBER(SEARCH("OK",UPPER(controle!K223)))),"Bom/OK","Outros"))))</f>
        <v>Descarte</v>
      </c>
      <c r="D222" t="str">
        <f>IF(TRIM(controle!G222)="","Não informado",UPPER(TRIM(controle!G222)))</f>
        <v>DELL</v>
      </c>
    </row>
    <row r="223" spans="1:4">
      <c r="A223" t="str">
        <f>IF(TRIM(controle!A223)="","Não informado",IF(LEFT(UPPER(TRIM(controle!A223)),7)="MONITOR","Monitores",IF(OR(LEFT(UPPER(TRIM(controle!A223)),7)="DESKTOP",UPPER(TRIM(controle!A223))="MICRO",LEFT(UPPER(TRIM(controle!A223)),7)="MONTADO"),"Desktops/Micros",IF(LEFT(UPPER(TRIM(controle!A223)),8)="NOTEBOOK","Notebooks",IF(LEFT(UPPER(TRIM(controle!A223)),10)="IMPRESSORA","Impressoras",IF(LEFT(UPPER(TRIM(controle!A223)),8)="TELEFONE","Telefonia","Outros"))))))</f>
        <v>Monitores</v>
      </c>
      <c r="B223" t="str">
        <f>IF(TRIM(controle!E223)="","Sem departamento",IF(OR(UPPER(TRIM(controle!E223))="TI",UPPER(TRIM(controle!E223))="T.I"),"T.I",IF(OR(UPPER(TRIM(controle!E223))="TECNICA",UPPER(TRIM(controle!E223))="TÉCNICA"),"TÉCNICA",SUBSTITUTE(UPPER(TRIM(controle!E223)),"SWICHER","SWITCHER"))))</f>
        <v>DEPÓSITO RH</v>
      </c>
      <c r="C223" t="e">
        <f>IF(TRIM(controle!#REF!)="","Não informado",IF(ISNUMBER(SEARCH("DESCARTE",UPPER(controle!#REF!))),"Descarte",IF(ISNUMBER(SEARCH("INATIVO",UPPER(controle!#REF!))),"Inativo",IF(OR(ISNUMBER(SEARCH("BOM",UPPER(controle!#REF!))),ISNUMBER(SEARCH("OK",UPPER(controle!#REF!)))),"Bom/OK","Outros"))))</f>
        <v>#REF!</v>
      </c>
      <c r="D223" t="str">
        <f>IF(TRIM(controle!G223)="","Não informado",UPPER(TRIM(controle!G223)))</f>
        <v>DELL</v>
      </c>
    </row>
    <row r="224" spans="1:4">
      <c r="A224" t="str">
        <f>IF(TRIM(controle!A224)="","Não informado",IF(LEFT(UPPER(TRIM(controle!A224)),7)="MONITOR","Monitores",IF(OR(LEFT(UPPER(TRIM(controle!A224)),7)="DESKTOP",UPPER(TRIM(controle!A224))="MICRO",LEFT(UPPER(TRIM(controle!A224)),7)="MONTADO"),"Desktops/Micros",IF(LEFT(UPPER(TRIM(controle!A224)),8)="NOTEBOOK","Notebooks",IF(LEFT(UPPER(TRIM(controle!A224)),10)="IMPRESSORA","Impressoras",IF(LEFT(UPPER(TRIM(controle!A224)),8)="TELEFONE","Telefonia","Outros"))))))</f>
        <v>Monitores</v>
      </c>
      <c r="B224" t="str">
        <f>IF(TRIM(controle!E224)="","Sem departamento",IF(OR(UPPER(TRIM(controle!E224))="TI",UPPER(TRIM(controle!E224))="T.I"),"T.I",IF(OR(UPPER(TRIM(controle!E224))="TECNICA",UPPER(TRIM(controle!E224))="TÉCNICA"),"TÉCNICA",SUBSTITUTE(UPPER(TRIM(controle!E224)),"SWICHER","SWITCHER"))))</f>
        <v>DEPÓSITO RH</v>
      </c>
      <c r="C224" t="str">
        <f>IF(TRIM(controle!K224)="","Não informado",IF(ISNUMBER(SEARCH("DESCARTE",UPPER(controle!K224))),"Descarte",IF(ISNUMBER(SEARCH("INATIVO",UPPER(controle!K224))),"Inativo",IF(OR(ISNUMBER(SEARCH("BOM",UPPER(controle!K224))),ISNUMBER(SEARCH("OK",UPPER(controle!K224)))),"Bom/OK","Outros"))))</f>
        <v>Descarte</v>
      </c>
      <c r="D224" t="str">
        <f>IF(TRIM(controle!G224)="","Não informado",UPPER(TRIM(controle!G224)))</f>
        <v>DELL</v>
      </c>
    </row>
    <row r="225" spans="1:4">
      <c r="A225" t="str">
        <f>IF(TRIM(controle!A225)="","Não informado",IF(LEFT(UPPER(TRIM(controle!A225)),7)="MONITOR","Monitores",IF(OR(LEFT(UPPER(TRIM(controle!A225)),7)="DESKTOP",UPPER(TRIM(controle!A225))="MICRO",LEFT(UPPER(TRIM(controle!A225)),7)="MONTADO"),"Desktops/Micros",IF(LEFT(UPPER(TRIM(controle!A225)),8)="NOTEBOOK","Notebooks",IF(LEFT(UPPER(TRIM(controle!A225)),10)="IMPRESSORA","Impressoras",IF(LEFT(UPPER(TRIM(controle!A225)),8)="TELEFONE","Telefonia","Outros"))))))</f>
        <v>Monitores</v>
      </c>
      <c r="B225" t="str">
        <f>IF(TRIM(controle!E225)="","Sem departamento",IF(OR(UPPER(TRIM(controle!E225))="TI",UPPER(TRIM(controle!E225))="T.I"),"T.I",IF(OR(UPPER(TRIM(controle!E225))="TECNICA",UPPER(TRIM(controle!E225))="TÉCNICA"),"TÉCNICA",SUBSTITUTE(UPPER(TRIM(controle!E225)),"SWICHER","SWITCHER"))))</f>
        <v>DEPÓSITO RH</v>
      </c>
      <c r="C225" t="str">
        <f>IF(TRIM(controle!K225)="","Não informado",IF(ISNUMBER(SEARCH("DESCARTE",UPPER(controle!K225))),"Descarte",IF(ISNUMBER(SEARCH("INATIVO",UPPER(controle!K225))),"Inativo",IF(OR(ISNUMBER(SEARCH("BOM",UPPER(controle!K225))),ISNUMBER(SEARCH("OK",UPPER(controle!K225)))),"Bom/OK","Outros"))))</f>
        <v>Descarte</v>
      </c>
      <c r="D225" t="str">
        <f>IF(TRIM(controle!G225)="","Não informado",UPPER(TRIM(controle!G225)))</f>
        <v>DELL</v>
      </c>
    </row>
    <row r="226" spans="1:4">
      <c r="A226" t="str">
        <f>IF(TRIM(controle!A226)="","Não informado",IF(LEFT(UPPER(TRIM(controle!A226)),7)="MONITOR","Monitores",IF(OR(LEFT(UPPER(TRIM(controle!A226)),7)="DESKTOP",UPPER(TRIM(controle!A226))="MICRO",LEFT(UPPER(TRIM(controle!A226)),7)="MONTADO"),"Desktops/Micros",IF(LEFT(UPPER(TRIM(controle!A226)),8)="NOTEBOOK","Notebooks",IF(LEFT(UPPER(TRIM(controle!A226)),10)="IMPRESSORA","Impressoras",IF(LEFT(UPPER(TRIM(controle!A226)),8)="TELEFONE","Telefonia","Outros"))))))</f>
        <v>Monitores</v>
      </c>
      <c r="B226" t="str">
        <f>IF(TRIM(controle!E226)="","Sem departamento",IF(OR(UPPER(TRIM(controle!E226))="TI",UPPER(TRIM(controle!E226))="T.I"),"T.I",IF(OR(UPPER(TRIM(controle!E226))="TECNICA",UPPER(TRIM(controle!E226))="TÉCNICA"),"TÉCNICA",SUBSTITUTE(UPPER(TRIM(controle!E226)),"SWICHER","SWITCHER"))))</f>
        <v>DEPÓSITO RH</v>
      </c>
      <c r="C226" t="str">
        <f>IF(TRIM(controle!K226)="","Não informado",IF(ISNUMBER(SEARCH("DESCARTE",UPPER(controle!K226))),"Descarte",IF(ISNUMBER(SEARCH("INATIVO",UPPER(controle!K226))),"Inativo",IF(OR(ISNUMBER(SEARCH("BOM",UPPER(controle!K226))),ISNUMBER(SEARCH("OK",UPPER(controle!K226)))),"Bom/OK","Outros"))))</f>
        <v>Descarte</v>
      </c>
      <c r="D226" t="str">
        <f>IF(TRIM(controle!G226)="","Não informado",UPPER(TRIM(controle!G226)))</f>
        <v>DELL</v>
      </c>
    </row>
    <row r="227" spans="1:4">
      <c r="A227" t="str">
        <f>IF(TRIM(controle!A227)="","Não informado",IF(LEFT(UPPER(TRIM(controle!A227)),7)="MONITOR","Monitores",IF(OR(LEFT(UPPER(TRIM(controle!A227)),7)="DESKTOP",UPPER(TRIM(controle!A227))="MICRO",LEFT(UPPER(TRIM(controle!A227)),7)="MONTADO"),"Desktops/Micros",IF(LEFT(UPPER(TRIM(controle!A227)),8)="NOTEBOOK","Notebooks",IF(LEFT(UPPER(TRIM(controle!A227)),10)="IMPRESSORA","Impressoras",IF(LEFT(UPPER(TRIM(controle!A227)),8)="TELEFONE","Telefonia","Outros"))))))</f>
        <v>Monitores</v>
      </c>
      <c r="B227" t="str">
        <f>IF(TRIM(controle!E227)="","Sem departamento",IF(OR(UPPER(TRIM(controle!E227))="TI",UPPER(TRIM(controle!E227))="T.I"),"T.I",IF(OR(UPPER(TRIM(controle!E227))="TECNICA",UPPER(TRIM(controle!E227))="TÉCNICA"),"TÉCNICA",SUBSTITUTE(UPPER(TRIM(controle!E227)),"SWICHER","SWITCHER"))))</f>
        <v>DEPÓSITO RH</v>
      </c>
      <c r="C227" t="str">
        <f>IF(TRIM(controle!K227)="","Não informado",IF(ISNUMBER(SEARCH("DESCARTE",UPPER(controle!K227))),"Descarte",IF(ISNUMBER(SEARCH("INATIVO",UPPER(controle!K227))),"Inativo",IF(OR(ISNUMBER(SEARCH("BOM",UPPER(controle!K227))),ISNUMBER(SEARCH("OK",UPPER(controle!K227)))),"Bom/OK","Outros"))))</f>
        <v>Descarte</v>
      </c>
      <c r="D227" t="str">
        <f>IF(TRIM(controle!G227)="","Não informado",UPPER(TRIM(controle!G227)))</f>
        <v>DELL</v>
      </c>
    </row>
    <row r="228" spans="1:4">
      <c r="A228" t="str">
        <f>IF(TRIM(controle!A228)="","Não informado",IF(LEFT(UPPER(TRIM(controle!A228)),7)="MONITOR","Monitores",IF(OR(LEFT(UPPER(TRIM(controle!A228)),7)="DESKTOP",UPPER(TRIM(controle!A228))="MICRO",LEFT(UPPER(TRIM(controle!A228)),7)="MONTADO"),"Desktops/Micros",IF(LEFT(UPPER(TRIM(controle!A228)),8)="NOTEBOOK","Notebooks",IF(LEFT(UPPER(TRIM(controle!A228)),10)="IMPRESSORA","Impressoras",IF(LEFT(UPPER(TRIM(controle!A228)),8)="TELEFONE","Telefonia","Outros"))))))</f>
        <v>Monitores</v>
      </c>
      <c r="B228" t="str">
        <f>IF(TRIM(controle!E228)="","Sem departamento",IF(OR(UPPER(TRIM(controle!E228))="TI",UPPER(TRIM(controle!E228))="T.I"),"T.I",IF(OR(UPPER(TRIM(controle!E228))="TECNICA",UPPER(TRIM(controle!E228))="TÉCNICA"),"TÉCNICA",SUBSTITUTE(UPPER(TRIM(controle!E228)),"SWICHER","SWITCHER"))))</f>
        <v>DEPÓSITO RH</v>
      </c>
      <c r="C228" t="str">
        <f>IF(TRIM(controle!K228)="","Não informado",IF(ISNUMBER(SEARCH("DESCARTE",UPPER(controle!K228))),"Descarte",IF(ISNUMBER(SEARCH("INATIVO",UPPER(controle!K228))),"Inativo",IF(OR(ISNUMBER(SEARCH("BOM",UPPER(controle!K228))),ISNUMBER(SEARCH("OK",UPPER(controle!K228)))),"Bom/OK","Outros"))))</f>
        <v>Descarte</v>
      </c>
      <c r="D228" t="str">
        <f>IF(TRIM(controle!G228)="","Não informado",UPPER(TRIM(controle!G228)))</f>
        <v>DELL</v>
      </c>
    </row>
    <row r="229" spans="1:4">
      <c r="A229" t="str">
        <f>IF(TRIM(controle!A229)="","Não informado",IF(LEFT(UPPER(TRIM(controle!A229)),7)="MONITOR","Monitores",IF(OR(LEFT(UPPER(TRIM(controle!A229)),7)="DESKTOP",UPPER(TRIM(controle!A229))="MICRO",LEFT(UPPER(TRIM(controle!A229)),7)="MONTADO"),"Desktops/Micros",IF(LEFT(UPPER(TRIM(controle!A229)),8)="NOTEBOOK","Notebooks",IF(LEFT(UPPER(TRIM(controle!A229)),10)="IMPRESSORA","Impressoras",IF(LEFT(UPPER(TRIM(controle!A229)),8)="TELEFONE","Telefonia","Outros"))))))</f>
        <v>Monitores</v>
      </c>
      <c r="B229" t="str">
        <f>IF(TRIM(controle!E229)="","Sem departamento",IF(OR(UPPER(TRIM(controle!E229))="TI",UPPER(TRIM(controle!E229))="T.I"),"T.I",IF(OR(UPPER(TRIM(controle!E229))="TECNICA",UPPER(TRIM(controle!E229))="TÉCNICA"),"TÉCNICA",SUBSTITUTE(UPPER(TRIM(controle!E229)),"SWICHER","SWITCHER"))))</f>
        <v>SALA TECNICA</v>
      </c>
      <c r="C229" t="str">
        <f>IF(TRIM(controle!K229)="","Não informado",IF(ISNUMBER(SEARCH("DESCARTE",UPPER(controle!K229))),"Descarte",IF(ISNUMBER(SEARCH("INATIVO",UPPER(controle!K229))),"Inativo",IF(OR(ISNUMBER(SEARCH("BOM",UPPER(controle!K229))),ISNUMBER(SEARCH("OK",UPPER(controle!K229)))),"Bom/OK","Outros"))))</f>
        <v>Bom/OK</v>
      </c>
      <c r="D229" t="str">
        <f>IF(TRIM(controle!G229)="","Não informado",UPPER(TRIM(controle!G229)))</f>
        <v>DELL</v>
      </c>
    </row>
    <row r="230" spans="1:4">
      <c r="A230" t="str">
        <f>IF(TRIM(controle!A230)="","Não informado",IF(LEFT(UPPER(TRIM(controle!A230)),7)="MONITOR","Monitores",IF(OR(LEFT(UPPER(TRIM(controle!A230)),7)="DESKTOP",UPPER(TRIM(controle!A230))="MICRO",LEFT(UPPER(TRIM(controle!A230)),7)="MONTADO"),"Desktops/Micros",IF(LEFT(UPPER(TRIM(controle!A230)),8)="NOTEBOOK","Notebooks",IF(LEFT(UPPER(TRIM(controle!A230)),10)="IMPRESSORA","Impressoras",IF(LEFT(UPPER(TRIM(controle!A230)),8)="TELEFONE","Telefonia","Outros"))))))</f>
        <v>Monitores</v>
      </c>
      <c r="B230" t="str">
        <f>IF(TRIM(controle!E230)="","Sem departamento",IF(OR(UPPER(TRIM(controle!E230))="TI",UPPER(TRIM(controle!E230))="T.I"),"T.I",IF(OR(UPPER(TRIM(controle!E230))="TECNICA",UPPER(TRIM(controle!E230))="TÉCNICA"),"TÉCNICA",SUBSTITUTE(UPPER(TRIM(controle!E230)),"SWICHER","SWITCHER"))))</f>
        <v>SWITCHER</v>
      </c>
      <c r="C230" t="str">
        <f>IF(TRIM(controle!K230)="","Não informado",IF(ISNUMBER(SEARCH("DESCARTE",UPPER(controle!K230))),"Descarte",IF(ISNUMBER(SEARCH("INATIVO",UPPER(controle!K230))),"Inativo",IF(OR(ISNUMBER(SEARCH("BOM",UPPER(controle!K230))),ISNUMBER(SEARCH("OK",UPPER(controle!K230)))),"Bom/OK","Outros"))))</f>
        <v>Bom/OK</v>
      </c>
      <c r="D230" t="str">
        <f>IF(TRIM(controle!G230)="","Não informado",UPPER(TRIM(controle!G230)))</f>
        <v>DELL</v>
      </c>
    </row>
    <row r="231" spans="1:4">
      <c r="A231" t="str">
        <f>IF(TRIM(controle!A231)="","Não informado",IF(LEFT(UPPER(TRIM(controle!A231)),7)="MONITOR","Monitores",IF(OR(LEFT(UPPER(TRIM(controle!A231)),7)="DESKTOP",UPPER(TRIM(controle!A231))="MICRO",LEFT(UPPER(TRIM(controle!A231)),7)="MONTADO"),"Desktops/Micros",IF(LEFT(UPPER(TRIM(controle!A231)),8)="NOTEBOOK","Notebooks",IF(LEFT(UPPER(TRIM(controle!A231)),10)="IMPRESSORA","Impressoras",IF(LEFT(UPPER(TRIM(controle!A231)),8)="TELEFONE","Telefonia","Outros"))))))</f>
        <v>Monitores</v>
      </c>
      <c r="B231" t="str">
        <f>IF(TRIM(controle!E231)="","Sem departamento",IF(OR(UPPER(TRIM(controle!E231))="TI",UPPER(TRIM(controle!E231))="T.I"),"T.I",IF(OR(UPPER(TRIM(controle!E231))="TECNICA",UPPER(TRIM(controle!E231))="TÉCNICA"),"TÉCNICA",SUBSTITUTE(UPPER(TRIM(controle!E231)),"SWICHER","SWITCHER"))))</f>
        <v>SWITCHER</v>
      </c>
      <c r="C231" t="str">
        <f>IF(TRIM(controle!K231)="","Não informado",IF(ISNUMBER(SEARCH("DESCARTE",UPPER(controle!K231))),"Descarte",IF(ISNUMBER(SEARCH("INATIVO",UPPER(controle!K231))),"Inativo",IF(OR(ISNUMBER(SEARCH("BOM",UPPER(controle!K231))),ISNUMBER(SEARCH("OK",UPPER(controle!K231)))),"Bom/OK","Outros"))))</f>
        <v>Bom/OK</v>
      </c>
      <c r="D231" t="str">
        <f>IF(TRIM(controle!G231)="","Não informado",UPPER(TRIM(controle!G231)))</f>
        <v>DELL</v>
      </c>
    </row>
    <row r="232" spans="1:4">
      <c r="A232" t="str">
        <f>IF(TRIM(controle!A232)="","Não informado",IF(LEFT(UPPER(TRIM(controle!A232)),7)="MONITOR","Monitores",IF(OR(LEFT(UPPER(TRIM(controle!A232)),7)="DESKTOP",UPPER(TRIM(controle!A232))="MICRO",LEFT(UPPER(TRIM(controle!A232)),7)="MONTADO"),"Desktops/Micros",IF(LEFT(UPPER(TRIM(controle!A232)),8)="NOTEBOOK","Notebooks",IF(LEFT(UPPER(TRIM(controle!A232)),10)="IMPRESSORA","Impressoras",IF(LEFT(UPPER(TRIM(controle!A232)),8)="TELEFONE","Telefonia","Outros"))))))</f>
        <v>Monitores</v>
      </c>
      <c r="B232" t="str">
        <f>IF(TRIM(controle!E232)="","Sem departamento",IF(OR(UPPER(TRIM(controle!E232))="TI",UPPER(TRIM(controle!E232))="T.I"),"T.I",IF(OR(UPPER(TRIM(controle!E232))="TECNICA",UPPER(TRIM(controle!E232))="TÉCNICA"),"TÉCNICA",SUBSTITUTE(UPPER(TRIM(controle!E232)),"SWICHER","SWITCHER"))))</f>
        <v>SWITCHER</v>
      </c>
      <c r="C232" t="str">
        <f>IF(TRIM(controle!K232)="","Não informado",IF(ISNUMBER(SEARCH("DESCARTE",UPPER(controle!K232))),"Descarte",IF(ISNUMBER(SEARCH("INATIVO",UPPER(controle!K232))),"Inativo",IF(OR(ISNUMBER(SEARCH("BOM",UPPER(controle!K232))),ISNUMBER(SEARCH("OK",UPPER(controle!K232)))),"Bom/OK","Outros"))))</f>
        <v>Bom/OK</v>
      </c>
      <c r="D232" t="str">
        <f>IF(TRIM(controle!G232)="","Não informado",UPPER(TRIM(controle!G232)))</f>
        <v>DELL</v>
      </c>
    </row>
    <row r="233" spans="1:4">
      <c r="A233" t="str">
        <f>IF(TRIM(controle!A233)="","Não informado",IF(LEFT(UPPER(TRIM(controle!A233)),7)="MONITOR","Monitores",IF(OR(LEFT(UPPER(TRIM(controle!A233)),7)="DESKTOP",UPPER(TRIM(controle!A233))="MICRO",LEFT(UPPER(TRIM(controle!A233)),7)="MONTADO"),"Desktops/Micros",IF(LEFT(UPPER(TRIM(controle!A233)),8)="NOTEBOOK","Notebooks",IF(LEFT(UPPER(TRIM(controle!A233)),10)="IMPRESSORA","Impressoras",IF(LEFT(UPPER(TRIM(controle!A233)),8)="TELEFONE","Telefonia","Outros"))))))</f>
        <v>Monitores</v>
      </c>
      <c r="B233" t="str">
        <f>IF(TRIM(controle!E233)="","Sem departamento",IF(OR(UPPER(TRIM(controle!E233))="TI",UPPER(TRIM(controle!E233))="T.I"),"T.I",IF(OR(UPPER(TRIM(controle!E233))="TECNICA",UPPER(TRIM(controle!E233))="TÉCNICA"),"TÉCNICA",SUBSTITUTE(UPPER(TRIM(controle!E233)),"SWICHER","SWITCHER"))))</f>
        <v>SWITCHER</v>
      </c>
      <c r="C233" t="str">
        <f>IF(TRIM(controle!K233)="","Não informado",IF(ISNUMBER(SEARCH("DESCARTE",UPPER(controle!K233))),"Descarte",IF(ISNUMBER(SEARCH("INATIVO",UPPER(controle!K233))),"Inativo",IF(OR(ISNUMBER(SEARCH("BOM",UPPER(controle!K233))),ISNUMBER(SEARCH("OK",UPPER(controle!K233)))),"Bom/OK","Outros"))))</f>
        <v>Bom/OK</v>
      </c>
      <c r="D233" t="str">
        <f>IF(TRIM(controle!G233)="","Não informado",UPPER(TRIM(controle!G233)))</f>
        <v>DELL</v>
      </c>
    </row>
    <row r="234" spans="1:4">
      <c r="A234" t="str">
        <f>IF(TRIM(controle!A234)="","Não informado",IF(LEFT(UPPER(TRIM(controle!A234)),7)="MONITOR","Monitores",IF(OR(LEFT(UPPER(TRIM(controle!A234)),7)="DESKTOP",UPPER(TRIM(controle!A234))="MICRO",LEFT(UPPER(TRIM(controle!A234)),7)="MONTADO"),"Desktops/Micros",IF(LEFT(UPPER(TRIM(controle!A234)),8)="NOTEBOOK","Notebooks",IF(LEFT(UPPER(TRIM(controle!A234)),10)="IMPRESSORA","Impressoras",IF(LEFT(UPPER(TRIM(controle!A234)),8)="TELEFONE","Telefonia","Outros"))))))</f>
        <v>Monitores</v>
      </c>
      <c r="B234" t="str">
        <f>IF(TRIM(controle!E234)="","Sem departamento",IF(OR(UPPER(TRIM(controle!E234))="TI",UPPER(TRIM(controle!E234))="T.I"),"T.I",IF(OR(UPPER(TRIM(controle!E234))="TECNICA",UPPER(TRIM(controle!E234))="TÉCNICA"),"TÉCNICA",SUBSTITUTE(UPPER(TRIM(controle!E234)),"SWICHER","SWITCHER"))))</f>
        <v>DEPÓSITO RH</v>
      </c>
      <c r="C234" t="str">
        <f>IF(TRIM(controle!K234)="","Não informado",IF(ISNUMBER(SEARCH("DESCARTE",UPPER(controle!K234))),"Descarte",IF(ISNUMBER(SEARCH("INATIVO",UPPER(controle!K234))),"Inativo",IF(OR(ISNUMBER(SEARCH("BOM",UPPER(controle!K234))),ISNUMBER(SEARCH("OK",UPPER(controle!K234)))),"Bom/OK","Outros"))))</f>
        <v>Descarte</v>
      </c>
      <c r="D234" t="str">
        <f>IF(TRIM(controle!G234)="","Não informado",UPPER(TRIM(controle!G234)))</f>
        <v>LG</v>
      </c>
    </row>
    <row r="235" spans="1:4">
      <c r="A235" t="str">
        <f>IF(TRIM(controle!A235)="","Não informado",IF(LEFT(UPPER(TRIM(controle!A235)),7)="MONITOR","Monitores",IF(OR(LEFT(UPPER(TRIM(controle!A235)),7)="DESKTOP",UPPER(TRIM(controle!A235))="MICRO",LEFT(UPPER(TRIM(controle!A235)),7)="MONTADO"),"Desktops/Micros",IF(LEFT(UPPER(TRIM(controle!A235)),8)="NOTEBOOK","Notebooks",IF(LEFT(UPPER(TRIM(controle!A235)),10)="IMPRESSORA","Impressoras",IF(LEFT(UPPER(TRIM(controle!A235)),8)="TELEFONE","Telefonia","Outros"))))))</f>
        <v>Monitores</v>
      </c>
      <c r="B235" t="str">
        <f>IF(TRIM(controle!E235)="","Sem departamento",IF(OR(UPPER(TRIM(controle!E235))="TI",UPPER(TRIM(controle!E235))="T.I"),"T.I",IF(OR(UPPER(TRIM(controle!E235))="TECNICA",UPPER(TRIM(controle!E235))="TÉCNICA"),"TÉCNICA",SUBSTITUTE(UPPER(TRIM(controle!E235)),"SWICHER","SWITCHER"))))</f>
        <v>DEPÓSITO RH</v>
      </c>
      <c r="C235" t="str">
        <f>IF(TRIM(controle!K235)="","Não informado",IF(ISNUMBER(SEARCH("DESCARTE",UPPER(controle!K235))),"Descarte",IF(ISNUMBER(SEARCH("INATIVO",UPPER(controle!K235))),"Inativo",IF(OR(ISNUMBER(SEARCH("BOM",UPPER(controle!K235))),ISNUMBER(SEARCH("OK",UPPER(controle!K235)))),"Bom/OK","Outros"))))</f>
        <v>Descarte</v>
      </c>
      <c r="D235" t="str">
        <f>IF(TRIM(controle!G235)="","Não informado",UPPER(TRIM(controle!G235)))</f>
        <v>LG</v>
      </c>
    </row>
    <row r="236" spans="1:4">
      <c r="A236" t="str">
        <f>IF(TRIM(controle!A236)="","Não informado",IF(LEFT(UPPER(TRIM(controle!A236)),7)="MONITOR","Monitores",IF(OR(LEFT(UPPER(TRIM(controle!A236)),7)="DESKTOP",UPPER(TRIM(controle!A236))="MICRO",LEFT(UPPER(TRIM(controle!A236)),7)="MONTADO"),"Desktops/Micros",IF(LEFT(UPPER(TRIM(controle!A236)),8)="NOTEBOOK","Notebooks",IF(LEFT(UPPER(TRIM(controle!A236)),10)="IMPRESSORA","Impressoras",IF(LEFT(UPPER(TRIM(controle!A236)),8)="TELEFONE","Telefonia","Outros"))))))</f>
        <v>Monitores</v>
      </c>
      <c r="B236" t="str">
        <f>IF(TRIM(controle!E236)="","Sem departamento",IF(OR(UPPER(TRIM(controle!E236))="TI",UPPER(TRIM(controle!E236))="T.I"),"T.I",IF(OR(UPPER(TRIM(controle!E236))="TECNICA",UPPER(TRIM(controle!E236))="TÉCNICA"),"TÉCNICA",SUBSTITUTE(UPPER(TRIM(controle!E236)),"SWICHER","SWITCHER"))))</f>
        <v>DEPÓSITO RH</v>
      </c>
      <c r="C236" t="str">
        <f>IF(TRIM(controle!K236)="","Não informado",IF(ISNUMBER(SEARCH("DESCARTE",UPPER(controle!K236))),"Descarte",IF(ISNUMBER(SEARCH("INATIVO",UPPER(controle!K236))),"Inativo",IF(OR(ISNUMBER(SEARCH("BOM",UPPER(controle!K236))),ISNUMBER(SEARCH("OK",UPPER(controle!K236)))),"Bom/OK","Outros"))))</f>
        <v>Descarte</v>
      </c>
      <c r="D236" t="str">
        <f>IF(TRIM(controle!G236)="","Não informado",UPPER(TRIM(controle!G236)))</f>
        <v>LG</v>
      </c>
    </row>
    <row r="237" spans="1:4">
      <c r="A237" t="str">
        <f>IF(TRIM(controle!A237)="","Não informado",IF(LEFT(UPPER(TRIM(controle!A237)),7)="MONITOR","Monitores",IF(OR(LEFT(UPPER(TRIM(controle!A237)),7)="DESKTOP",UPPER(TRIM(controle!A237))="MICRO",LEFT(UPPER(TRIM(controle!A237)),7)="MONTADO"),"Desktops/Micros",IF(LEFT(UPPER(TRIM(controle!A237)),8)="NOTEBOOK","Notebooks",IF(LEFT(UPPER(TRIM(controle!A237)),10)="IMPRESSORA","Impressoras",IF(LEFT(UPPER(TRIM(controle!A237)),8)="TELEFONE","Telefonia","Outros"))))))</f>
        <v>Monitores</v>
      </c>
      <c r="B237" t="str">
        <f>IF(TRIM(controle!E237)="","Sem departamento",IF(OR(UPPER(TRIM(controle!E237))="TI",UPPER(TRIM(controle!E237))="T.I"),"T.I",IF(OR(UPPER(TRIM(controle!E237))="TECNICA",UPPER(TRIM(controle!E237))="TÉCNICA"),"TÉCNICA",SUBSTITUTE(UPPER(TRIM(controle!E237)),"SWICHER","SWITCHER"))))</f>
        <v>DEPÓSITO RH</v>
      </c>
      <c r="C237" t="str">
        <f>IF(TRIM(controle!K237)="","Não informado",IF(ISNUMBER(SEARCH("DESCARTE",UPPER(controle!K237))),"Descarte",IF(ISNUMBER(SEARCH("INATIVO",UPPER(controle!K237))),"Inativo",IF(OR(ISNUMBER(SEARCH("BOM",UPPER(controle!K237))),ISNUMBER(SEARCH("OK",UPPER(controle!K237)))),"Bom/OK","Outros"))))</f>
        <v>Descarte</v>
      </c>
      <c r="D237" t="str">
        <f>IF(TRIM(controle!G237)="","Não informado",UPPER(TRIM(controle!G237)))</f>
        <v>LG</v>
      </c>
    </row>
    <row r="238" spans="1:4">
      <c r="A238" t="str">
        <f>IF(TRIM(controle!A238)="","Não informado",IF(LEFT(UPPER(TRIM(controle!A238)),7)="MONITOR","Monitores",IF(OR(LEFT(UPPER(TRIM(controle!A238)),7)="DESKTOP",UPPER(TRIM(controle!A238))="MICRO",LEFT(UPPER(TRIM(controle!A238)),7)="MONTADO"),"Desktops/Micros",IF(LEFT(UPPER(TRIM(controle!A238)),8)="NOTEBOOK","Notebooks",IF(LEFT(UPPER(TRIM(controle!A238)),10)="IMPRESSORA","Impressoras",IF(LEFT(UPPER(TRIM(controle!A238)),8)="TELEFONE","Telefonia","Outros"))))))</f>
        <v>Monitores</v>
      </c>
      <c r="B238" t="str">
        <f>IF(TRIM(controle!E238)="","Sem departamento",IF(OR(UPPER(TRIM(controle!E238))="TI",UPPER(TRIM(controle!E238))="T.I"),"T.I",IF(OR(UPPER(TRIM(controle!E238))="TECNICA",UPPER(TRIM(controle!E238))="TÉCNICA"),"TÉCNICA",SUBSTITUTE(UPPER(TRIM(controle!E238)),"SWICHER","SWITCHER"))))</f>
        <v>DEPÓSITO RH</v>
      </c>
      <c r="C238" t="str">
        <f>IF(TRIM(controle!K238)="","Não informado",IF(ISNUMBER(SEARCH("DESCARTE",UPPER(controle!K238))),"Descarte",IF(ISNUMBER(SEARCH("INATIVO",UPPER(controle!K238))),"Inativo",IF(OR(ISNUMBER(SEARCH("BOM",UPPER(controle!K238))),ISNUMBER(SEARCH("OK",UPPER(controle!K238)))),"Bom/OK","Outros"))))</f>
        <v>Descarte</v>
      </c>
      <c r="D238" t="str">
        <f>IF(TRIM(controle!G238)="","Não informado",UPPER(TRIM(controle!G238)))</f>
        <v>LG</v>
      </c>
    </row>
    <row r="239" spans="1:4">
      <c r="A239" t="str">
        <f>IF(TRIM(controle!A239)="","Não informado",IF(LEFT(UPPER(TRIM(controle!A239)),7)="MONITOR","Monitores",IF(OR(LEFT(UPPER(TRIM(controle!A239)),7)="DESKTOP",UPPER(TRIM(controle!A239))="MICRO",LEFT(UPPER(TRIM(controle!A239)),7)="MONTADO"),"Desktops/Micros",IF(LEFT(UPPER(TRIM(controle!A239)),8)="NOTEBOOK","Notebooks",IF(LEFT(UPPER(TRIM(controle!A239)),10)="IMPRESSORA","Impressoras",IF(LEFT(UPPER(TRIM(controle!A239)),8)="TELEFONE","Telefonia","Outros"))))))</f>
        <v>Monitores</v>
      </c>
      <c r="B239" t="str">
        <f>IF(TRIM(controle!E239)="","Sem departamento",IF(OR(UPPER(TRIM(controle!E239))="TI",UPPER(TRIM(controle!E239))="T.I"),"T.I",IF(OR(UPPER(TRIM(controle!E239))="TECNICA",UPPER(TRIM(controle!E239))="TÉCNICA"),"TÉCNICA",SUBSTITUTE(UPPER(TRIM(controle!E239)),"SWICHER","SWITCHER"))))</f>
        <v>MASTER</v>
      </c>
      <c r="C239" t="str">
        <f>IF(TRIM(controle!K239)="","Não informado",IF(ISNUMBER(SEARCH("DESCARTE",UPPER(controle!K239))),"Descarte",IF(ISNUMBER(SEARCH("INATIVO",UPPER(controle!K239))),"Inativo",IF(OR(ISNUMBER(SEARCH("BOM",UPPER(controle!K239))),ISNUMBER(SEARCH("OK",UPPER(controle!K239)))),"Bom/OK","Outros"))))</f>
        <v>Bom/OK</v>
      </c>
      <c r="D239" t="str">
        <f>IF(TRIM(controle!G239)="","Não informado",UPPER(TRIM(controle!G239)))</f>
        <v>DELL</v>
      </c>
    </row>
    <row r="240" spans="1:4">
      <c r="A240" t="str">
        <f>IF(TRIM(controle!A240)="","Não informado",IF(LEFT(UPPER(TRIM(controle!A240)),7)="MONITOR","Monitores",IF(OR(LEFT(UPPER(TRIM(controle!A240)),7)="DESKTOP",UPPER(TRIM(controle!A240))="MICRO",LEFT(UPPER(TRIM(controle!A240)),7)="MONTADO"),"Desktops/Micros",IF(LEFT(UPPER(TRIM(controle!A240)),8)="NOTEBOOK","Notebooks",IF(LEFT(UPPER(TRIM(controle!A240)),10)="IMPRESSORA","Impressoras",IF(LEFT(UPPER(TRIM(controle!A240)),8)="TELEFONE","Telefonia","Outros"))))))</f>
        <v>Monitores</v>
      </c>
      <c r="B240" t="str">
        <f>IF(TRIM(controle!E240)="","Sem departamento",IF(OR(UPPER(TRIM(controle!E240))="TI",UPPER(TRIM(controle!E240))="T.I"),"T.I",IF(OR(UPPER(TRIM(controle!E240))="TECNICA",UPPER(TRIM(controle!E240))="TÉCNICA"),"TÉCNICA",SUBSTITUTE(UPPER(TRIM(controle!E240)),"SWICHER","SWITCHER"))))</f>
        <v>ADMINISTRATIVO</v>
      </c>
      <c r="C240" t="str">
        <f>IF(TRIM(controle!K240)="","Não informado",IF(ISNUMBER(SEARCH("DESCARTE",UPPER(controle!K240))),"Descarte",IF(ISNUMBER(SEARCH("INATIVO",UPPER(controle!K240))),"Inativo",IF(OR(ISNUMBER(SEARCH("BOM",UPPER(controle!K240))),ISNUMBER(SEARCH("OK",UPPER(controle!K240)))),"Bom/OK","Outros"))))</f>
        <v>Bom/OK</v>
      </c>
      <c r="D240" t="str">
        <f>IF(TRIM(controle!G240)="","Não informado",UPPER(TRIM(controle!G240)))</f>
        <v>DELL</v>
      </c>
    </row>
    <row r="241" spans="1:4">
      <c r="A241" t="str">
        <f>IF(TRIM(controle!A241)="","Não informado",IF(LEFT(UPPER(TRIM(controle!A241)),7)="MONITOR","Monitores",IF(OR(LEFT(UPPER(TRIM(controle!A241)),7)="DESKTOP",UPPER(TRIM(controle!A241))="MICRO",LEFT(UPPER(TRIM(controle!A241)),7)="MONTADO"),"Desktops/Micros",IF(LEFT(UPPER(TRIM(controle!A241)),8)="NOTEBOOK","Notebooks",IF(LEFT(UPPER(TRIM(controle!A241)),10)="IMPRESSORA","Impressoras",IF(LEFT(UPPER(TRIM(controle!A241)),8)="TELEFONE","Telefonia","Outros"))))))</f>
        <v>Monitores</v>
      </c>
      <c r="B241" t="str">
        <f>IF(TRIM(controle!E241)="","Sem departamento",IF(OR(UPPER(TRIM(controle!E241))="TI",UPPER(TRIM(controle!E241))="T.I"),"T.I",IF(OR(UPPER(TRIM(controle!E241))="TECNICA",UPPER(TRIM(controle!E241))="TÉCNICA"),"TÉCNICA",SUBSTITUTE(UPPER(TRIM(controle!E241)),"SWICHER","SWITCHER"))))</f>
        <v>ADMINISTRATIVO</v>
      </c>
      <c r="C241" t="str">
        <f>IF(TRIM(controle!K241)="","Não informado",IF(ISNUMBER(SEARCH("DESCARTE",UPPER(controle!K241))),"Descarte",IF(ISNUMBER(SEARCH("INATIVO",UPPER(controle!K241))),"Inativo",IF(OR(ISNUMBER(SEARCH("BOM",UPPER(controle!K241))),ISNUMBER(SEARCH("OK",UPPER(controle!K241)))),"Bom/OK","Outros"))))</f>
        <v>Bom/OK</v>
      </c>
      <c r="D241" t="str">
        <f>IF(TRIM(controle!G241)="","Não informado",UPPER(TRIM(controle!G241)))</f>
        <v>DELL</v>
      </c>
    </row>
    <row r="242" spans="1:4">
      <c r="A242" t="str">
        <f>IF(TRIM(controle!A242)="","Não informado",IF(LEFT(UPPER(TRIM(controle!A242)),7)="MONITOR","Monitores",IF(OR(LEFT(UPPER(TRIM(controle!A242)),7)="DESKTOP",UPPER(TRIM(controle!A242))="MICRO",LEFT(UPPER(TRIM(controle!A242)),7)="MONTADO"),"Desktops/Micros",IF(LEFT(UPPER(TRIM(controle!A242)),8)="NOTEBOOK","Notebooks",IF(LEFT(UPPER(TRIM(controle!A242)),10)="IMPRESSORA","Impressoras",IF(LEFT(UPPER(TRIM(controle!A242)),8)="TELEFONE","Telefonia","Outros"))))))</f>
        <v>Monitores</v>
      </c>
      <c r="B242" t="str">
        <f>IF(TRIM(controle!E242)="","Sem departamento",IF(OR(UPPER(TRIM(controle!E242))="TI",UPPER(TRIM(controle!E242))="T.I"),"T.I",IF(OR(UPPER(TRIM(controle!E242))="TECNICA",UPPER(TRIM(controle!E242))="TÉCNICA"),"TÉCNICA",SUBSTITUTE(UPPER(TRIM(controle!E242)),"SWICHER","SWITCHER"))))</f>
        <v>ADMINISTRATIVO</v>
      </c>
      <c r="C242" t="str">
        <f>IF(TRIM(controle!K242)="","Não informado",IF(ISNUMBER(SEARCH("DESCARTE",UPPER(controle!K242))),"Descarte",IF(ISNUMBER(SEARCH("INATIVO",UPPER(controle!K242))),"Inativo",IF(OR(ISNUMBER(SEARCH("BOM",UPPER(controle!K242))),ISNUMBER(SEARCH("OK",UPPER(controle!K242)))),"Bom/OK","Outros"))))</f>
        <v>Bom/OK</v>
      </c>
      <c r="D242" t="str">
        <f>IF(TRIM(controle!G242)="","Não informado",UPPER(TRIM(controle!G242)))</f>
        <v>DELL</v>
      </c>
    </row>
    <row r="243" spans="1:4">
      <c r="A243" t="str">
        <f>IF(TRIM(controle!A243)="","Não informado",IF(LEFT(UPPER(TRIM(controle!A243)),7)="MONITOR","Monitores",IF(OR(LEFT(UPPER(TRIM(controle!A243)),7)="DESKTOP",UPPER(TRIM(controle!A243))="MICRO",LEFT(UPPER(TRIM(controle!A243)),7)="MONTADO"),"Desktops/Micros",IF(LEFT(UPPER(TRIM(controle!A243)),8)="NOTEBOOK","Notebooks",IF(LEFT(UPPER(TRIM(controle!A243)),10)="IMPRESSORA","Impressoras",IF(LEFT(UPPER(TRIM(controle!A243)),8)="TELEFONE","Telefonia","Outros"))))))</f>
        <v>Monitores</v>
      </c>
      <c r="B243" t="str">
        <f>IF(TRIM(controle!E243)="","Sem departamento",IF(OR(UPPER(TRIM(controle!E243))="TI",UPPER(TRIM(controle!E243))="T.I"),"T.I",IF(OR(UPPER(TRIM(controle!E243))="TECNICA",UPPER(TRIM(controle!E243))="TÉCNICA"),"TÉCNICA",SUBSTITUTE(UPPER(TRIM(controle!E243)),"SWICHER","SWITCHER"))))</f>
        <v>ADMINISTRATIVO</v>
      </c>
      <c r="C243" t="str">
        <f>IF(TRIM(controle!K243)="","Não informado",IF(ISNUMBER(SEARCH("DESCARTE",UPPER(controle!K243))),"Descarte",IF(ISNUMBER(SEARCH("INATIVO",UPPER(controle!K243))),"Inativo",IF(OR(ISNUMBER(SEARCH("BOM",UPPER(controle!K243))),ISNUMBER(SEARCH("OK",UPPER(controle!K243)))),"Bom/OK","Outros"))))</f>
        <v>Bom/OK</v>
      </c>
      <c r="D243" t="str">
        <f>IF(TRIM(controle!G243)="","Não informado",UPPER(TRIM(controle!G243)))</f>
        <v>DELL</v>
      </c>
    </row>
    <row r="244" spans="1:4">
      <c r="A244" t="str">
        <f>IF(TRIM(controle!A244)="","Não informado",IF(LEFT(UPPER(TRIM(controle!A244)),7)="MONITOR","Monitores",IF(OR(LEFT(UPPER(TRIM(controle!A244)),7)="DESKTOP",UPPER(TRIM(controle!A244))="MICRO",LEFT(UPPER(TRIM(controle!A244)),7)="MONTADO"),"Desktops/Micros",IF(LEFT(UPPER(TRIM(controle!A244)),8)="NOTEBOOK","Notebooks",IF(LEFT(UPPER(TRIM(controle!A244)),10)="IMPRESSORA","Impressoras",IF(LEFT(UPPER(TRIM(controle!A244)),8)="TELEFONE","Telefonia","Outros"))))))</f>
        <v>Monitores</v>
      </c>
      <c r="B244" t="str">
        <f>IF(TRIM(controle!E244)="","Sem departamento",IF(OR(UPPER(TRIM(controle!E244))="TI",UPPER(TRIM(controle!E244))="T.I"),"T.I",IF(OR(UPPER(TRIM(controle!E244))="TECNICA",UPPER(TRIM(controle!E244))="TÉCNICA"),"TÉCNICA",SUBSTITUTE(UPPER(TRIM(controle!E244)),"SWICHER","SWITCHER"))))</f>
        <v>ADMINISTRATIVO</v>
      </c>
      <c r="C244" t="str">
        <f>IF(TRIM(controle!K244)="","Não informado",IF(ISNUMBER(SEARCH("DESCARTE",UPPER(controle!K244))),"Descarte",IF(ISNUMBER(SEARCH("INATIVO",UPPER(controle!K244))),"Inativo",IF(OR(ISNUMBER(SEARCH("BOM",UPPER(controle!K244))),ISNUMBER(SEARCH("OK",UPPER(controle!K244)))),"Bom/OK","Outros"))))</f>
        <v>Bom/OK</v>
      </c>
      <c r="D244" t="str">
        <f>IF(TRIM(controle!G244)="","Não informado",UPPER(TRIM(controle!G244)))</f>
        <v>DELL</v>
      </c>
    </row>
    <row r="245" spans="1:4">
      <c r="A245" t="str">
        <f>IF(TRIM(controle!A245)="","Não informado",IF(LEFT(UPPER(TRIM(controle!A245)),7)="MONITOR","Monitores",IF(OR(LEFT(UPPER(TRIM(controle!A245)),7)="DESKTOP",UPPER(TRIM(controle!A245))="MICRO",LEFT(UPPER(TRIM(controle!A245)),7)="MONTADO"),"Desktops/Micros",IF(LEFT(UPPER(TRIM(controle!A245)),8)="NOTEBOOK","Notebooks",IF(LEFT(UPPER(TRIM(controle!A245)),10)="IMPRESSORA","Impressoras",IF(LEFT(UPPER(TRIM(controle!A245)),8)="TELEFONE","Telefonia","Outros"))))))</f>
        <v>Monitores</v>
      </c>
      <c r="B245" t="str">
        <f>IF(TRIM(controle!E245)="","Sem departamento",IF(OR(UPPER(TRIM(controle!E245))="TI",UPPER(TRIM(controle!E245))="T.I"),"T.I",IF(OR(UPPER(TRIM(controle!E245))="TECNICA",UPPER(TRIM(controle!E245))="TÉCNICA"),"TÉCNICA",SUBSTITUTE(UPPER(TRIM(controle!E245)),"SWICHER","SWITCHER"))))</f>
        <v>ADMINISTRATIVO</v>
      </c>
      <c r="C245" t="str">
        <f>IF(TRIM(controle!K245)="","Não informado",IF(ISNUMBER(SEARCH("DESCARTE",UPPER(controle!K245))),"Descarte",IF(ISNUMBER(SEARCH("INATIVO",UPPER(controle!K245))),"Inativo",IF(OR(ISNUMBER(SEARCH("BOM",UPPER(controle!K245))),ISNUMBER(SEARCH("OK",UPPER(controle!K245)))),"Bom/OK","Outros"))))</f>
        <v>Bom/OK</v>
      </c>
      <c r="D245" t="str">
        <f>IF(TRIM(controle!G245)="","Não informado",UPPER(TRIM(controle!G245)))</f>
        <v>DELL</v>
      </c>
    </row>
    <row r="246" spans="1:4">
      <c r="A246" t="str">
        <f>IF(TRIM(controle!A246)="","Não informado",IF(LEFT(UPPER(TRIM(controle!A246)),7)="MONITOR","Monitores",IF(OR(LEFT(UPPER(TRIM(controle!A246)),7)="DESKTOP",UPPER(TRIM(controle!A246))="MICRO",LEFT(UPPER(TRIM(controle!A246)),7)="MONTADO"),"Desktops/Micros",IF(LEFT(UPPER(TRIM(controle!A246)),8)="NOTEBOOK","Notebooks",IF(LEFT(UPPER(TRIM(controle!A246)),10)="IMPRESSORA","Impressoras",IF(LEFT(UPPER(TRIM(controle!A246)),8)="TELEFONE","Telefonia","Outros"))))))</f>
        <v>Monitores</v>
      </c>
      <c r="B246" t="str">
        <f>IF(TRIM(controle!E246)="","Sem departamento",IF(OR(UPPER(TRIM(controle!E246))="TI",UPPER(TRIM(controle!E246))="T.I"),"T.I",IF(OR(UPPER(TRIM(controle!E246))="TECNICA",UPPER(TRIM(controle!E246))="TÉCNICA"),"TÉCNICA",SUBSTITUTE(UPPER(TRIM(controle!E246)),"SWICHER","SWITCHER"))))</f>
        <v>ADMINISTRATIVO</v>
      </c>
      <c r="C246" t="str">
        <f>IF(TRIM(controle!K246)="","Não informado",IF(ISNUMBER(SEARCH("DESCARTE",UPPER(controle!K246))),"Descarte",IF(ISNUMBER(SEARCH("INATIVO",UPPER(controle!K246))),"Inativo",IF(OR(ISNUMBER(SEARCH("BOM",UPPER(controle!K246))),ISNUMBER(SEARCH("OK",UPPER(controle!K246)))),"Bom/OK","Outros"))))</f>
        <v>Bom/OK</v>
      </c>
      <c r="D246" t="str">
        <f>IF(TRIM(controle!G246)="","Não informado",UPPER(TRIM(controle!G246)))</f>
        <v>DELL</v>
      </c>
    </row>
    <row r="247" spans="1:4">
      <c r="A247" t="str">
        <f>IF(TRIM(controle!A247)="","Não informado",IF(LEFT(UPPER(TRIM(controle!A247)),7)="MONITOR","Monitores",IF(OR(LEFT(UPPER(TRIM(controle!A247)),7)="DESKTOP",UPPER(TRIM(controle!A247))="MICRO",LEFT(UPPER(TRIM(controle!A247)),7)="MONTADO"),"Desktops/Micros",IF(LEFT(UPPER(TRIM(controle!A247)),8)="NOTEBOOK","Notebooks",IF(LEFT(UPPER(TRIM(controle!A247)),10)="IMPRESSORA","Impressoras",IF(LEFT(UPPER(TRIM(controle!A247)),8)="TELEFONE","Telefonia","Outros"))))))</f>
        <v>Monitores</v>
      </c>
      <c r="B247" t="str">
        <f>IF(TRIM(controle!E247)="","Sem departamento",IF(OR(UPPER(TRIM(controle!E247))="TI",UPPER(TRIM(controle!E247))="T.I"),"T.I",IF(OR(UPPER(TRIM(controle!E247))="TECNICA",UPPER(TRIM(controle!E247))="TÉCNICA"),"TÉCNICA",SUBSTITUTE(UPPER(TRIM(controle!E247)),"SWICHER","SWITCHER"))))</f>
        <v>ADMINISTRATIVO</v>
      </c>
      <c r="C247" t="str">
        <f>IF(TRIM(controle!K247)="","Não informado",IF(ISNUMBER(SEARCH("DESCARTE",UPPER(controle!K247))),"Descarte",IF(ISNUMBER(SEARCH("INATIVO",UPPER(controle!K247))),"Inativo",IF(OR(ISNUMBER(SEARCH("BOM",UPPER(controle!K247))),ISNUMBER(SEARCH("OK",UPPER(controle!K247)))),"Bom/OK","Outros"))))</f>
        <v>Bom/OK</v>
      </c>
      <c r="D247" t="str">
        <f>IF(TRIM(controle!G247)="","Não informado",UPPER(TRIM(controle!G247)))</f>
        <v>DELL</v>
      </c>
    </row>
    <row r="248" spans="1:4">
      <c r="A248" t="str">
        <f>IF(TRIM(controle!A248)="","Não informado",IF(LEFT(UPPER(TRIM(controle!A248)),7)="MONITOR","Monitores",IF(OR(LEFT(UPPER(TRIM(controle!A248)),7)="DESKTOP",UPPER(TRIM(controle!A248))="MICRO",LEFT(UPPER(TRIM(controle!A248)),7)="MONTADO"),"Desktops/Micros",IF(LEFT(UPPER(TRIM(controle!A248)),8)="NOTEBOOK","Notebooks",IF(LEFT(UPPER(TRIM(controle!A248)),10)="IMPRESSORA","Impressoras",IF(LEFT(UPPER(TRIM(controle!A248)),8)="TELEFONE","Telefonia","Outros"))))))</f>
        <v>Monitores</v>
      </c>
      <c r="B248" t="str">
        <f>IF(TRIM(controle!E248)="","Sem departamento",IF(OR(UPPER(TRIM(controle!E248))="TI",UPPER(TRIM(controle!E248))="T.I"),"T.I",IF(OR(UPPER(TRIM(controle!E248))="TECNICA",UPPER(TRIM(controle!E248))="TÉCNICA"),"TÉCNICA",SUBSTITUTE(UPPER(TRIM(controle!E248)),"SWICHER","SWITCHER"))))</f>
        <v>ALMOXARIFADO</v>
      </c>
      <c r="C248" t="str">
        <f>IF(TRIM(controle!K248)="","Não informado",IF(ISNUMBER(SEARCH("DESCARTE",UPPER(controle!K248))),"Descarte",IF(ISNUMBER(SEARCH("INATIVO",UPPER(controle!K248))),"Inativo",IF(OR(ISNUMBER(SEARCH("BOM",UPPER(controle!K248))),ISNUMBER(SEARCH("OK",UPPER(controle!K248)))),"Bom/OK","Outros"))))</f>
        <v>Bom/OK</v>
      </c>
      <c r="D248" t="str">
        <f>IF(TRIM(controle!G248)="","Não informado",UPPER(TRIM(controle!G248)))</f>
        <v>DELL</v>
      </c>
    </row>
    <row r="249" spans="1:4">
      <c r="A249" t="str">
        <f>IF(TRIM(controle!A249)="","Não informado",IF(LEFT(UPPER(TRIM(controle!A249)),7)="MONITOR","Monitores",IF(OR(LEFT(UPPER(TRIM(controle!A249)),7)="DESKTOP",UPPER(TRIM(controle!A249))="MICRO",LEFT(UPPER(TRIM(controle!A249)),7)="MONTADO"),"Desktops/Micros",IF(LEFT(UPPER(TRIM(controle!A249)),8)="NOTEBOOK","Notebooks",IF(LEFT(UPPER(TRIM(controle!A249)),10)="IMPRESSORA","Impressoras",IF(LEFT(UPPER(TRIM(controle!A249)),8)="TELEFONE","Telefonia","Outros"))))))</f>
        <v>Monitores</v>
      </c>
      <c r="B249" t="str">
        <f>IF(TRIM(controle!E249)="","Sem departamento",IF(OR(UPPER(TRIM(controle!E249))="TI",UPPER(TRIM(controle!E249))="T.I"),"T.I",IF(OR(UPPER(TRIM(controle!E249))="TECNICA",UPPER(TRIM(controle!E249))="TÉCNICA"),"TÉCNICA",SUBSTITUTE(UPPER(TRIM(controle!E249)),"SWICHER","SWITCHER"))))</f>
        <v>CAMARIM</v>
      </c>
      <c r="C249" t="str">
        <f>IF(TRIM(controle!K249)="","Não informado",IF(ISNUMBER(SEARCH("DESCARTE",UPPER(controle!K249))),"Descarte",IF(ISNUMBER(SEARCH("INATIVO",UPPER(controle!K249))),"Inativo",IF(OR(ISNUMBER(SEARCH("BOM",UPPER(controle!K249))),ISNUMBER(SEARCH("OK",UPPER(controle!K249)))),"Bom/OK","Outros"))))</f>
        <v>Bom/OK</v>
      </c>
      <c r="D249" t="str">
        <f>IF(TRIM(controle!G249)="","Não informado",UPPER(TRIM(controle!G249)))</f>
        <v>DELL</v>
      </c>
    </row>
    <row r="250" spans="1:4">
      <c r="A250" t="str">
        <f>IF(TRIM(controle!A250)="","Não informado",IF(LEFT(UPPER(TRIM(controle!A250)),7)="MONITOR","Monitores",IF(OR(LEFT(UPPER(TRIM(controle!A250)),7)="DESKTOP",UPPER(TRIM(controle!A250))="MICRO",LEFT(UPPER(TRIM(controle!A250)),7)="MONTADO"),"Desktops/Micros",IF(LEFT(UPPER(TRIM(controle!A250)),8)="NOTEBOOK","Notebooks",IF(LEFT(UPPER(TRIM(controle!A250)),10)="IMPRESSORA","Impressoras",IF(LEFT(UPPER(TRIM(controle!A250)),8)="TELEFONE","Telefonia","Outros"))))))</f>
        <v>Monitores</v>
      </c>
      <c r="B250" t="str">
        <f>IF(TRIM(controle!E250)="","Sem departamento",IF(OR(UPPER(TRIM(controle!E250))="TI",UPPER(TRIM(controle!E250))="T.I"),"T.I",IF(OR(UPPER(TRIM(controle!E250))="TECNICA",UPPER(TRIM(controle!E250))="TÉCNICA"),"TÉCNICA",SUBSTITUTE(UPPER(TRIM(controle!E250)),"SWICHER","SWITCHER"))))</f>
        <v>COMERCIAL</v>
      </c>
      <c r="C250" t="str">
        <f>IF(TRIM(controle!K250)="","Não informado",IF(ISNUMBER(SEARCH("DESCARTE",UPPER(controle!K250))),"Descarte",IF(ISNUMBER(SEARCH("INATIVO",UPPER(controle!K250))),"Inativo",IF(OR(ISNUMBER(SEARCH("BOM",UPPER(controle!K250))),ISNUMBER(SEARCH("OK",UPPER(controle!K250)))),"Bom/OK","Outros"))))</f>
        <v>Bom/OK</v>
      </c>
      <c r="D250" t="str">
        <f>IF(TRIM(controle!G250)="","Não informado",UPPER(TRIM(controle!G250)))</f>
        <v>DELL</v>
      </c>
    </row>
    <row r="251" spans="1:4">
      <c r="A251" t="str">
        <f>IF(TRIM(controle!A251)="","Não informado",IF(LEFT(UPPER(TRIM(controle!A251)),7)="MONITOR","Monitores",IF(OR(LEFT(UPPER(TRIM(controle!A251)),7)="DESKTOP",UPPER(TRIM(controle!A251))="MICRO",LEFT(UPPER(TRIM(controle!A251)),7)="MONTADO"),"Desktops/Micros",IF(LEFT(UPPER(TRIM(controle!A251)),8)="NOTEBOOK","Notebooks",IF(LEFT(UPPER(TRIM(controle!A251)),10)="IMPRESSORA","Impressoras",IF(LEFT(UPPER(TRIM(controle!A251)),8)="TELEFONE","Telefonia","Outros"))))))</f>
        <v>Monitores</v>
      </c>
      <c r="B251" t="str">
        <f>IF(TRIM(controle!E251)="","Sem departamento",IF(OR(UPPER(TRIM(controle!E251))="TI",UPPER(TRIM(controle!E251))="T.I"),"T.I",IF(OR(UPPER(TRIM(controle!E251))="TECNICA",UPPER(TRIM(controle!E251))="TÉCNICA"),"TÉCNICA",SUBSTITUTE(UPPER(TRIM(controle!E251)),"SWICHER","SWITCHER"))))</f>
        <v>COMERCIAL</v>
      </c>
      <c r="C251" t="str">
        <f>IF(TRIM(controle!K251)="","Não informado",IF(ISNUMBER(SEARCH("DESCARTE",UPPER(controle!K251))),"Descarte",IF(ISNUMBER(SEARCH("INATIVO",UPPER(controle!K251))),"Inativo",IF(OR(ISNUMBER(SEARCH("BOM",UPPER(controle!K251))),ISNUMBER(SEARCH("OK",UPPER(controle!K251)))),"Bom/OK","Outros"))))</f>
        <v>Bom/OK</v>
      </c>
      <c r="D251" t="str">
        <f>IF(TRIM(controle!G251)="","Não informado",UPPER(TRIM(controle!G251)))</f>
        <v>DELL</v>
      </c>
    </row>
    <row r="252" spans="1:4">
      <c r="A252" t="str">
        <f>IF(TRIM(controle!A252)="","Não informado",IF(LEFT(UPPER(TRIM(controle!A252)),7)="MONITOR","Monitores",IF(OR(LEFT(UPPER(TRIM(controle!A252)),7)="DESKTOP",UPPER(TRIM(controle!A252))="MICRO",LEFT(UPPER(TRIM(controle!A252)),7)="MONTADO"),"Desktops/Micros",IF(LEFT(UPPER(TRIM(controle!A252)),8)="NOTEBOOK","Notebooks",IF(LEFT(UPPER(TRIM(controle!A252)),10)="IMPRESSORA","Impressoras",IF(LEFT(UPPER(TRIM(controle!A252)),8)="TELEFONE","Telefonia","Outros"))))))</f>
        <v>Monitores</v>
      </c>
      <c r="B252" t="str">
        <f>IF(TRIM(controle!E252)="","Sem departamento",IF(OR(UPPER(TRIM(controle!E252))="TI",UPPER(TRIM(controle!E252))="T.I"),"T.I",IF(OR(UPPER(TRIM(controle!E252))="TECNICA",UPPER(TRIM(controle!E252))="TÉCNICA"),"TÉCNICA",SUBSTITUTE(UPPER(TRIM(controle!E252)),"SWICHER","SWITCHER"))))</f>
        <v>COMERCIAL</v>
      </c>
      <c r="C252" t="str">
        <f>IF(TRIM(controle!K252)="","Não informado",IF(ISNUMBER(SEARCH("DESCARTE",UPPER(controle!K252))),"Descarte",IF(ISNUMBER(SEARCH("INATIVO",UPPER(controle!K252))),"Inativo",IF(OR(ISNUMBER(SEARCH("BOM",UPPER(controle!K252))),ISNUMBER(SEARCH("OK",UPPER(controle!K252)))),"Bom/OK","Outros"))))</f>
        <v>Bom/OK</v>
      </c>
      <c r="D252" t="str">
        <f>IF(TRIM(controle!G252)="","Não informado",UPPER(TRIM(controle!G252)))</f>
        <v>DELL</v>
      </c>
    </row>
    <row r="253" spans="1:4">
      <c r="A253" t="str">
        <f>IF(TRIM(controle!A253)="","Não informado",IF(LEFT(UPPER(TRIM(controle!A253)),7)="MONITOR","Monitores",IF(OR(LEFT(UPPER(TRIM(controle!A253)),7)="DESKTOP",UPPER(TRIM(controle!A253))="MICRO",LEFT(UPPER(TRIM(controle!A253)),7)="MONTADO"),"Desktops/Micros",IF(LEFT(UPPER(TRIM(controle!A253)),8)="NOTEBOOK","Notebooks",IF(LEFT(UPPER(TRIM(controle!A253)),10)="IMPRESSORA","Impressoras",IF(LEFT(UPPER(TRIM(controle!A253)),8)="TELEFONE","Telefonia","Outros"))))))</f>
        <v>Monitores</v>
      </c>
      <c r="B253" t="str">
        <f>IF(TRIM(controle!E253)="","Sem departamento",IF(OR(UPPER(TRIM(controle!E253))="TI",UPPER(TRIM(controle!E253))="T.I"),"T.I",IF(OR(UPPER(TRIM(controle!E253))="TECNICA",UPPER(TRIM(controle!E253))="TÉCNICA"),"TÉCNICA",SUBSTITUTE(UPPER(TRIM(controle!E253)),"SWICHER","SWITCHER"))))</f>
        <v>COMERCIAL</v>
      </c>
      <c r="C253" t="str">
        <f>IF(TRIM(controle!K253)="","Não informado",IF(ISNUMBER(SEARCH("DESCARTE",UPPER(controle!K253))),"Descarte",IF(ISNUMBER(SEARCH("INATIVO",UPPER(controle!K253))),"Inativo",IF(OR(ISNUMBER(SEARCH("BOM",UPPER(controle!K253))),ISNUMBER(SEARCH("OK",UPPER(controle!K253)))),"Bom/OK","Outros"))))</f>
        <v>Bom/OK</v>
      </c>
      <c r="D253" t="str">
        <f>IF(TRIM(controle!G253)="","Não informado",UPPER(TRIM(controle!G253)))</f>
        <v>DELL</v>
      </c>
    </row>
    <row r="254" spans="1:4">
      <c r="A254" t="str">
        <f>IF(TRIM(controle!A254)="","Não informado",IF(LEFT(UPPER(TRIM(controle!A254)),7)="MONITOR","Monitores",IF(OR(LEFT(UPPER(TRIM(controle!A254)),7)="DESKTOP",UPPER(TRIM(controle!A254))="MICRO",LEFT(UPPER(TRIM(controle!A254)),7)="MONTADO"),"Desktops/Micros",IF(LEFT(UPPER(TRIM(controle!A254)),8)="NOTEBOOK","Notebooks",IF(LEFT(UPPER(TRIM(controle!A254)),10)="IMPRESSORA","Impressoras",IF(LEFT(UPPER(TRIM(controle!A254)),8)="TELEFONE","Telefonia","Outros"))))))</f>
        <v>Monitores</v>
      </c>
      <c r="B254" t="str">
        <f>IF(TRIM(controle!E254)="","Sem departamento",IF(OR(UPPER(TRIM(controle!E254))="TI",UPPER(TRIM(controle!E254))="T.I"),"T.I",IF(OR(UPPER(TRIM(controle!E254))="TECNICA",UPPER(TRIM(controle!E254))="TÉCNICA"),"TÉCNICA",SUBSTITUTE(UPPER(TRIM(controle!E254)),"SWICHER","SWITCHER"))))</f>
        <v>COMERCIAL</v>
      </c>
      <c r="C254" t="str">
        <f>IF(TRIM(controle!K254)="","Não informado",IF(ISNUMBER(SEARCH("DESCARTE",UPPER(controle!K254))),"Descarte",IF(ISNUMBER(SEARCH("INATIVO",UPPER(controle!K254))),"Inativo",IF(OR(ISNUMBER(SEARCH("BOM",UPPER(controle!K254))),ISNUMBER(SEARCH("OK",UPPER(controle!K254)))),"Bom/OK","Outros"))))</f>
        <v>Bom/OK</v>
      </c>
      <c r="D254" t="str">
        <f>IF(TRIM(controle!G254)="","Não informado",UPPER(TRIM(controle!G254)))</f>
        <v>DELL</v>
      </c>
    </row>
    <row r="255" spans="1:4">
      <c r="A255" t="str">
        <f>IF(TRIM(controle!A255)="","Não informado",IF(LEFT(UPPER(TRIM(controle!A255)),7)="MONITOR","Monitores",IF(OR(LEFT(UPPER(TRIM(controle!A255)),7)="DESKTOP",UPPER(TRIM(controle!A255))="MICRO",LEFT(UPPER(TRIM(controle!A255)),7)="MONTADO"),"Desktops/Micros",IF(LEFT(UPPER(TRIM(controle!A255)),8)="NOTEBOOK","Notebooks",IF(LEFT(UPPER(TRIM(controle!A255)),10)="IMPRESSORA","Impressoras",IF(LEFT(UPPER(TRIM(controle!A255)),8)="TELEFONE","Telefonia","Outros"))))))</f>
        <v>Monitores</v>
      </c>
      <c r="B255" t="str">
        <f>IF(TRIM(controle!E255)="","Sem departamento",IF(OR(UPPER(TRIM(controle!E255))="TI",UPPER(TRIM(controle!E255))="T.I"),"T.I",IF(OR(UPPER(TRIM(controle!E255))="TECNICA",UPPER(TRIM(controle!E255))="TÉCNICA"),"TÉCNICA",SUBSTITUTE(UPPER(TRIM(controle!E255)),"SWICHER","SWITCHER"))))</f>
        <v>COMERCIAL</v>
      </c>
      <c r="C255" t="str">
        <f>IF(TRIM(controle!K255)="","Não informado",IF(ISNUMBER(SEARCH("DESCARTE",UPPER(controle!K255))),"Descarte",IF(ISNUMBER(SEARCH("INATIVO",UPPER(controle!K255))),"Inativo",IF(OR(ISNUMBER(SEARCH("BOM",UPPER(controle!K255))),ISNUMBER(SEARCH("OK",UPPER(controle!K255)))),"Bom/OK","Outros"))))</f>
        <v>Bom/OK</v>
      </c>
      <c r="D255" t="str">
        <f>IF(TRIM(controle!G255)="","Não informado",UPPER(TRIM(controle!G255)))</f>
        <v>DELL</v>
      </c>
    </row>
    <row r="256" spans="1:4">
      <c r="A256" t="str">
        <f>IF(TRIM(controle!A256)="","Não informado",IF(LEFT(UPPER(TRIM(controle!A256)),7)="MONITOR","Monitores",IF(OR(LEFT(UPPER(TRIM(controle!A256)),7)="DESKTOP",UPPER(TRIM(controle!A256))="MICRO",LEFT(UPPER(TRIM(controle!A256)),7)="MONTADO"),"Desktops/Micros",IF(LEFT(UPPER(TRIM(controle!A256)),8)="NOTEBOOK","Notebooks",IF(LEFT(UPPER(TRIM(controle!A256)),10)="IMPRESSORA","Impressoras",IF(LEFT(UPPER(TRIM(controle!A256)),8)="TELEFONE","Telefonia","Outros"))))))</f>
        <v>Monitores</v>
      </c>
      <c r="B256" t="str">
        <f>IF(TRIM(controle!E256)="","Sem departamento",IF(OR(UPPER(TRIM(controle!E256))="TI",UPPER(TRIM(controle!E256))="T.I"),"T.I",IF(OR(UPPER(TRIM(controle!E256))="TECNICA",UPPER(TRIM(controle!E256))="TÉCNICA"),"TÉCNICA",SUBSTITUTE(UPPER(TRIM(controle!E256)),"SWICHER","SWITCHER"))))</f>
        <v>CONTABILIDADE</v>
      </c>
      <c r="C256" t="str">
        <f>IF(TRIM(controle!K256)="","Não informado",IF(ISNUMBER(SEARCH("DESCARTE",UPPER(controle!K256))),"Descarte",IF(ISNUMBER(SEARCH("INATIVO",UPPER(controle!K256))),"Inativo",IF(OR(ISNUMBER(SEARCH("BOM",UPPER(controle!K256))),ISNUMBER(SEARCH("OK",UPPER(controle!K256)))),"Bom/OK","Outros"))))</f>
        <v>Bom/OK</v>
      </c>
      <c r="D256" t="str">
        <f>IF(TRIM(controle!G256)="","Não informado",UPPER(TRIM(controle!G256)))</f>
        <v>DELL</v>
      </c>
    </row>
    <row r="257" spans="1:4">
      <c r="A257" t="str">
        <f>IF(TRIM(controle!A257)="","Não informado",IF(LEFT(UPPER(TRIM(controle!A257)),7)="MONITOR","Monitores",IF(OR(LEFT(UPPER(TRIM(controle!A257)),7)="DESKTOP",UPPER(TRIM(controle!A257))="MICRO",LEFT(UPPER(TRIM(controle!A257)),7)="MONTADO"),"Desktops/Micros",IF(LEFT(UPPER(TRIM(controle!A257)),8)="NOTEBOOK","Notebooks",IF(LEFT(UPPER(TRIM(controle!A257)),10)="IMPRESSORA","Impressoras",IF(LEFT(UPPER(TRIM(controle!A257)),8)="TELEFONE","Telefonia","Outros"))))))</f>
        <v>Monitores</v>
      </c>
      <c r="B257" t="str">
        <f>IF(TRIM(controle!E257)="","Sem departamento",IF(OR(UPPER(TRIM(controle!E257))="TI",UPPER(TRIM(controle!E257))="T.I"),"T.I",IF(OR(UPPER(TRIM(controle!E257))="TECNICA",UPPER(TRIM(controle!E257))="TÉCNICA"),"TÉCNICA",SUBSTITUTE(UPPER(TRIM(controle!E257)),"SWICHER","SWITCHER"))))</f>
        <v>CONTABILIDADE</v>
      </c>
      <c r="C257" t="str">
        <f>IF(TRIM(controle!K257)="","Não informado",IF(ISNUMBER(SEARCH("DESCARTE",UPPER(controle!K257))),"Descarte",IF(ISNUMBER(SEARCH("INATIVO",UPPER(controle!K257))),"Inativo",IF(OR(ISNUMBER(SEARCH("BOM",UPPER(controle!K257))),ISNUMBER(SEARCH("OK",UPPER(controle!K257)))),"Bom/OK","Outros"))))</f>
        <v>Bom/OK</v>
      </c>
      <c r="D257" t="str">
        <f>IF(TRIM(controle!G257)="","Não informado",UPPER(TRIM(controle!G257)))</f>
        <v>DELL</v>
      </c>
    </row>
    <row r="258" spans="1:4">
      <c r="A258" t="str">
        <f>IF(TRIM(controle!A258)="","Não informado",IF(LEFT(UPPER(TRIM(controle!A258)),7)="MONITOR","Monitores",IF(OR(LEFT(UPPER(TRIM(controle!A258)),7)="DESKTOP",UPPER(TRIM(controle!A258))="MICRO",LEFT(UPPER(TRIM(controle!A258)),7)="MONTADO"),"Desktops/Micros",IF(LEFT(UPPER(TRIM(controle!A258)),8)="NOTEBOOK","Notebooks",IF(LEFT(UPPER(TRIM(controle!A258)),10)="IMPRESSORA","Impressoras",IF(LEFT(UPPER(TRIM(controle!A258)),8)="TELEFONE","Telefonia","Outros"))))))</f>
        <v>Monitores</v>
      </c>
      <c r="B258" t="str">
        <f>IF(TRIM(controle!E258)="","Sem departamento",IF(OR(UPPER(TRIM(controle!E258))="TI",UPPER(TRIM(controle!E258))="T.I"),"T.I",IF(OR(UPPER(TRIM(controle!E258))="TECNICA",UPPER(TRIM(controle!E258))="TÉCNICA"),"TÉCNICA",SUBSTITUTE(UPPER(TRIM(controle!E258)),"SWICHER","SWITCHER"))))</f>
        <v>CONTABILIDADE</v>
      </c>
      <c r="C258" t="str">
        <f>IF(TRIM(controle!K258)="","Não informado",IF(ISNUMBER(SEARCH("DESCARTE",UPPER(controle!K258))),"Descarte",IF(ISNUMBER(SEARCH("INATIVO",UPPER(controle!K258))),"Inativo",IF(OR(ISNUMBER(SEARCH("BOM",UPPER(controle!K258))),ISNUMBER(SEARCH("OK",UPPER(controle!K258)))),"Bom/OK","Outros"))))</f>
        <v>Bom/OK</v>
      </c>
      <c r="D258" t="str">
        <f>IF(TRIM(controle!G258)="","Não informado",UPPER(TRIM(controle!G258)))</f>
        <v>DELL</v>
      </c>
    </row>
    <row r="259" spans="1:4">
      <c r="A259" t="str">
        <f>IF(TRIM(controle!A259)="","Não informado",IF(LEFT(UPPER(TRIM(controle!A259)),7)="MONITOR","Monitores",IF(OR(LEFT(UPPER(TRIM(controle!A259)),7)="DESKTOP",UPPER(TRIM(controle!A259))="MICRO",LEFT(UPPER(TRIM(controle!A259)),7)="MONTADO"),"Desktops/Micros",IF(LEFT(UPPER(TRIM(controle!A259)),8)="NOTEBOOK","Notebooks",IF(LEFT(UPPER(TRIM(controle!A259)),10)="IMPRESSORA","Impressoras",IF(LEFT(UPPER(TRIM(controle!A259)),8)="TELEFONE","Telefonia","Outros"))))))</f>
        <v>Monitores</v>
      </c>
      <c r="B259" t="str">
        <f>IF(TRIM(controle!E259)="","Sem departamento",IF(OR(UPPER(TRIM(controle!E259))="TI",UPPER(TRIM(controle!E259))="T.I"),"T.I",IF(OR(UPPER(TRIM(controle!E259))="TECNICA",UPPER(TRIM(controle!E259))="TÉCNICA"),"TÉCNICA",SUBSTITUTE(UPPER(TRIM(controle!E259)),"SWICHER","SWITCHER"))))</f>
        <v>CONTABILIDADE</v>
      </c>
      <c r="C259" t="str">
        <f>IF(TRIM(controle!K259)="","Não informado",IF(ISNUMBER(SEARCH("DESCARTE",UPPER(controle!K259))),"Descarte",IF(ISNUMBER(SEARCH("INATIVO",UPPER(controle!K259))),"Inativo",IF(OR(ISNUMBER(SEARCH("BOM",UPPER(controle!K259))),ISNUMBER(SEARCH("OK",UPPER(controle!K259)))),"Bom/OK","Outros"))))</f>
        <v>Bom/OK</v>
      </c>
      <c r="D259" t="str">
        <f>IF(TRIM(controle!G259)="","Não informado",UPPER(TRIM(controle!G259)))</f>
        <v>DELL</v>
      </c>
    </row>
    <row r="260" spans="1:4">
      <c r="A260" t="str">
        <f>IF(TRIM(controle!A260)="","Não informado",IF(LEFT(UPPER(TRIM(controle!A260)),7)="MONITOR","Monitores",IF(OR(LEFT(UPPER(TRIM(controle!A260)),7)="DESKTOP",UPPER(TRIM(controle!A260))="MICRO",LEFT(UPPER(TRIM(controle!A260)),7)="MONTADO"),"Desktops/Micros",IF(LEFT(UPPER(TRIM(controle!A260)),8)="NOTEBOOK","Notebooks",IF(LEFT(UPPER(TRIM(controle!A260)),10)="IMPRESSORA","Impressoras",IF(LEFT(UPPER(TRIM(controle!A260)),8)="TELEFONE","Telefonia","Outros"))))))</f>
        <v>Monitores</v>
      </c>
      <c r="B260" t="str">
        <f>IF(TRIM(controle!E260)="","Sem departamento",IF(OR(UPPER(TRIM(controle!E260))="TI",UPPER(TRIM(controle!E260))="T.I"),"T.I",IF(OR(UPPER(TRIM(controle!E260))="TECNICA",UPPER(TRIM(controle!E260))="TÉCNICA"),"TÉCNICA",SUBSTITUTE(UPPER(TRIM(controle!E260)),"SWICHER","SWITCHER"))))</f>
        <v>CONTROLADORIA</v>
      </c>
      <c r="C260" t="str">
        <f>IF(TRIM(controle!K260)="","Não informado",IF(ISNUMBER(SEARCH("DESCARTE",UPPER(controle!K260))),"Descarte",IF(ISNUMBER(SEARCH("INATIVO",UPPER(controle!K260))),"Inativo",IF(OR(ISNUMBER(SEARCH("BOM",UPPER(controle!K260))),ISNUMBER(SEARCH("OK",UPPER(controle!K260)))),"Bom/OK","Outros"))))</f>
        <v>Bom/OK</v>
      </c>
      <c r="D260" t="str">
        <f>IF(TRIM(controle!G260)="","Não informado",UPPER(TRIM(controle!G260)))</f>
        <v>DELL</v>
      </c>
    </row>
    <row r="261" spans="1:4">
      <c r="A261" t="str">
        <f>IF(TRIM(controle!A261)="","Não informado",IF(LEFT(UPPER(TRIM(controle!A261)),7)="MONITOR","Monitores",IF(OR(LEFT(UPPER(TRIM(controle!A261)),7)="DESKTOP",UPPER(TRIM(controle!A261))="MICRO",LEFT(UPPER(TRIM(controle!A261)),7)="MONTADO"),"Desktops/Micros",IF(LEFT(UPPER(TRIM(controle!A261)),8)="NOTEBOOK","Notebooks",IF(LEFT(UPPER(TRIM(controle!A261)),10)="IMPRESSORA","Impressoras",IF(LEFT(UPPER(TRIM(controle!A261)),8)="TELEFONE","Telefonia","Outros"))))))</f>
        <v>Monitores</v>
      </c>
      <c r="B261" t="str">
        <f>IF(TRIM(controle!E261)="","Sem departamento",IF(OR(UPPER(TRIM(controle!E261))="TI",UPPER(TRIM(controle!E261))="T.I"),"T.I",IF(OR(UPPER(TRIM(controle!E261))="TECNICA",UPPER(TRIM(controle!E261))="TÉCNICA"),"TÉCNICA",SUBSTITUTE(UPPER(TRIM(controle!E261)),"SWICHER","SWITCHER"))))</f>
        <v>CONTROLADORIA</v>
      </c>
      <c r="C261" t="str">
        <f>IF(TRIM(controle!K261)="","Não informado",IF(ISNUMBER(SEARCH("DESCARTE",UPPER(controle!K261))),"Descarte",IF(ISNUMBER(SEARCH("INATIVO",UPPER(controle!K261))),"Inativo",IF(OR(ISNUMBER(SEARCH("BOM",UPPER(controle!K261))),ISNUMBER(SEARCH("OK",UPPER(controle!K261)))),"Bom/OK","Outros"))))</f>
        <v>Bom/OK</v>
      </c>
      <c r="D261" t="str">
        <f>IF(TRIM(controle!G261)="","Não informado",UPPER(TRIM(controle!G261)))</f>
        <v>DELL</v>
      </c>
    </row>
    <row r="262" spans="1:4">
      <c r="A262" t="str">
        <f>IF(TRIM(controle!A262)="","Não informado",IF(LEFT(UPPER(TRIM(controle!A262)),7)="MONITOR","Monitores",IF(OR(LEFT(UPPER(TRIM(controle!A262)),7)="DESKTOP",UPPER(TRIM(controle!A262))="MICRO",LEFT(UPPER(TRIM(controle!A262)),7)="MONTADO"),"Desktops/Micros",IF(LEFT(UPPER(TRIM(controle!A262)),8)="NOTEBOOK","Notebooks",IF(LEFT(UPPER(TRIM(controle!A262)),10)="IMPRESSORA","Impressoras",IF(LEFT(UPPER(TRIM(controle!A262)),8)="TELEFONE","Telefonia","Outros"))))))</f>
        <v>Monitores</v>
      </c>
      <c r="B262" t="str">
        <f>IF(TRIM(controle!E262)="","Sem departamento",IF(OR(UPPER(TRIM(controle!E262))="TI",UPPER(TRIM(controle!E262))="T.I"),"T.I",IF(OR(UPPER(TRIM(controle!E262))="TECNICA",UPPER(TRIM(controle!E262))="TÉCNICA"),"TÉCNICA",SUBSTITUTE(UPPER(TRIM(controle!E262)),"SWICHER","SWITCHER"))))</f>
        <v>DEPÓSITO RH</v>
      </c>
      <c r="C262" t="str">
        <f>IF(TRIM(controle!K262)="","Não informado",IF(ISNUMBER(SEARCH("DESCARTE",UPPER(controle!K262))),"Descarte",IF(ISNUMBER(SEARCH("INATIVO",UPPER(controle!K262))),"Inativo",IF(OR(ISNUMBER(SEARCH("BOM",UPPER(controle!K262))),ISNUMBER(SEARCH("OK",UPPER(controle!K262)))),"Bom/OK","Outros"))))</f>
        <v>Bom/OK</v>
      </c>
      <c r="D262" t="str">
        <f>IF(TRIM(controle!G262)="","Não informado",UPPER(TRIM(controle!G262)))</f>
        <v>DELL</v>
      </c>
    </row>
    <row r="263" spans="1:4">
      <c r="A263" t="str">
        <f>IF(TRIM(controle!A263)="","Não informado",IF(LEFT(UPPER(TRIM(controle!A263)),7)="MONITOR","Monitores",IF(OR(LEFT(UPPER(TRIM(controle!A263)),7)="DESKTOP",UPPER(TRIM(controle!A263))="MICRO",LEFT(UPPER(TRIM(controle!A263)),7)="MONTADO"),"Desktops/Micros",IF(LEFT(UPPER(TRIM(controle!A263)),8)="NOTEBOOK","Notebooks",IF(LEFT(UPPER(TRIM(controle!A263)),10)="IMPRESSORA","Impressoras",IF(LEFT(UPPER(TRIM(controle!A263)),8)="TELEFONE","Telefonia","Outros"))))))</f>
        <v>Monitores</v>
      </c>
      <c r="B263" t="str">
        <f>IF(TRIM(controle!E263)="","Sem departamento",IF(OR(UPPER(TRIM(controle!E263))="TI",UPPER(TRIM(controle!E263))="T.I"),"T.I",IF(OR(UPPER(TRIM(controle!E263))="TECNICA",UPPER(TRIM(controle!E263))="TÉCNICA"),"TÉCNICA",SUBSTITUTE(UPPER(TRIM(controle!E263)),"SWICHER","SWITCHER"))))</f>
        <v>DEPÓSITO RH</v>
      </c>
      <c r="C263" t="str">
        <f>IF(TRIM(controle!K263)="","Não informado",IF(ISNUMBER(SEARCH("DESCARTE",UPPER(controle!K263))),"Descarte",IF(ISNUMBER(SEARCH("INATIVO",UPPER(controle!K263))),"Inativo",IF(OR(ISNUMBER(SEARCH("BOM",UPPER(controle!K263))),ISNUMBER(SEARCH("OK",UPPER(controle!K263)))),"Bom/OK","Outros"))))</f>
        <v>Bom/OK</v>
      </c>
      <c r="D263" t="str">
        <f>IF(TRIM(controle!G263)="","Não informado",UPPER(TRIM(controle!G263)))</f>
        <v>DELL</v>
      </c>
    </row>
    <row r="264" spans="1:4">
      <c r="A264" t="str">
        <f>IF(TRIM(controle!A264)="","Não informado",IF(LEFT(UPPER(TRIM(controle!A264)),7)="MONITOR","Monitores",IF(OR(LEFT(UPPER(TRIM(controle!A264)),7)="DESKTOP",UPPER(TRIM(controle!A264))="MICRO",LEFT(UPPER(TRIM(controle!A264)),7)="MONTADO"),"Desktops/Micros",IF(LEFT(UPPER(TRIM(controle!A264)),8)="NOTEBOOK","Notebooks",IF(LEFT(UPPER(TRIM(controle!A264)),10)="IMPRESSORA","Impressoras",IF(LEFT(UPPER(TRIM(controle!A264)),8)="TELEFONE","Telefonia","Outros"))))))</f>
        <v>Monitores</v>
      </c>
      <c r="B264" t="str">
        <f>IF(TRIM(controle!E264)="","Sem departamento",IF(OR(UPPER(TRIM(controle!E264))="TI",UPPER(TRIM(controle!E264))="T.I"),"T.I",IF(OR(UPPER(TRIM(controle!E264))="TECNICA",UPPER(TRIM(controle!E264))="TÉCNICA"),"TÉCNICA",SUBSTITUTE(UPPER(TRIM(controle!E264)),"SWICHER","SWITCHER"))))</f>
        <v>DEPÓSITO RH</v>
      </c>
      <c r="C264" t="str">
        <f>IF(TRIM(controle!K264)="","Não informado",IF(ISNUMBER(SEARCH("DESCARTE",UPPER(controle!K264))),"Descarte",IF(ISNUMBER(SEARCH("INATIVO",UPPER(controle!K264))),"Inativo",IF(OR(ISNUMBER(SEARCH("BOM",UPPER(controle!K264))),ISNUMBER(SEARCH("OK",UPPER(controle!K264)))),"Bom/OK","Outros"))))</f>
        <v>Bom/OK</v>
      </c>
      <c r="D264" t="str">
        <f>IF(TRIM(controle!G264)="","Não informado",UPPER(TRIM(controle!G264)))</f>
        <v>DELL</v>
      </c>
    </row>
    <row r="265" spans="1:4">
      <c r="A265" t="str">
        <f>IF(TRIM(controle!A265)="","Não informado",IF(LEFT(UPPER(TRIM(controle!A265)),7)="MONITOR","Monitores",IF(OR(LEFT(UPPER(TRIM(controle!A265)),7)="DESKTOP",UPPER(TRIM(controle!A265))="MICRO",LEFT(UPPER(TRIM(controle!A265)),7)="MONTADO"),"Desktops/Micros",IF(LEFT(UPPER(TRIM(controle!A265)),8)="NOTEBOOK","Notebooks",IF(LEFT(UPPER(TRIM(controle!A265)),10)="IMPRESSORA","Impressoras",IF(LEFT(UPPER(TRIM(controle!A265)),8)="TELEFONE","Telefonia","Outros"))))))</f>
        <v>Monitores</v>
      </c>
      <c r="B265" t="str">
        <f>IF(TRIM(controle!E265)="","Sem departamento",IF(OR(UPPER(TRIM(controle!E265))="TI",UPPER(TRIM(controle!E265))="T.I"),"T.I",IF(OR(UPPER(TRIM(controle!E265))="TECNICA",UPPER(TRIM(controle!E265))="TÉCNICA"),"TÉCNICA",SUBSTITUTE(UPPER(TRIM(controle!E265)),"SWICHER","SWITCHER"))))</f>
        <v>DIRETORIA COMERCIAL</v>
      </c>
      <c r="C265" t="str">
        <f>IF(TRIM(controle!K265)="","Não informado",IF(ISNUMBER(SEARCH("DESCARTE",UPPER(controle!K265))),"Descarte",IF(ISNUMBER(SEARCH("INATIVO",UPPER(controle!K265))),"Inativo",IF(OR(ISNUMBER(SEARCH("BOM",UPPER(controle!K265))),ISNUMBER(SEARCH("OK",UPPER(controle!K265)))),"Bom/OK","Outros"))))</f>
        <v>Bom/OK</v>
      </c>
      <c r="D265" t="str">
        <f>IF(TRIM(controle!G265)="","Não informado",UPPER(TRIM(controle!G265)))</f>
        <v>DELL</v>
      </c>
    </row>
    <row r="266" spans="1:4">
      <c r="A266" t="str">
        <f>IF(TRIM(controle!A266)="","Não informado",IF(LEFT(UPPER(TRIM(controle!A266)),7)="MONITOR","Monitores",IF(OR(LEFT(UPPER(TRIM(controle!A266)),7)="DESKTOP",UPPER(TRIM(controle!A266))="MICRO",LEFT(UPPER(TRIM(controle!A266)),7)="MONTADO"),"Desktops/Micros",IF(LEFT(UPPER(TRIM(controle!A266)),8)="NOTEBOOK","Notebooks",IF(LEFT(UPPER(TRIM(controle!A266)),10)="IMPRESSORA","Impressoras",IF(LEFT(UPPER(TRIM(controle!A266)),8)="TELEFONE","Telefonia","Outros"))))))</f>
        <v>Monitores</v>
      </c>
      <c r="B266" t="str">
        <f>IF(TRIM(controle!E266)="","Sem departamento",IF(OR(UPPER(TRIM(controle!E266))="TI",UPPER(TRIM(controle!E266))="T.I"),"T.I",IF(OR(UPPER(TRIM(controle!E266))="TECNICA",UPPER(TRIM(controle!E266))="TÉCNICA"),"TÉCNICA",SUBSTITUTE(UPPER(TRIM(controle!E266)),"SWICHER","SWITCHER"))))</f>
        <v>DIRETORIA COMERCIAL</v>
      </c>
      <c r="C266" t="str">
        <f>IF(TRIM(controle!K266)="","Não informado",IF(ISNUMBER(SEARCH("DESCARTE",UPPER(controle!K266))),"Descarte",IF(ISNUMBER(SEARCH("INATIVO",UPPER(controle!K266))),"Inativo",IF(OR(ISNUMBER(SEARCH("BOM",UPPER(controle!K266))),ISNUMBER(SEARCH("OK",UPPER(controle!K266)))),"Bom/OK","Outros"))))</f>
        <v>Bom/OK</v>
      </c>
      <c r="D266" t="str">
        <f>IF(TRIM(controle!G266)="","Não informado",UPPER(TRIM(controle!G266)))</f>
        <v>DELL</v>
      </c>
    </row>
    <row r="267" spans="1:4">
      <c r="A267" t="str">
        <f>IF(TRIM(controle!A267)="","Não informado",IF(LEFT(UPPER(TRIM(controle!A267)),7)="MONITOR","Monitores",IF(OR(LEFT(UPPER(TRIM(controle!A267)),7)="DESKTOP",UPPER(TRIM(controle!A267))="MICRO",LEFT(UPPER(TRIM(controle!A267)),7)="MONTADO"),"Desktops/Micros",IF(LEFT(UPPER(TRIM(controle!A267)),8)="NOTEBOOK","Notebooks",IF(LEFT(UPPER(TRIM(controle!A267)),10)="IMPRESSORA","Impressoras",IF(LEFT(UPPER(TRIM(controle!A267)),8)="TELEFONE","Telefonia","Outros"))))))</f>
        <v>Monitores</v>
      </c>
      <c r="B267" t="str">
        <f>IF(TRIM(controle!E267)="","Sem departamento",IF(OR(UPPER(TRIM(controle!E267))="TI",UPPER(TRIM(controle!E267))="T.I"),"T.I",IF(OR(UPPER(TRIM(controle!E267))="TECNICA",UPPER(TRIM(controle!E267))="TÉCNICA"),"TÉCNICA",SUBSTITUTE(UPPER(TRIM(controle!E267)),"SWICHER","SWITCHER"))))</f>
        <v>DIRETORIA EXECUTIVA</v>
      </c>
      <c r="C267" t="str">
        <f>IF(TRIM(controle!K267)="","Não informado",IF(ISNUMBER(SEARCH("DESCARTE",UPPER(controle!K267))),"Descarte",IF(ISNUMBER(SEARCH("INATIVO",UPPER(controle!K267))),"Inativo",IF(OR(ISNUMBER(SEARCH("BOM",UPPER(controle!K267))),ISNUMBER(SEARCH("OK",UPPER(controle!K267)))),"Bom/OK","Outros"))))</f>
        <v>Bom/OK</v>
      </c>
      <c r="D267" t="str">
        <f>IF(TRIM(controle!G267)="","Não informado",UPPER(TRIM(controle!G267)))</f>
        <v>DELL</v>
      </c>
    </row>
    <row r="268" spans="1:4">
      <c r="A268" t="str">
        <f>IF(TRIM(controle!A268)="","Não informado",IF(LEFT(UPPER(TRIM(controle!A268)),7)="MONITOR","Monitores",IF(OR(LEFT(UPPER(TRIM(controle!A268)),7)="DESKTOP",UPPER(TRIM(controle!A268))="MICRO",LEFT(UPPER(TRIM(controle!A268)),7)="MONTADO"),"Desktops/Micros",IF(LEFT(UPPER(TRIM(controle!A268)),8)="NOTEBOOK","Notebooks",IF(LEFT(UPPER(TRIM(controle!A268)),10)="IMPRESSORA","Impressoras",IF(LEFT(UPPER(TRIM(controle!A268)),8)="TELEFONE","Telefonia","Outros"))))))</f>
        <v>Monitores</v>
      </c>
      <c r="B268" t="str">
        <f>IF(TRIM(controle!E268)="","Sem departamento",IF(OR(UPPER(TRIM(controle!E268))="TI",UPPER(TRIM(controle!E268))="T.I"),"T.I",IF(OR(UPPER(TRIM(controle!E268))="TECNICA",UPPER(TRIM(controle!E268))="TÉCNICA"),"TÉCNICA",SUBSTITUTE(UPPER(TRIM(controle!E268)),"SWICHER","SWITCHER"))))</f>
        <v>FINANCEIRO</v>
      </c>
      <c r="C268" t="str">
        <f>IF(TRIM(controle!K268)="","Não informado",IF(ISNUMBER(SEARCH("DESCARTE",UPPER(controle!K268))),"Descarte",IF(ISNUMBER(SEARCH("INATIVO",UPPER(controle!K268))),"Inativo",IF(OR(ISNUMBER(SEARCH("BOM",UPPER(controle!K268))),ISNUMBER(SEARCH("OK",UPPER(controle!K268)))),"Bom/OK","Outros"))))</f>
        <v>Bom/OK</v>
      </c>
      <c r="D268" t="str">
        <f>IF(TRIM(controle!G268)="","Não informado",UPPER(TRIM(controle!G268)))</f>
        <v>DELL</v>
      </c>
    </row>
    <row r="269" spans="1:4">
      <c r="A269" t="str">
        <f>IF(TRIM(controle!A269)="","Não informado",IF(LEFT(UPPER(TRIM(controle!A269)),7)="MONITOR","Monitores",IF(OR(LEFT(UPPER(TRIM(controle!A269)),7)="DESKTOP",UPPER(TRIM(controle!A269))="MICRO",LEFT(UPPER(TRIM(controle!A269)),7)="MONTADO"),"Desktops/Micros",IF(LEFT(UPPER(TRIM(controle!A269)),8)="NOTEBOOK","Notebooks",IF(LEFT(UPPER(TRIM(controle!A269)),10)="IMPRESSORA","Impressoras",IF(LEFT(UPPER(TRIM(controle!A269)),8)="TELEFONE","Telefonia","Outros"))))))</f>
        <v>Monitores</v>
      </c>
      <c r="B269" t="str">
        <f>IF(TRIM(controle!E269)="","Sem departamento",IF(OR(UPPER(TRIM(controle!E269))="TI",UPPER(TRIM(controle!E269))="T.I"),"T.I",IF(OR(UPPER(TRIM(controle!E269))="TECNICA",UPPER(TRIM(controle!E269))="TÉCNICA"),"TÉCNICA",SUBSTITUTE(UPPER(TRIM(controle!E269)),"SWICHER","SWITCHER"))))</f>
        <v>FINANCEIRO</v>
      </c>
      <c r="C269" t="str">
        <f>IF(TRIM(controle!K269)="","Não informado",IF(ISNUMBER(SEARCH("DESCARTE",UPPER(controle!K269))),"Descarte",IF(ISNUMBER(SEARCH("INATIVO",UPPER(controle!K269))),"Inativo",IF(OR(ISNUMBER(SEARCH("BOM",UPPER(controle!K269))),ISNUMBER(SEARCH("OK",UPPER(controle!K269)))),"Bom/OK","Outros"))))</f>
        <v>Bom/OK</v>
      </c>
      <c r="D269" t="str">
        <f>IF(TRIM(controle!G269)="","Não informado",UPPER(TRIM(controle!G269)))</f>
        <v>DELL</v>
      </c>
    </row>
    <row r="270" spans="1:4">
      <c r="A270" t="str">
        <f>IF(TRIM(controle!A270)="","Não informado",IF(LEFT(UPPER(TRIM(controle!A270)),7)="MONITOR","Monitores",IF(OR(LEFT(UPPER(TRIM(controle!A270)),7)="DESKTOP",UPPER(TRIM(controle!A270))="MICRO",LEFT(UPPER(TRIM(controle!A270)),7)="MONTADO"),"Desktops/Micros",IF(LEFT(UPPER(TRIM(controle!A270)),8)="NOTEBOOK","Notebooks",IF(LEFT(UPPER(TRIM(controle!A270)),10)="IMPRESSORA","Impressoras",IF(LEFT(UPPER(TRIM(controle!A270)),8)="TELEFONE","Telefonia","Outros"))))))</f>
        <v>Monitores</v>
      </c>
      <c r="B270" t="str">
        <f>IF(TRIM(controle!E270)="","Sem departamento",IF(OR(UPPER(TRIM(controle!E270))="TI",UPPER(TRIM(controle!E270))="T.I"),"T.I",IF(OR(UPPER(TRIM(controle!E270))="TECNICA",UPPER(TRIM(controle!E270))="TÉCNICA"),"TÉCNICA",SUBSTITUTE(UPPER(TRIM(controle!E270)),"SWICHER","SWITCHER"))))</f>
        <v>FINANCEIRO</v>
      </c>
      <c r="C270" t="str">
        <f>IF(TRIM(controle!K270)="","Não informado",IF(ISNUMBER(SEARCH("DESCARTE",UPPER(controle!K270))),"Descarte",IF(ISNUMBER(SEARCH("INATIVO",UPPER(controle!K270))),"Inativo",IF(OR(ISNUMBER(SEARCH("BOM",UPPER(controle!K270))),ISNUMBER(SEARCH("OK",UPPER(controle!K270)))),"Bom/OK","Outros"))))</f>
        <v>Bom/OK</v>
      </c>
      <c r="D270" t="str">
        <f>IF(TRIM(controle!G270)="","Não informado",UPPER(TRIM(controle!G270)))</f>
        <v>DELL</v>
      </c>
    </row>
    <row r="271" spans="1:4">
      <c r="A271" t="str">
        <f>IF(TRIM(controle!A271)="","Não informado",IF(LEFT(UPPER(TRIM(controle!A271)),7)="MONITOR","Monitores",IF(OR(LEFT(UPPER(TRIM(controle!A271)),7)="DESKTOP",UPPER(TRIM(controle!A271))="MICRO",LEFT(UPPER(TRIM(controle!A271)),7)="MONTADO"),"Desktops/Micros",IF(LEFT(UPPER(TRIM(controle!A271)),8)="NOTEBOOK","Notebooks",IF(LEFT(UPPER(TRIM(controle!A271)),10)="IMPRESSORA","Impressoras",IF(LEFT(UPPER(TRIM(controle!A271)),8)="TELEFONE","Telefonia","Outros"))))))</f>
        <v>Monitores</v>
      </c>
      <c r="B271" t="str">
        <f>IF(TRIM(controle!E271)="","Sem departamento",IF(OR(UPPER(TRIM(controle!E271))="TI",UPPER(TRIM(controle!E271))="T.I"),"T.I",IF(OR(UPPER(TRIM(controle!E271))="TECNICA",UPPER(TRIM(controle!E271))="TÉCNICA"),"TÉCNICA",SUBSTITUTE(UPPER(TRIM(controle!E271)),"SWICHER","SWITCHER"))))</f>
        <v>FINANCEIRO</v>
      </c>
      <c r="C271" t="str">
        <f>IF(TRIM(controle!K271)="","Não informado",IF(ISNUMBER(SEARCH("DESCARTE",UPPER(controle!K271))),"Descarte",IF(ISNUMBER(SEARCH("INATIVO",UPPER(controle!K271))),"Inativo",IF(OR(ISNUMBER(SEARCH("BOM",UPPER(controle!K271))),ISNUMBER(SEARCH("OK",UPPER(controle!K271)))),"Bom/OK","Outros"))))</f>
        <v>Bom/OK</v>
      </c>
      <c r="D271" t="str">
        <f>IF(TRIM(controle!G271)="","Não informado",UPPER(TRIM(controle!G271)))</f>
        <v>DELL</v>
      </c>
    </row>
    <row r="272" spans="1:4">
      <c r="A272" t="str">
        <f>IF(TRIM(controle!A272)="","Não informado",IF(LEFT(UPPER(TRIM(controle!A272)),7)="MONITOR","Monitores",IF(OR(LEFT(UPPER(TRIM(controle!A272)),7)="DESKTOP",UPPER(TRIM(controle!A272))="MICRO",LEFT(UPPER(TRIM(controle!A272)),7)="MONTADO"),"Desktops/Micros",IF(LEFT(UPPER(TRIM(controle!A272)),8)="NOTEBOOK","Notebooks",IF(LEFT(UPPER(TRIM(controle!A272)),10)="IMPRESSORA","Impressoras",IF(LEFT(UPPER(TRIM(controle!A272)),8)="TELEFONE","Telefonia","Outros"))))))</f>
        <v>Monitores</v>
      </c>
      <c r="B272" t="str">
        <f>IF(TRIM(controle!E272)="","Sem departamento",IF(OR(UPPER(TRIM(controle!E272))="TI",UPPER(TRIM(controle!E272))="T.I"),"T.I",IF(OR(UPPER(TRIM(controle!E272))="TECNICA",UPPER(TRIM(controle!E272))="TÉCNICA"),"TÉCNICA",SUBSTITUTE(UPPER(TRIM(controle!E272)),"SWICHER","SWITCHER"))))</f>
        <v>FINANCEIRO</v>
      </c>
      <c r="C272" t="str">
        <f>IF(TRIM(controle!K272)="","Não informado",IF(ISNUMBER(SEARCH("DESCARTE",UPPER(controle!K272))),"Descarte",IF(ISNUMBER(SEARCH("INATIVO",UPPER(controle!K272))),"Inativo",IF(OR(ISNUMBER(SEARCH("BOM",UPPER(controle!K272))),ISNUMBER(SEARCH("OK",UPPER(controle!K272)))),"Bom/OK","Outros"))))</f>
        <v>Bom/OK</v>
      </c>
      <c r="D272" t="str">
        <f>IF(TRIM(controle!G272)="","Não informado",UPPER(TRIM(controle!G272)))</f>
        <v>DELL</v>
      </c>
    </row>
    <row r="273" spans="1:4">
      <c r="A273" t="str">
        <f>IF(TRIM(controle!A273)="","Não informado",IF(LEFT(UPPER(TRIM(controle!A273)),7)="MONITOR","Monitores",IF(OR(LEFT(UPPER(TRIM(controle!A273)),7)="DESKTOP",UPPER(TRIM(controle!A273))="MICRO",LEFT(UPPER(TRIM(controle!A273)),7)="MONTADO"),"Desktops/Micros",IF(LEFT(UPPER(TRIM(controle!A273)),8)="NOTEBOOK","Notebooks",IF(LEFT(UPPER(TRIM(controle!A273)),10)="IMPRESSORA","Impressoras",IF(LEFT(UPPER(TRIM(controle!A273)),8)="TELEFONE","Telefonia","Outros"))))))</f>
        <v>Monitores</v>
      </c>
      <c r="B273" t="str">
        <f>IF(TRIM(controle!E273)="","Sem departamento",IF(OR(UPPER(TRIM(controle!E273))="TI",UPPER(TRIM(controle!E273))="T.I"),"T.I",IF(OR(UPPER(TRIM(controle!E273))="TECNICA",UPPER(TRIM(controle!E273))="TÉCNICA"),"TÉCNICA",SUBSTITUTE(UPPER(TRIM(controle!E273)),"SWICHER","SWITCHER"))))</f>
        <v>FINANCEIRO</v>
      </c>
      <c r="C273" t="str">
        <f>IF(TRIM(controle!K273)="","Não informado",IF(ISNUMBER(SEARCH("DESCARTE",UPPER(controle!K273))),"Descarte",IF(ISNUMBER(SEARCH("INATIVO",UPPER(controle!K273))),"Inativo",IF(OR(ISNUMBER(SEARCH("BOM",UPPER(controle!K273))),ISNUMBER(SEARCH("OK",UPPER(controle!K273)))),"Bom/OK","Outros"))))</f>
        <v>Bom/OK</v>
      </c>
      <c r="D273" t="str">
        <f>IF(TRIM(controle!G273)="","Não informado",UPPER(TRIM(controle!G273)))</f>
        <v>DELL</v>
      </c>
    </row>
    <row r="274" spans="1:4">
      <c r="A274" t="str">
        <f>IF(TRIM(controle!A274)="","Não informado",IF(LEFT(UPPER(TRIM(controle!A274)),7)="MONITOR","Monitores",IF(OR(LEFT(UPPER(TRIM(controle!A274)),7)="DESKTOP",UPPER(TRIM(controle!A274))="MICRO",LEFT(UPPER(TRIM(controle!A274)),7)="MONTADO"),"Desktops/Micros",IF(LEFT(UPPER(TRIM(controle!A274)),8)="NOTEBOOK","Notebooks",IF(LEFT(UPPER(TRIM(controle!A274)),10)="IMPRESSORA","Impressoras",IF(LEFT(UPPER(TRIM(controle!A274)),8)="TELEFONE","Telefonia","Outros"))))))</f>
        <v>Monitores</v>
      </c>
      <c r="B274" t="str">
        <f>IF(TRIM(controle!E274)="","Sem departamento",IF(OR(UPPER(TRIM(controle!E274))="TI",UPPER(TRIM(controle!E274))="T.I"),"T.I",IF(OR(UPPER(TRIM(controle!E274))="TECNICA",UPPER(TRIM(controle!E274))="TÉCNICA"),"TÉCNICA",SUBSTITUTE(UPPER(TRIM(controle!E274)),"SWICHER","SWITCHER"))))</f>
        <v>OPEC</v>
      </c>
      <c r="C274" t="str">
        <f>IF(TRIM(controle!K274)="","Não informado",IF(ISNUMBER(SEARCH("DESCARTE",UPPER(controle!K274))),"Descarte",IF(ISNUMBER(SEARCH("INATIVO",UPPER(controle!K274))),"Inativo",IF(OR(ISNUMBER(SEARCH("BOM",UPPER(controle!K274))),ISNUMBER(SEARCH("OK",UPPER(controle!K274)))),"Bom/OK","Outros"))))</f>
        <v>Bom/OK</v>
      </c>
      <c r="D274" t="str">
        <f>IF(TRIM(controle!G274)="","Não informado",UPPER(TRIM(controle!G274)))</f>
        <v>DELL</v>
      </c>
    </row>
    <row r="275" spans="1:4">
      <c r="A275" t="str">
        <f>IF(TRIM(controle!A275)="","Não informado",IF(LEFT(UPPER(TRIM(controle!A275)),7)="MONITOR","Monitores",IF(OR(LEFT(UPPER(TRIM(controle!A275)),7)="DESKTOP",UPPER(TRIM(controle!A275))="MICRO",LEFT(UPPER(TRIM(controle!A275)),7)="MONTADO"),"Desktops/Micros",IF(LEFT(UPPER(TRIM(controle!A275)),8)="NOTEBOOK","Notebooks",IF(LEFT(UPPER(TRIM(controle!A275)),10)="IMPRESSORA","Impressoras",IF(LEFT(UPPER(TRIM(controle!A275)),8)="TELEFONE","Telefonia","Outros"))))))</f>
        <v>Monitores</v>
      </c>
      <c r="B275" t="str">
        <f>IF(TRIM(controle!E275)="","Sem departamento",IF(OR(UPPER(TRIM(controle!E275))="TI",UPPER(TRIM(controle!E275))="T.I"),"T.I",IF(OR(UPPER(TRIM(controle!E275))="TECNICA",UPPER(TRIM(controle!E275))="TÉCNICA"),"TÉCNICA",SUBSTITUTE(UPPER(TRIM(controle!E275)),"SWICHER","SWITCHER"))))</f>
        <v>OPEC</v>
      </c>
      <c r="C275" t="str">
        <f>IF(TRIM(controle!K275)="","Não informado",IF(ISNUMBER(SEARCH("DESCARTE",UPPER(controle!K275))),"Descarte",IF(ISNUMBER(SEARCH("INATIVO",UPPER(controle!K275))),"Inativo",IF(OR(ISNUMBER(SEARCH("BOM",UPPER(controle!K275))),ISNUMBER(SEARCH("OK",UPPER(controle!K275)))),"Bom/OK","Outros"))))</f>
        <v>Bom/OK</v>
      </c>
      <c r="D275" t="str">
        <f>IF(TRIM(controle!G275)="","Não informado",UPPER(TRIM(controle!G275)))</f>
        <v>DELL</v>
      </c>
    </row>
    <row r="276" spans="1:4">
      <c r="A276" t="str">
        <f>IF(TRIM(controle!A276)="","Não informado",IF(LEFT(UPPER(TRIM(controle!A276)),7)="MONITOR","Monitores",IF(OR(LEFT(UPPER(TRIM(controle!A276)),7)="DESKTOP",UPPER(TRIM(controle!A276))="MICRO",LEFT(UPPER(TRIM(controle!A276)),7)="MONTADO"),"Desktops/Micros",IF(LEFT(UPPER(TRIM(controle!A276)),8)="NOTEBOOK","Notebooks",IF(LEFT(UPPER(TRIM(controle!A276)),10)="IMPRESSORA","Impressoras",IF(LEFT(UPPER(TRIM(controle!A276)),8)="TELEFONE","Telefonia","Outros"))))))</f>
        <v>Monitores</v>
      </c>
      <c r="B276" t="str">
        <f>IF(TRIM(controle!E276)="","Sem departamento",IF(OR(UPPER(TRIM(controle!E276))="TI",UPPER(TRIM(controle!E276))="T.I"),"T.I",IF(OR(UPPER(TRIM(controle!E276))="TECNICA",UPPER(TRIM(controle!E276))="TÉCNICA"),"TÉCNICA",SUBSTITUTE(UPPER(TRIM(controle!E276)),"SWICHER","SWITCHER"))))</f>
        <v>OPEC</v>
      </c>
      <c r="C276" t="str">
        <f>IF(TRIM(controle!K276)="","Não informado",IF(ISNUMBER(SEARCH("DESCARTE",UPPER(controle!K276))),"Descarte",IF(ISNUMBER(SEARCH("INATIVO",UPPER(controle!K276))),"Inativo",IF(OR(ISNUMBER(SEARCH("BOM",UPPER(controle!K276))),ISNUMBER(SEARCH("OK",UPPER(controle!K276)))),"Bom/OK","Outros"))))</f>
        <v>Bom/OK</v>
      </c>
      <c r="D276" t="str">
        <f>IF(TRIM(controle!G276)="","Não informado",UPPER(TRIM(controle!G276)))</f>
        <v>DELL</v>
      </c>
    </row>
    <row r="277" spans="1:4">
      <c r="A277" t="str">
        <f>IF(TRIM(controle!A277)="","Não informado",IF(LEFT(UPPER(TRIM(controle!A277)),7)="MONITOR","Monitores",IF(OR(LEFT(UPPER(TRIM(controle!A277)),7)="DESKTOP",UPPER(TRIM(controle!A277))="MICRO",LEFT(UPPER(TRIM(controle!A277)),7)="MONTADO"),"Desktops/Micros",IF(LEFT(UPPER(TRIM(controle!A277)),8)="NOTEBOOK","Notebooks",IF(LEFT(UPPER(TRIM(controle!A277)),10)="IMPRESSORA","Impressoras",IF(LEFT(UPPER(TRIM(controle!A277)),8)="TELEFONE","Telefonia","Outros"))))))</f>
        <v>Monitores</v>
      </c>
      <c r="B277" t="str">
        <f>IF(TRIM(controle!E277)="","Sem departamento",IF(OR(UPPER(TRIM(controle!E277))="TI",UPPER(TRIM(controle!E277))="T.I"),"T.I",IF(OR(UPPER(TRIM(controle!E277))="TECNICA",UPPER(TRIM(controle!E277))="TÉCNICA"),"TÉCNICA",SUBSTITUTE(UPPER(TRIM(controle!E277)),"SWICHER","SWITCHER"))))</f>
        <v>OPEC</v>
      </c>
      <c r="C277" t="str">
        <f>IF(TRIM(controle!K277)="","Não informado",IF(ISNUMBER(SEARCH("DESCARTE",UPPER(controle!K277))),"Descarte",IF(ISNUMBER(SEARCH("INATIVO",UPPER(controle!K277))),"Inativo",IF(OR(ISNUMBER(SEARCH("BOM",UPPER(controle!K277))),ISNUMBER(SEARCH("OK",UPPER(controle!K277)))),"Bom/OK","Outros"))))</f>
        <v>Bom/OK</v>
      </c>
      <c r="D277" t="str">
        <f>IF(TRIM(controle!G277)="","Não informado",UPPER(TRIM(controle!G277)))</f>
        <v>DELL</v>
      </c>
    </row>
    <row r="278" spans="1:4">
      <c r="A278" t="str">
        <f>IF(TRIM(controle!A278)="","Não informado",IF(LEFT(UPPER(TRIM(controle!A278)),7)="MONITOR","Monitores",IF(OR(LEFT(UPPER(TRIM(controle!A278)),7)="DESKTOP",UPPER(TRIM(controle!A278))="MICRO",LEFT(UPPER(TRIM(controle!A278)),7)="MONTADO"),"Desktops/Micros",IF(LEFT(UPPER(TRIM(controle!A278)),8)="NOTEBOOK","Notebooks",IF(LEFT(UPPER(TRIM(controle!A278)),10)="IMPRESSORA","Impressoras",IF(LEFT(UPPER(TRIM(controle!A278)),8)="TELEFONE","Telefonia","Outros"))))))</f>
        <v>Monitores</v>
      </c>
      <c r="B278" t="str">
        <f>IF(TRIM(controle!E278)="","Sem departamento",IF(OR(UPPER(TRIM(controle!E278))="TI",UPPER(TRIM(controle!E278))="T.I"),"T.I",IF(OR(UPPER(TRIM(controle!E278))="TECNICA",UPPER(TRIM(controle!E278))="TÉCNICA"),"TÉCNICA",SUBSTITUTE(UPPER(TRIM(controle!E278)),"SWICHER","SWITCHER"))))</f>
        <v>OPERAÇÕES</v>
      </c>
      <c r="C278" t="str">
        <f>IF(TRIM(controle!K278)="","Não informado",IF(ISNUMBER(SEARCH("DESCARTE",UPPER(controle!K278))),"Descarte",IF(ISNUMBER(SEARCH("INATIVO",UPPER(controle!K278))),"Inativo",IF(OR(ISNUMBER(SEARCH("BOM",UPPER(controle!K278))),ISNUMBER(SEARCH("OK",UPPER(controle!K278)))),"Bom/OK","Outros"))))</f>
        <v>Bom/OK</v>
      </c>
      <c r="D278" t="str">
        <f>IF(TRIM(controle!G278)="","Não informado",UPPER(TRIM(controle!G278)))</f>
        <v>DELL</v>
      </c>
    </row>
    <row r="279" spans="1:4">
      <c r="A279" t="str">
        <f>IF(TRIM(controle!A279)="","Não informado",IF(LEFT(UPPER(TRIM(controle!A279)),7)="MONITOR","Monitores",IF(OR(LEFT(UPPER(TRIM(controle!A279)),7)="DESKTOP",UPPER(TRIM(controle!A279))="MICRO",LEFT(UPPER(TRIM(controle!A279)),7)="MONTADO"),"Desktops/Micros",IF(LEFT(UPPER(TRIM(controle!A279)),8)="NOTEBOOK","Notebooks",IF(LEFT(UPPER(TRIM(controle!A279)),10)="IMPRESSORA","Impressoras",IF(LEFT(UPPER(TRIM(controle!A279)),8)="TELEFONE","Telefonia","Outros"))))))</f>
        <v>Monitores</v>
      </c>
      <c r="B279" t="str">
        <f>IF(TRIM(controle!E279)="","Sem departamento",IF(OR(UPPER(TRIM(controle!E279))="TI",UPPER(TRIM(controle!E279))="T.I"),"T.I",IF(OR(UPPER(TRIM(controle!E279))="TECNICA",UPPER(TRIM(controle!E279))="TÉCNICA"),"TÉCNICA",SUBSTITUTE(UPPER(TRIM(controle!E279)),"SWICHER","SWITCHER"))))</f>
        <v>OPERAÇÕES</v>
      </c>
      <c r="C279" t="str">
        <f>IF(TRIM(controle!K279)="","Não informado",IF(ISNUMBER(SEARCH("DESCARTE",UPPER(controle!K279))),"Descarte",IF(ISNUMBER(SEARCH("INATIVO",UPPER(controle!K279))),"Inativo",IF(OR(ISNUMBER(SEARCH("BOM",UPPER(controle!K279))),ISNUMBER(SEARCH("OK",UPPER(controle!K279)))),"Bom/OK","Outros"))))</f>
        <v>Bom/OK</v>
      </c>
      <c r="D279" t="str">
        <f>IF(TRIM(controle!G279)="","Não informado",UPPER(TRIM(controle!G279)))</f>
        <v>DELL</v>
      </c>
    </row>
    <row r="280" spans="1:4">
      <c r="A280" t="str">
        <f>IF(TRIM(controle!A280)="","Não informado",IF(LEFT(UPPER(TRIM(controle!A280)),7)="MONITOR","Monitores",IF(OR(LEFT(UPPER(TRIM(controle!A280)),7)="DESKTOP",UPPER(TRIM(controle!A280))="MICRO",LEFT(UPPER(TRIM(controle!A280)),7)="MONTADO"),"Desktops/Micros",IF(LEFT(UPPER(TRIM(controle!A280)),8)="NOTEBOOK","Notebooks",IF(LEFT(UPPER(TRIM(controle!A280)),10)="IMPRESSORA","Impressoras",IF(LEFT(UPPER(TRIM(controle!A280)),8)="TELEFONE","Telefonia","Outros"))))))</f>
        <v>Monitores</v>
      </c>
      <c r="B280" t="str">
        <f>IF(TRIM(controle!E280)="","Sem departamento",IF(OR(UPPER(TRIM(controle!E280))="TI",UPPER(TRIM(controle!E280))="T.I"),"T.I",IF(OR(UPPER(TRIM(controle!E280))="TECNICA",UPPER(TRIM(controle!E280))="TÉCNICA"),"TÉCNICA",SUBSTITUTE(UPPER(TRIM(controle!E280)),"SWICHER","SWITCHER"))))</f>
        <v>PORTARIA</v>
      </c>
      <c r="C280" t="str">
        <f>IF(TRIM(controle!K280)="","Não informado",IF(ISNUMBER(SEARCH("DESCARTE",UPPER(controle!K280))),"Descarte",IF(ISNUMBER(SEARCH("INATIVO",UPPER(controle!K280))),"Inativo",IF(OR(ISNUMBER(SEARCH("BOM",UPPER(controle!K280))),ISNUMBER(SEARCH("OK",UPPER(controle!K280)))),"Bom/OK","Outros"))))</f>
        <v>Bom/OK</v>
      </c>
      <c r="D280" t="str">
        <f>IF(TRIM(controle!G280)="","Não informado",UPPER(TRIM(controle!G280)))</f>
        <v>DELL</v>
      </c>
    </row>
    <row r="281" spans="1:4">
      <c r="A281" t="str">
        <f>IF(TRIM(controle!A281)="","Não informado",IF(LEFT(UPPER(TRIM(controle!A281)),7)="MONITOR","Monitores",IF(OR(LEFT(UPPER(TRIM(controle!A281)),7)="DESKTOP",UPPER(TRIM(controle!A281))="MICRO",LEFT(UPPER(TRIM(controle!A281)),7)="MONTADO"),"Desktops/Micros",IF(LEFT(UPPER(TRIM(controle!A281)),8)="NOTEBOOK","Notebooks",IF(LEFT(UPPER(TRIM(controle!A281)),10)="IMPRESSORA","Impressoras",IF(LEFT(UPPER(TRIM(controle!A281)),8)="TELEFONE","Telefonia","Outros"))))))</f>
        <v>Monitores</v>
      </c>
      <c r="B281" t="str">
        <f>IF(TRIM(controle!E281)="","Sem departamento",IF(OR(UPPER(TRIM(controle!E281))="TI",UPPER(TRIM(controle!E281))="T.I"),"T.I",IF(OR(UPPER(TRIM(controle!E281))="TECNICA",UPPER(TRIM(controle!E281))="TÉCNICA"),"TÉCNICA",SUBSTITUTE(UPPER(TRIM(controle!E281)),"SWICHER","SWITCHER"))))</f>
        <v>PROGRAMAÇÃO</v>
      </c>
      <c r="C281" t="str">
        <f>IF(TRIM(controle!K281)="","Não informado",IF(ISNUMBER(SEARCH("DESCARTE",UPPER(controle!K281))),"Descarte",IF(ISNUMBER(SEARCH("INATIVO",UPPER(controle!K281))),"Inativo",IF(OR(ISNUMBER(SEARCH("BOM",UPPER(controle!K281))),ISNUMBER(SEARCH("OK",UPPER(controle!K281)))),"Bom/OK","Outros"))))</f>
        <v>Bom/OK</v>
      </c>
      <c r="D281" t="str">
        <f>IF(TRIM(controle!G281)="","Não informado",UPPER(TRIM(controle!G281)))</f>
        <v>DELL</v>
      </c>
    </row>
    <row r="282" spans="1:4">
      <c r="A282" t="str">
        <f>IF(TRIM(controle!A282)="","Não informado",IF(LEFT(UPPER(TRIM(controle!A282)),7)="MONITOR","Monitores",IF(OR(LEFT(UPPER(TRIM(controle!A282)),7)="DESKTOP",UPPER(TRIM(controle!A282))="MICRO",LEFT(UPPER(TRIM(controle!A282)),7)="MONTADO"),"Desktops/Micros",IF(LEFT(UPPER(TRIM(controle!A282)),8)="NOTEBOOK","Notebooks",IF(LEFT(UPPER(TRIM(controle!A282)),10)="IMPRESSORA","Impressoras",IF(LEFT(UPPER(TRIM(controle!A282)),8)="TELEFONE","Telefonia","Outros"))))))</f>
        <v>Monitores</v>
      </c>
      <c r="B282" t="str">
        <f>IF(TRIM(controle!E282)="","Sem departamento",IF(OR(UPPER(TRIM(controle!E282))="TI",UPPER(TRIM(controle!E282))="T.I"),"T.I",IF(OR(UPPER(TRIM(controle!E282))="TECNICA",UPPER(TRIM(controle!E282))="TÉCNICA"),"TÉCNICA",SUBSTITUTE(UPPER(TRIM(controle!E282)),"SWICHER","SWITCHER"))))</f>
        <v>PROGRAMAÇÃO</v>
      </c>
      <c r="C282" t="str">
        <f>IF(TRIM(controle!K282)="","Não informado",IF(ISNUMBER(SEARCH("DESCARTE",UPPER(controle!K282))),"Descarte",IF(ISNUMBER(SEARCH("INATIVO",UPPER(controle!K282))),"Inativo",IF(OR(ISNUMBER(SEARCH("BOM",UPPER(controle!K282))),ISNUMBER(SEARCH("OK",UPPER(controle!K282)))),"Bom/OK","Outros"))))</f>
        <v>Bom/OK</v>
      </c>
      <c r="D282" t="str">
        <f>IF(TRIM(controle!G282)="","Não informado",UPPER(TRIM(controle!G282)))</f>
        <v>DELL</v>
      </c>
    </row>
    <row r="283" spans="1:4">
      <c r="A283" t="str">
        <f>IF(TRIM(controle!A283)="","Não informado",IF(LEFT(UPPER(TRIM(controle!A283)),7)="MONITOR","Monitores",IF(OR(LEFT(UPPER(TRIM(controle!A283)),7)="DESKTOP",UPPER(TRIM(controle!A283))="MICRO",LEFT(UPPER(TRIM(controle!A283)),7)="MONTADO"),"Desktops/Micros",IF(LEFT(UPPER(TRIM(controle!A283)),8)="NOTEBOOK","Notebooks",IF(LEFT(UPPER(TRIM(controle!A283)),10)="IMPRESSORA","Impressoras",IF(LEFT(UPPER(TRIM(controle!A283)),8)="TELEFONE","Telefonia","Outros"))))))</f>
        <v>Monitores</v>
      </c>
      <c r="B283" t="str">
        <f>IF(TRIM(controle!E283)="","Sem departamento",IF(OR(UPPER(TRIM(controle!E283))="TI",UPPER(TRIM(controle!E283))="T.I"),"T.I",IF(OR(UPPER(TRIM(controle!E283))="TECNICA",UPPER(TRIM(controle!E283))="TÉCNICA"),"TÉCNICA",SUBSTITUTE(UPPER(TRIM(controle!E283)),"SWICHER","SWITCHER"))))</f>
        <v>PROGRAMAÇÃO</v>
      </c>
      <c r="C283" t="str">
        <f>IF(TRIM(controle!K283)="","Não informado",IF(ISNUMBER(SEARCH("DESCARTE",UPPER(controle!K283))),"Descarte",IF(ISNUMBER(SEARCH("INATIVO",UPPER(controle!K283))),"Inativo",IF(OR(ISNUMBER(SEARCH("BOM",UPPER(controle!K283))),ISNUMBER(SEARCH("OK",UPPER(controle!K283)))),"Bom/OK","Outros"))))</f>
        <v>Bom/OK</v>
      </c>
      <c r="D283" t="str">
        <f>IF(TRIM(controle!G283)="","Não informado",UPPER(TRIM(controle!G283)))</f>
        <v>DELL</v>
      </c>
    </row>
    <row r="284" spans="1:4">
      <c r="A284" t="str">
        <f>IF(TRIM(controle!A284)="","Não informado",IF(LEFT(UPPER(TRIM(controle!A284)),7)="MONITOR","Monitores",IF(OR(LEFT(UPPER(TRIM(controle!A284)),7)="DESKTOP",UPPER(TRIM(controle!A284))="MICRO",LEFT(UPPER(TRIM(controle!A284)),7)="MONTADO"),"Desktops/Micros",IF(LEFT(UPPER(TRIM(controle!A284)),8)="NOTEBOOK","Notebooks",IF(LEFT(UPPER(TRIM(controle!A284)),10)="IMPRESSORA","Impressoras",IF(LEFT(UPPER(TRIM(controle!A284)),8)="TELEFONE","Telefonia","Outros"))))))</f>
        <v>Monitores</v>
      </c>
      <c r="B284" t="str">
        <f>IF(TRIM(controle!E284)="","Sem departamento",IF(OR(UPPER(TRIM(controle!E284))="TI",UPPER(TRIM(controle!E284))="T.I"),"T.I",IF(OR(UPPER(TRIM(controle!E284))="TECNICA",UPPER(TRIM(controle!E284))="TÉCNICA"),"TÉCNICA",SUBSTITUTE(UPPER(TRIM(controle!E284)),"SWICHER","SWITCHER"))))</f>
        <v>PROGRAMAÇÃO</v>
      </c>
      <c r="C284" t="str">
        <f>IF(TRIM(controle!K284)="","Não informado",IF(ISNUMBER(SEARCH("DESCARTE",UPPER(controle!K284))),"Descarte",IF(ISNUMBER(SEARCH("INATIVO",UPPER(controle!K284))),"Inativo",IF(OR(ISNUMBER(SEARCH("BOM",UPPER(controle!K284))),ISNUMBER(SEARCH("OK",UPPER(controle!K284)))),"Bom/OK","Outros"))))</f>
        <v>Bom/OK</v>
      </c>
      <c r="D284" t="str">
        <f>IF(TRIM(controle!G284)="","Não informado",UPPER(TRIM(controle!G284)))</f>
        <v>DELL</v>
      </c>
    </row>
    <row r="285" spans="1:4">
      <c r="A285" t="str">
        <f>IF(TRIM(controle!A285)="","Não informado",IF(LEFT(UPPER(TRIM(controle!A285)),7)="MONITOR","Monitores",IF(OR(LEFT(UPPER(TRIM(controle!A285)),7)="DESKTOP",UPPER(TRIM(controle!A285))="MICRO",LEFT(UPPER(TRIM(controle!A285)),7)="MONTADO"),"Desktops/Micros",IF(LEFT(UPPER(TRIM(controle!A285)),8)="NOTEBOOK","Notebooks",IF(LEFT(UPPER(TRIM(controle!A285)),10)="IMPRESSORA","Impressoras",IF(LEFT(UPPER(TRIM(controle!A285)),8)="TELEFONE","Telefonia","Outros"))))))</f>
        <v>Monitores</v>
      </c>
      <c r="B285" t="str">
        <f>IF(TRIM(controle!E285)="","Sem departamento",IF(OR(UPPER(TRIM(controle!E285))="TI",UPPER(TRIM(controle!E285))="T.I"),"T.I",IF(OR(UPPER(TRIM(controle!E285))="TECNICA",UPPER(TRIM(controle!E285))="TÉCNICA"),"TÉCNICA",SUBSTITUTE(UPPER(TRIM(controle!E285)),"SWICHER","SWITCHER"))))</f>
        <v>RECEPÇÃO</v>
      </c>
      <c r="C285" t="str">
        <f>IF(TRIM(controle!K285)="","Não informado",IF(ISNUMBER(SEARCH("DESCARTE",UPPER(controle!K285))),"Descarte",IF(ISNUMBER(SEARCH("INATIVO",UPPER(controle!K285))),"Inativo",IF(OR(ISNUMBER(SEARCH("BOM",UPPER(controle!K285))),ISNUMBER(SEARCH("OK",UPPER(controle!K285)))),"Bom/OK","Outros"))))</f>
        <v>Bom/OK</v>
      </c>
      <c r="D285" t="str">
        <f>IF(TRIM(controle!G285)="","Não informado",UPPER(TRIM(controle!G285)))</f>
        <v>DELL</v>
      </c>
    </row>
    <row r="286" spans="1:4">
      <c r="A286" t="str">
        <f>IF(TRIM(controle!A286)="","Não informado",IF(LEFT(UPPER(TRIM(controle!A286)),7)="MONITOR","Monitores",IF(OR(LEFT(UPPER(TRIM(controle!A286)),7)="DESKTOP",UPPER(TRIM(controle!A286))="MICRO",LEFT(UPPER(TRIM(controle!A286)),7)="MONTADO"),"Desktops/Micros",IF(LEFT(UPPER(TRIM(controle!A286)),8)="NOTEBOOK","Notebooks",IF(LEFT(UPPER(TRIM(controle!A286)),10)="IMPRESSORA","Impressoras",IF(LEFT(UPPER(TRIM(controle!A286)),8)="TELEFONE","Telefonia","Outros"))))))</f>
        <v>Monitores</v>
      </c>
      <c r="B286" t="str">
        <f>IF(TRIM(controle!E286)="","Sem departamento",IF(OR(UPPER(TRIM(controle!E286))="TI",UPPER(TRIM(controle!E286))="T.I"),"T.I",IF(OR(UPPER(TRIM(controle!E286))="TECNICA",UPPER(TRIM(controle!E286))="TÉCNICA"),"TÉCNICA",SUBSTITUTE(UPPER(TRIM(controle!E286)),"SWICHER","SWITCHER"))))</f>
        <v>RECEPÇÃO</v>
      </c>
      <c r="C286" t="str">
        <f>IF(TRIM(controle!K286)="","Não informado",IF(ISNUMBER(SEARCH("DESCARTE",UPPER(controle!K286))),"Descarte",IF(ISNUMBER(SEARCH("INATIVO",UPPER(controle!K286))),"Inativo",IF(OR(ISNUMBER(SEARCH("BOM",UPPER(controle!K286))),ISNUMBER(SEARCH("OK",UPPER(controle!K286)))),"Bom/OK","Outros"))))</f>
        <v>Bom/OK</v>
      </c>
      <c r="D286" t="str">
        <f>IF(TRIM(controle!G286)="","Não informado",UPPER(TRIM(controle!G286)))</f>
        <v>DELL</v>
      </c>
    </row>
    <row r="287" spans="1:4">
      <c r="A287" t="str">
        <f>IF(TRIM(controle!A287)="","Não informado",IF(LEFT(UPPER(TRIM(controle!A287)),7)="MONITOR","Monitores",IF(OR(LEFT(UPPER(TRIM(controle!A287)),7)="DESKTOP",UPPER(TRIM(controle!A287))="MICRO",LEFT(UPPER(TRIM(controle!A287)),7)="MONTADO"),"Desktops/Micros",IF(LEFT(UPPER(TRIM(controle!A287)),8)="NOTEBOOK","Notebooks",IF(LEFT(UPPER(TRIM(controle!A287)),10)="IMPRESSORA","Impressoras",IF(LEFT(UPPER(TRIM(controle!A287)),8)="TELEFONE","Telefonia","Outros"))))))</f>
        <v>Monitores</v>
      </c>
      <c r="B287" t="str">
        <f>IF(TRIM(controle!E287)="","Sem departamento",IF(OR(UPPER(TRIM(controle!E287))="TI",UPPER(TRIM(controle!E287))="T.I"),"T.I",IF(OR(UPPER(TRIM(controle!E287))="TECNICA",UPPER(TRIM(controle!E287))="TÉCNICA"),"TÉCNICA",SUBSTITUTE(UPPER(TRIM(controle!E287)),"SWICHER","SWITCHER"))))</f>
        <v>RH</v>
      </c>
      <c r="C287" t="str">
        <f>IF(TRIM(controle!K287)="","Não informado",IF(ISNUMBER(SEARCH("DESCARTE",UPPER(controle!K287))),"Descarte",IF(ISNUMBER(SEARCH("INATIVO",UPPER(controle!K287))),"Inativo",IF(OR(ISNUMBER(SEARCH("BOM",UPPER(controle!K287))),ISNUMBER(SEARCH("OK",UPPER(controle!K287)))),"Bom/OK","Outros"))))</f>
        <v>Bom/OK</v>
      </c>
      <c r="D287" t="str">
        <f>IF(TRIM(controle!G287)="","Não informado",UPPER(TRIM(controle!G287)))</f>
        <v>DELL</v>
      </c>
    </row>
    <row r="288" spans="1:4">
      <c r="A288" t="str">
        <f>IF(TRIM(controle!A288)="","Não informado",IF(LEFT(UPPER(TRIM(controle!A288)),7)="MONITOR","Monitores",IF(OR(LEFT(UPPER(TRIM(controle!A288)),7)="DESKTOP",UPPER(TRIM(controle!A288))="MICRO",LEFT(UPPER(TRIM(controle!A288)),7)="MONTADO"),"Desktops/Micros",IF(LEFT(UPPER(TRIM(controle!A288)),8)="NOTEBOOK","Notebooks",IF(LEFT(UPPER(TRIM(controle!A288)),10)="IMPRESSORA","Impressoras",IF(LEFT(UPPER(TRIM(controle!A288)),8)="TELEFONE","Telefonia","Outros"))))))</f>
        <v>Monitores</v>
      </c>
      <c r="B288" t="str">
        <f>IF(TRIM(controle!E288)="","Sem departamento",IF(OR(UPPER(TRIM(controle!E288))="TI",UPPER(TRIM(controle!E288))="T.I"),"T.I",IF(OR(UPPER(TRIM(controle!E288))="TECNICA",UPPER(TRIM(controle!E288))="TÉCNICA"),"TÉCNICA",SUBSTITUTE(UPPER(TRIM(controle!E288)),"SWICHER","SWITCHER"))))</f>
        <v>RH</v>
      </c>
      <c r="C288" t="str">
        <f>IF(TRIM(controle!K288)="","Não informado",IF(ISNUMBER(SEARCH("DESCARTE",UPPER(controle!K288))),"Descarte",IF(ISNUMBER(SEARCH("INATIVO",UPPER(controle!K288))),"Inativo",IF(OR(ISNUMBER(SEARCH("BOM",UPPER(controle!K288))),ISNUMBER(SEARCH("OK",UPPER(controle!K288)))),"Bom/OK","Outros"))))</f>
        <v>Bom/OK</v>
      </c>
      <c r="D288" t="str">
        <f>IF(TRIM(controle!G288)="","Não informado",UPPER(TRIM(controle!G288)))</f>
        <v>DELL</v>
      </c>
    </row>
    <row r="289" spans="1:4">
      <c r="A289" t="str">
        <f>IF(TRIM(controle!A289)="","Não informado",IF(LEFT(UPPER(TRIM(controle!A289)),7)="MONITOR","Monitores",IF(OR(LEFT(UPPER(TRIM(controle!A289)),7)="DESKTOP",UPPER(TRIM(controle!A289))="MICRO",LEFT(UPPER(TRIM(controle!A289)),7)="MONTADO"),"Desktops/Micros",IF(LEFT(UPPER(TRIM(controle!A289)),8)="NOTEBOOK","Notebooks",IF(LEFT(UPPER(TRIM(controle!A289)),10)="IMPRESSORA","Impressoras",IF(LEFT(UPPER(TRIM(controle!A289)),8)="TELEFONE","Telefonia","Outros"))))))</f>
        <v>Monitores</v>
      </c>
      <c r="B289" t="str">
        <f>IF(TRIM(controle!E289)="","Sem departamento",IF(OR(UPPER(TRIM(controle!E289))="TI",UPPER(TRIM(controle!E289))="T.I"),"T.I",IF(OR(UPPER(TRIM(controle!E289))="TECNICA",UPPER(TRIM(controle!E289))="TÉCNICA"),"TÉCNICA",SUBSTITUTE(UPPER(TRIM(controle!E289)),"SWICHER","SWITCHER"))))</f>
        <v>RH</v>
      </c>
      <c r="C289" t="str">
        <f>IF(TRIM(controle!K289)="","Não informado",IF(ISNUMBER(SEARCH("DESCARTE",UPPER(controle!K289))),"Descarte",IF(ISNUMBER(SEARCH("INATIVO",UPPER(controle!K289))),"Inativo",IF(OR(ISNUMBER(SEARCH("BOM",UPPER(controle!K289))),ISNUMBER(SEARCH("OK",UPPER(controle!K289)))),"Bom/OK","Outros"))))</f>
        <v>Bom/OK</v>
      </c>
      <c r="D289" t="str">
        <f>IF(TRIM(controle!G289)="","Não informado",UPPER(TRIM(controle!G289)))</f>
        <v>DELL</v>
      </c>
    </row>
    <row r="290" spans="1:4">
      <c r="A290" t="str">
        <f>IF(TRIM(controle!A290)="","Não informado",IF(LEFT(UPPER(TRIM(controle!A290)),7)="MONITOR","Monitores",IF(OR(LEFT(UPPER(TRIM(controle!A290)),7)="DESKTOP",UPPER(TRIM(controle!A290))="MICRO",LEFT(UPPER(TRIM(controle!A290)),7)="MONTADO"),"Desktops/Micros",IF(LEFT(UPPER(TRIM(controle!A290)),8)="NOTEBOOK","Notebooks",IF(LEFT(UPPER(TRIM(controle!A290)),10)="IMPRESSORA","Impressoras",IF(LEFT(UPPER(TRIM(controle!A290)),8)="TELEFONE","Telefonia","Outros"))))))</f>
        <v>Monitores</v>
      </c>
      <c r="B290" t="str">
        <f>IF(TRIM(controle!E290)="","Sem departamento",IF(OR(UPPER(TRIM(controle!E290))="TI",UPPER(TRIM(controle!E290))="T.I"),"T.I",IF(OR(UPPER(TRIM(controle!E290))="TECNICA",UPPER(TRIM(controle!E290))="TÉCNICA"),"TÉCNICA",SUBSTITUTE(UPPER(TRIM(controle!E290)),"SWICHER","SWITCHER"))))</f>
        <v>RH</v>
      </c>
      <c r="C290" t="str">
        <f>IF(TRIM(controle!K290)="","Não informado",IF(ISNUMBER(SEARCH("DESCARTE",UPPER(controle!K290))),"Descarte",IF(ISNUMBER(SEARCH("INATIVO",UPPER(controle!K290))),"Inativo",IF(OR(ISNUMBER(SEARCH("BOM",UPPER(controle!K290))),ISNUMBER(SEARCH("OK",UPPER(controle!K290)))),"Bom/OK","Outros"))))</f>
        <v>Bom/OK</v>
      </c>
      <c r="D290" t="str">
        <f>IF(TRIM(controle!G290)="","Não informado",UPPER(TRIM(controle!G290)))</f>
        <v>DELL</v>
      </c>
    </row>
    <row r="291" spans="1:4">
      <c r="A291" t="str">
        <f>IF(TRIM(controle!A291)="","Não informado",IF(LEFT(UPPER(TRIM(controle!A291)),7)="MONITOR","Monitores",IF(OR(LEFT(UPPER(TRIM(controle!A291)),7)="DESKTOP",UPPER(TRIM(controle!A291))="MICRO",LEFT(UPPER(TRIM(controle!A291)),7)="MONTADO"),"Desktops/Micros",IF(LEFT(UPPER(TRIM(controle!A291)),8)="NOTEBOOK","Notebooks",IF(LEFT(UPPER(TRIM(controle!A291)),10)="IMPRESSORA","Impressoras",IF(LEFT(UPPER(TRIM(controle!A291)),8)="TELEFONE","Telefonia","Outros"))))))</f>
        <v>Monitores</v>
      </c>
      <c r="B291" t="str">
        <f>IF(TRIM(controle!E291)="","Sem departamento",IF(OR(UPPER(TRIM(controle!E291))="TI",UPPER(TRIM(controle!E291))="T.I"),"T.I",IF(OR(UPPER(TRIM(controle!E291))="TECNICA",UPPER(TRIM(controle!E291))="TÉCNICA"),"TÉCNICA",SUBSTITUTE(UPPER(TRIM(controle!E291)),"SWICHER","SWITCHER"))))</f>
        <v>RH</v>
      </c>
      <c r="C291" t="str">
        <f>IF(TRIM(controle!K291)="","Não informado",IF(ISNUMBER(SEARCH("DESCARTE",UPPER(controle!K291))),"Descarte",IF(ISNUMBER(SEARCH("INATIVO",UPPER(controle!K291))),"Inativo",IF(OR(ISNUMBER(SEARCH("BOM",UPPER(controle!K291))),ISNUMBER(SEARCH("OK",UPPER(controle!K291)))),"Bom/OK","Outros"))))</f>
        <v>Bom/OK</v>
      </c>
      <c r="D291" t="str">
        <f>IF(TRIM(controle!G291)="","Não informado",UPPER(TRIM(controle!G291)))</f>
        <v>DELL</v>
      </c>
    </row>
    <row r="292" spans="1:4">
      <c r="A292" t="str">
        <f>IF(TRIM(controle!A292)="","Não informado",IF(LEFT(UPPER(TRIM(controle!A292)),7)="MONITOR","Monitores",IF(OR(LEFT(UPPER(TRIM(controle!A292)),7)="DESKTOP",UPPER(TRIM(controle!A292))="MICRO",LEFT(UPPER(TRIM(controle!A292)),7)="MONTADO"),"Desktops/Micros",IF(LEFT(UPPER(TRIM(controle!A292)),8)="NOTEBOOK","Notebooks",IF(LEFT(UPPER(TRIM(controle!A292)),10)="IMPRESSORA","Impressoras",IF(LEFT(UPPER(TRIM(controle!A292)),8)="TELEFONE","Telefonia","Outros"))))))</f>
        <v>Monitores</v>
      </c>
      <c r="B292" t="str">
        <f>IF(TRIM(controle!E292)="","Sem departamento",IF(OR(UPPER(TRIM(controle!E292))="TI",UPPER(TRIM(controle!E292))="T.I"),"T.I",IF(OR(UPPER(TRIM(controle!E292))="TECNICA",UPPER(TRIM(controle!E292))="TÉCNICA"),"TÉCNICA",SUBSTITUTE(UPPER(TRIM(controle!E292)),"SWICHER","SWITCHER"))))</f>
        <v>RH</v>
      </c>
      <c r="C292" t="str">
        <f>IF(TRIM(controle!K292)="","Não informado",IF(ISNUMBER(SEARCH("DESCARTE",UPPER(controle!K292))),"Descarte",IF(ISNUMBER(SEARCH("INATIVO",UPPER(controle!K292))),"Inativo",IF(OR(ISNUMBER(SEARCH("BOM",UPPER(controle!K292))),ISNUMBER(SEARCH("OK",UPPER(controle!K292)))),"Bom/OK","Outros"))))</f>
        <v>Bom/OK</v>
      </c>
      <c r="D292" t="str">
        <f>IF(TRIM(controle!G292)="","Não informado",UPPER(TRIM(controle!G292)))</f>
        <v>DELL</v>
      </c>
    </row>
    <row r="293" spans="1:4">
      <c r="A293" t="str">
        <f>IF(TRIM(controle!A293)="","Não informado",IF(LEFT(UPPER(TRIM(controle!A293)),7)="MONITOR","Monitores",IF(OR(LEFT(UPPER(TRIM(controle!A293)),7)="DESKTOP",UPPER(TRIM(controle!A293))="MICRO",LEFT(UPPER(TRIM(controle!A293)),7)="MONTADO"),"Desktops/Micros",IF(LEFT(UPPER(TRIM(controle!A293)),8)="NOTEBOOK","Notebooks",IF(LEFT(UPPER(TRIM(controle!A293)),10)="IMPRESSORA","Impressoras",IF(LEFT(UPPER(TRIM(controle!A293)),8)="TELEFONE","Telefonia","Outros"))))))</f>
        <v>Monitores</v>
      </c>
      <c r="B293" t="str">
        <f>IF(TRIM(controle!E293)="","Sem departamento",IF(OR(UPPER(TRIM(controle!E293))="TI",UPPER(TRIM(controle!E293))="T.I"),"T.I",IF(OR(UPPER(TRIM(controle!E293))="TECNICA",UPPER(TRIM(controle!E293))="TÉCNICA"),"TÉCNICA",SUBSTITUTE(UPPER(TRIM(controle!E293)),"SWICHER","SWITCHER"))))</f>
        <v>RH</v>
      </c>
      <c r="C293" t="str">
        <f>IF(TRIM(controle!K293)="","Não informado",IF(ISNUMBER(SEARCH("DESCARTE",UPPER(controle!K293))),"Descarte",IF(ISNUMBER(SEARCH("INATIVO",UPPER(controle!K293))),"Inativo",IF(OR(ISNUMBER(SEARCH("BOM",UPPER(controle!K293))),ISNUMBER(SEARCH("OK",UPPER(controle!K293)))),"Bom/OK","Outros"))))</f>
        <v>Bom/OK</v>
      </c>
      <c r="D293" t="str">
        <f>IF(TRIM(controle!G293)="","Não informado",UPPER(TRIM(controle!G293)))</f>
        <v>DELL</v>
      </c>
    </row>
    <row r="294" spans="1:4">
      <c r="A294" t="str">
        <f>IF(TRIM(controle!A294)="","Não informado",IF(LEFT(UPPER(TRIM(controle!A294)),7)="MONITOR","Monitores",IF(OR(LEFT(UPPER(TRIM(controle!A294)),7)="DESKTOP",UPPER(TRIM(controle!A294))="MICRO",LEFT(UPPER(TRIM(controle!A294)),7)="MONTADO"),"Desktops/Micros",IF(LEFT(UPPER(TRIM(controle!A294)),8)="NOTEBOOK","Notebooks",IF(LEFT(UPPER(TRIM(controle!A294)),10)="IMPRESSORA","Impressoras",IF(LEFT(UPPER(TRIM(controle!A294)),8)="TELEFONE","Telefonia","Outros"))))))</f>
        <v>Monitores</v>
      </c>
      <c r="B294" t="str">
        <f>IF(TRIM(controle!E294)="","Sem departamento",IF(OR(UPPER(TRIM(controle!E294))="TI",UPPER(TRIM(controle!E294))="T.I"),"T.I",IF(OR(UPPER(TRIM(controle!E294))="TECNICA",UPPER(TRIM(controle!E294))="TÉCNICA"),"TÉCNICA",SUBSTITUTE(UPPER(TRIM(controle!E294)),"SWICHER","SWITCHER"))))</f>
        <v>RH</v>
      </c>
      <c r="C294" t="str">
        <f>IF(TRIM(controle!K294)="","Não informado",IF(ISNUMBER(SEARCH("DESCARTE",UPPER(controle!K294))),"Descarte",IF(ISNUMBER(SEARCH("INATIVO",UPPER(controle!K294))),"Inativo",IF(OR(ISNUMBER(SEARCH("BOM",UPPER(controle!K294))),ISNUMBER(SEARCH("OK",UPPER(controle!K294)))),"Bom/OK","Outros"))))</f>
        <v>Bom/OK</v>
      </c>
      <c r="D294" t="str">
        <f>IF(TRIM(controle!G294)="","Não informado",UPPER(TRIM(controle!G294)))</f>
        <v>DELL</v>
      </c>
    </row>
    <row r="295" spans="1:4">
      <c r="A295" t="str">
        <f>IF(TRIM(controle!A295)="","Não informado",IF(LEFT(UPPER(TRIM(controle!A295)),7)="MONITOR","Monitores",IF(OR(LEFT(UPPER(TRIM(controle!A295)),7)="DESKTOP",UPPER(TRIM(controle!A295))="MICRO",LEFT(UPPER(TRIM(controle!A295)),7)="MONTADO"),"Desktops/Micros",IF(LEFT(UPPER(TRIM(controle!A295)),8)="NOTEBOOK","Notebooks",IF(LEFT(UPPER(TRIM(controle!A295)),10)="IMPRESSORA","Impressoras",IF(LEFT(UPPER(TRIM(controle!A295)),8)="TELEFONE","Telefonia","Outros"))))))</f>
        <v>Monitores</v>
      </c>
      <c r="B295" t="str">
        <f>IF(TRIM(controle!E295)="","Sem departamento",IF(OR(UPPER(TRIM(controle!E295))="TI",UPPER(TRIM(controle!E295))="T.I"),"T.I",IF(OR(UPPER(TRIM(controle!E295))="TECNICA",UPPER(TRIM(controle!E295))="TÉCNICA"),"TÉCNICA",SUBSTITUTE(UPPER(TRIM(controle!E295)),"SWICHER","SWITCHER"))))</f>
        <v>SWITCHER</v>
      </c>
      <c r="C295" t="str">
        <f>IF(TRIM(controle!K295)="","Não informado",IF(ISNUMBER(SEARCH("DESCARTE",UPPER(controle!K295))),"Descarte",IF(ISNUMBER(SEARCH("INATIVO",UPPER(controle!K295))),"Inativo",IF(OR(ISNUMBER(SEARCH("BOM",UPPER(controle!K295))),ISNUMBER(SEARCH("OK",UPPER(controle!K295)))),"Bom/OK","Outros"))))</f>
        <v>Bom/OK</v>
      </c>
      <c r="D295" t="str">
        <f>IF(TRIM(controle!G295)="","Não informado",UPPER(TRIM(controle!G295)))</f>
        <v>DELL</v>
      </c>
    </row>
    <row r="296" spans="1:4">
      <c r="A296" t="str">
        <f>IF(TRIM(controle!A296)="","Não informado",IF(LEFT(UPPER(TRIM(controle!A296)),7)="MONITOR","Monitores",IF(OR(LEFT(UPPER(TRIM(controle!A296)),7)="DESKTOP",UPPER(TRIM(controle!A296))="MICRO",LEFT(UPPER(TRIM(controle!A296)),7)="MONTADO"),"Desktops/Micros",IF(LEFT(UPPER(TRIM(controle!A296)),8)="NOTEBOOK","Notebooks",IF(LEFT(UPPER(TRIM(controle!A296)),10)="IMPRESSORA","Impressoras",IF(LEFT(UPPER(TRIM(controle!A296)),8)="TELEFONE","Telefonia","Outros"))))))</f>
        <v>Monitores</v>
      </c>
      <c r="B296" t="str">
        <f>IF(TRIM(controle!E296)="","Sem departamento",IF(OR(UPPER(TRIM(controle!E296))="TI",UPPER(TRIM(controle!E296))="T.I"),"T.I",IF(OR(UPPER(TRIM(controle!E296))="TECNICA",UPPER(TRIM(controle!E296))="TÉCNICA"),"TÉCNICA",SUBSTITUTE(UPPER(TRIM(controle!E296)),"SWICHER","SWITCHER"))))</f>
        <v>SWITCHER</v>
      </c>
      <c r="C296" t="str">
        <f>IF(TRIM(controle!K296)="","Não informado",IF(ISNUMBER(SEARCH("DESCARTE",UPPER(controle!K296))),"Descarte",IF(ISNUMBER(SEARCH("INATIVO",UPPER(controle!K296))),"Inativo",IF(OR(ISNUMBER(SEARCH("BOM",UPPER(controle!K296))),ISNUMBER(SEARCH("OK",UPPER(controle!K296)))),"Bom/OK","Outros"))))</f>
        <v>Bom/OK</v>
      </c>
      <c r="D296" t="str">
        <f>IF(TRIM(controle!G296)="","Não informado",UPPER(TRIM(controle!G296)))</f>
        <v>DELL</v>
      </c>
    </row>
    <row r="297" spans="1:4">
      <c r="A297" t="str">
        <f>IF(TRIM(controle!A297)="","Não informado",IF(LEFT(UPPER(TRIM(controle!A297)),7)="MONITOR","Monitores",IF(OR(LEFT(UPPER(TRIM(controle!A297)),7)="DESKTOP",UPPER(TRIM(controle!A297))="MICRO",LEFT(UPPER(TRIM(controle!A297)),7)="MONTADO"),"Desktops/Micros",IF(LEFT(UPPER(TRIM(controle!A297)),8)="NOTEBOOK","Notebooks",IF(LEFT(UPPER(TRIM(controle!A297)),10)="IMPRESSORA","Impressoras",IF(LEFT(UPPER(TRIM(controle!A297)),8)="TELEFONE","Telefonia","Outros"))))))</f>
        <v>Monitores</v>
      </c>
      <c r="B297" t="str">
        <f>IF(TRIM(controle!E297)="","Sem departamento",IF(OR(UPPER(TRIM(controle!E297))="TI",UPPER(TRIM(controle!E297))="T.I"),"T.I",IF(OR(UPPER(TRIM(controle!E297))="TECNICA",UPPER(TRIM(controle!E297))="TÉCNICA"),"TÉCNICA",SUBSTITUTE(UPPER(TRIM(controle!E297)),"SWICHER","SWITCHER"))))</f>
        <v>T.I</v>
      </c>
      <c r="C297" t="str">
        <f>IF(TRIM(controle!K297)="","Não informado",IF(ISNUMBER(SEARCH("DESCARTE",UPPER(controle!K297))),"Descarte",IF(ISNUMBER(SEARCH("INATIVO",UPPER(controle!K297))),"Inativo",IF(OR(ISNUMBER(SEARCH("BOM",UPPER(controle!K297))),ISNUMBER(SEARCH("OK",UPPER(controle!K297)))),"Bom/OK","Outros"))))</f>
        <v>Bom/OK</v>
      </c>
      <c r="D297" t="str">
        <f>IF(TRIM(controle!G297)="","Não informado",UPPER(TRIM(controle!G297)))</f>
        <v>DELL</v>
      </c>
    </row>
    <row r="298" spans="1:4">
      <c r="A298" t="str">
        <f>IF(TRIM(controle!A298)="","Não informado",IF(LEFT(UPPER(TRIM(controle!A298)),7)="MONITOR","Monitores",IF(OR(LEFT(UPPER(TRIM(controle!A298)),7)="DESKTOP",UPPER(TRIM(controle!A298))="MICRO",LEFT(UPPER(TRIM(controle!A298)),7)="MONTADO"),"Desktops/Micros",IF(LEFT(UPPER(TRIM(controle!A298)),8)="NOTEBOOK","Notebooks",IF(LEFT(UPPER(TRIM(controle!A298)),10)="IMPRESSORA","Impressoras",IF(LEFT(UPPER(TRIM(controle!A298)),8)="TELEFONE","Telefonia","Outros"))))))</f>
        <v>Monitores</v>
      </c>
      <c r="B298" t="str">
        <f>IF(TRIM(controle!E298)="","Sem departamento",IF(OR(UPPER(TRIM(controle!E298))="TI",UPPER(TRIM(controle!E298))="T.I"),"T.I",IF(OR(UPPER(TRIM(controle!E298))="TECNICA",UPPER(TRIM(controle!E298))="TÉCNICA"),"TÉCNICA",SUBSTITUTE(UPPER(TRIM(controle!E298)),"SWICHER","SWITCHER"))))</f>
        <v>T.I</v>
      </c>
      <c r="C298" t="str">
        <f>IF(TRIM(controle!K298)="","Não informado",IF(ISNUMBER(SEARCH("DESCARTE",UPPER(controle!K298))),"Descarte",IF(ISNUMBER(SEARCH("INATIVO",UPPER(controle!K298))),"Inativo",IF(OR(ISNUMBER(SEARCH("BOM",UPPER(controle!K298))),ISNUMBER(SEARCH("OK",UPPER(controle!K298)))),"Bom/OK","Outros"))))</f>
        <v>Bom/OK</v>
      </c>
      <c r="D298" t="str">
        <f>IF(TRIM(controle!G298)="","Não informado",UPPER(TRIM(controle!G298)))</f>
        <v>DELL</v>
      </c>
    </row>
    <row r="299" spans="1:4">
      <c r="A299" t="str">
        <f>IF(TRIM(controle!A299)="","Não informado",IF(LEFT(UPPER(TRIM(controle!A299)),7)="MONITOR","Monitores",IF(OR(LEFT(UPPER(TRIM(controle!A299)),7)="DESKTOP",UPPER(TRIM(controle!A299))="MICRO",LEFT(UPPER(TRIM(controle!A299)),7)="MONTADO"),"Desktops/Micros",IF(LEFT(UPPER(TRIM(controle!A299)),8)="NOTEBOOK","Notebooks",IF(LEFT(UPPER(TRIM(controle!A299)),10)="IMPRESSORA","Impressoras",IF(LEFT(UPPER(TRIM(controle!A299)),8)="TELEFONE","Telefonia","Outros"))))))</f>
        <v>Monitores</v>
      </c>
      <c r="B299" t="str">
        <f>IF(TRIM(controle!E299)="","Sem departamento",IF(OR(UPPER(TRIM(controle!E299))="TI",UPPER(TRIM(controle!E299))="T.I"),"T.I",IF(OR(UPPER(TRIM(controle!E299))="TECNICA",UPPER(TRIM(controle!E299))="TÉCNICA"),"TÉCNICA",SUBSTITUTE(UPPER(TRIM(controle!E299)),"SWICHER","SWITCHER"))))</f>
        <v>T.I</v>
      </c>
      <c r="C299" t="str">
        <f>IF(TRIM(controle!K299)="","Não informado",IF(ISNUMBER(SEARCH("DESCARTE",UPPER(controle!K299))),"Descarte",IF(ISNUMBER(SEARCH("INATIVO",UPPER(controle!K299))),"Inativo",IF(OR(ISNUMBER(SEARCH("BOM",UPPER(controle!K299))),ISNUMBER(SEARCH("OK",UPPER(controle!K299)))),"Bom/OK","Outros"))))</f>
        <v>Bom/OK</v>
      </c>
      <c r="D299" t="str">
        <f>IF(TRIM(controle!G299)="","Não informado",UPPER(TRIM(controle!G299)))</f>
        <v>DELL</v>
      </c>
    </row>
    <row r="300" spans="1:4">
      <c r="A300" t="str">
        <f>IF(TRIM(controle!A300)="","Não informado",IF(LEFT(UPPER(TRIM(controle!A300)),7)="MONITOR","Monitores",IF(OR(LEFT(UPPER(TRIM(controle!A300)),7)="DESKTOP",UPPER(TRIM(controle!A300))="MICRO",LEFT(UPPER(TRIM(controle!A300)),7)="MONTADO"),"Desktops/Micros",IF(LEFT(UPPER(TRIM(controle!A300)),8)="NOTEBOOK","Notebooks",IF(LEFT(UPPER(TRIM(controle!A300)),10)="IMPRESSORA","Impressoras",IF(LEFT(UPPER(TRIM(controle!A300)),8)="TELEFONE","Telefonia","Outros"))))))</f>
        <v>Monitores</v>
      </c>
      <c r="B300" t="str">
        <f>IF(TRIM(controle!E300)="","Sem departamento",IF(OR(UPPER(TRIM(controle!E300))="TI",UPPER(TRIM(controle!E300))="T.I"),"T.I",IF(OR(UPPER(TRIM(controle!E300))="TECNICA",UPPER(TRIM(controle!E300))="TÉCNICA"),"TÉCNICA",SUBSTITUTE(UPPER(TRIM(controle!E300)),"SWICHER","SWITCHER"))))</f>
        <v>T.I</v>
      </c>
      <c r="C300" t="str">
        <f>IF(TRIM(controle!K300)="","Não informado",IF(ISNUMBER(SEARCH("DESCARTE",UPPER(controle!K300))),"Descarte",IF(ISNUMBER(SEARCH("INATIVO",UPPER(controle!K300))),"Inativo",IF(OR(ISNUMBER(SEARCH("BOM",UPPER(controle!K300))),ISNUMBER(SEARCH("OK",UPPER(controle!K300)))),"Bom/OK","Outros"))))</f>
        <v>Bom/OK</v>
      </c>
      <c r="D300" t="str">
        <f>IF(TRIM(controle!G300)="","Não informado",UPPER(TRIM(controle!G300)))</f>
        <v>DELL</v>
      </c>
    </row>
    <row r="301" spans="1:4">
      <c r="A301" t="str">
        <f>IF(TRIM(controle!A301)="","Não informado",IF(LEFT(UPPER(TRIM(controle!A301)),7)="MONITOR","Monitores",IF(OR(LEFT(UPPER(TRIM(controle!A301)),7)="DESKTOP",UPPER(TRIM(controle!A301))="MICRO",LEFT(UPPER(TRIM(controle!A301)),7)="MONTADO"),"Desktops/Micros",IF(LEFT(UPPER(TRIM(controle!A301)),8)="NOTEBOOK","Notebooks",IF(LEFT(UPPER(TRIM(controle!A301)),10)="IMPRESSORA","Impressoras",IF(LEFT(UPPER(TRIM(controle!A301)),8)="TELEFONE","Telefonia","Outros"))))))</f>
        <v>Monitores</v>
      </c>
      <c r="B301" t="str">
        <f>IF(TRIM(controle!E301)="","Sem departamento",IF(OR(UPPER(TRIM(controle!E301))="TI",UPPER(TRIM(controle!E301))="T.I"),"T.I",IF(OR(UPPER(TRIM(controle!E301))="TECNICA",UPPER(TRIM(controle!E301))="TÉCNICA"),"TÉCNICA",SUBSTITUTE(UPPER(TRIM(controle!E301)),"SWICHER","SWITCHER"))))</f>
        <v>T.I</v>
      </c>
      <c r="C301" t="str">
        <f>IF(TRIM(controle!K301)="","Não informado",IF(ISNUMBER(SEARCH("DESCARTE",UPPER(controle!K301))),"Descarte",IF(ISNUMBER(SEARCH("INATIVO",UPPER(controle!K301))),"Inativo",IF(OR(ISNUMBER(SEARCH("BOM",UPPER(controle!K301))),ISNUMBER(SEARCH("OK",UPPER(controle!K301)))),"Bom/OK","Outros"))))</f>
        <v>Bom/OK</v>
      </c>
      <c r="D301" t="str">
        <f>IF(TRIM(controle!G301)="","Não informado",UPPER(TRIM(controle!G301)))</f>
        <v>DELL</v>
      </c>
    </row>
    <row r="302" spans="1:4">
      <c r="A302" t="str">
        <f>IF(TRIM(controle!A302)="","Não informado",IF(LEFT(UPPER(TRIM(controle!A302)),7)="MONITOR","Monitores",IF(OR(LEFT(UPPER(TRIM(controle!A302)),7)="DESKTOP",UPPER(TRIM(controle!A302))="MICRO",LEFT(UPPER(TRIM(controle!A302)),7)="MONTADO"),"Desktops/Micros",IF(LEFT(UPPER(TRIM(controle!A302)),8)="NOTEBOOK","Notebooks",IF(LEFT(UPPER(TRIM(controle!A302)),10)="IMPRESSORA","Impressoras",IF(LEFT(UPPER(TRIM(controle!A302)),8)="TELEFONE","Telefonia","Outros"))))))</f>
        <v>Monitores</v>
      </c>
      <c r="B302" t="str">
        <f>IF(TRIM(controle!E302)="","Sem departamento",IF(OR(UPPER(TRIM(controle!E302))="TI",UPPER(TRIM(controle!E302))="T.I"),"T.I",IF(OR(UPPER(TRIM(controle!E302))="TECNICA",UPPER(TRIM(controle!E302))="TÉCNICA"),"TÉCNICA",SUBSTITUTE(UPPER(TRIM(controle!E302)),"SWICHER","SWITCHER"))))</f>
        <v>T.I</v>
      </c>
      <c r="C302" t="str">
        <f>IF(TRIM(controle!K302)="","Não informado",IF(ISNUMBER(SEARCH("DESCARTE",UPPER(controle!K302))),"Descarte",IF(ISNUMBER(SEARCH("INATIVO",UPPER(controle!K302))),"Inativo",IF(OR(ISNUMBER(SEARCH("BOM",UPPER(controle!K302))),ISNUMBER(SEARCH("OK",UPPER(controle!K302)))),"Bom/OK","Outros"))))</f>
        <v>Bom/OK</v>
      </c>
      <c r="D302" t="str">
        <f>IF(TRIM(controle!G302)="","Não informado",UPPER(TRIM(controle!G302)))</f>
        <v>DELL</v>
      </c>
    </row>
    <row r="303" spans="1:4">
      <c r="A303" t="str">
        <f>IF(TRIM(controle!A303)="","Não informado",IF(LEFT(UPPER(TRIM(controle!A303)),7)="MONITOR","Monitores",IF(OR(LEFT(UPPER(TRIM(controle!A303)),7)="DESKTOP",UPPER(TRIM(controle!A303))="MICRO",LEFT(UPPER(TRIM(controle!A303)),7)="MONTADO"),"Desktops/Micros",IF(LEFT(UPPER(TRIM(controle!A303)),8)="NOTEBOOK","Notebooks",IF(LEFT(UPPER(TRIM(controle!A303)),10)="IMPRESSORA","Impressoras",IF(LEFT(UPPER(TRIM(controle!A303)),8)="TELEFONE","Telefonia","Outros"))))))</f>
        <v>Monitores</v>
      </c>
      <c r="B303" t="str">
        <f>IF(TRIM(controle!E303)="","Sem departamento",IF(OR(UPPER(TRIM(controle!E303))="TI",UPPER(TRIM(controle!E303))="T.I"),"T.I",IF(OR(UPPER(TRIM(controle!E303))="TECNICA",UPPER(TRIM(controle!E303))="TÉCNICA"),"TÉCNICA",SUBSTITUTE(UPPER(TRIM(controle!E303)),"SWICHER","SWITCHER"))))</f>
        <v>TÉCNICA</v>
      </c>
      <c r="C303" t="str">
        <f>IF(TRIM(controle!K303)="","Não informado",IF(ISNUMBER(SEARCH("DESCARTE",UPPER(controle!K303))),"Descarte",IF(ISNUMBER(SEARCH("INATIVO",UPPER(controle!K303))),"Inativo",IF(OR(ISNUMBER(SEARCH("BOM",UPPER(controle!K303))),ISNUMBER(SEARCH("OK",UPPER(controle!K303)))),"Bom/OK","Outros"))))</f>
        <v>Bom/OK</v>
      </c>
      <c r="D303" t="str">
        <f>IF(TRIM(controle!G303)="","Não informado",UPPER(TRIM(controle!G303)))</f>
        <v>DELL</v>
      </c>
    </row>
    <row r="304" spans="1:4">
      <c r="A304" t="str">
        <f>IF(TRIM(controle!A304)="","Não informado",IF(LEFT(UPPER(TRIM(controle!A304)),7)="MONITOR","Monitores",IF(OR(LEFT(UPPER(TRIM(controle!A304)),7)="DESKTOP",UPPER(TRIM(controle!A304))="MICRO",LEFT(UPPER(TRIM(controle!A304)),7)="MONTADO"),"Desktops/Micros",IF(LEFT(UPPER(TRIM(controle!A304)),8)="NOTEBOOK","Notebooks",IF(LEFT(UPPER(TRIM(controle!A304)),10)="IMPRESSORA","Impressoras",IF(LEFT(UPPER(TRIM(controle!A304)),8)="TELEFONE","Telefonia","Outros"))))))</f>
        <v>Monitores</v>
      </c>
      <c r="B304" t="str">
        <f>IF(TRIM(controle!E304)="","Sem departamento",IF(OR(UPPER(TRIM(controle!E304))="TI",UPPER(TRIM(controle!E304))="T.I"),"T.I",IF(OR(UPPER(TRIM(controle!E304))="TECNICA",UPPER(TRIM(controle!E304))="TÉCNICA"),"TÉCNICA",SUBSTITUTE(UPPER(TRIM(controle!E304)),"SWICHER","SWITCHER"))))</f>
        <v>TÉCNICA</v>
      </c>
      <c r="C304" t="str">
        <f>IF(TRIM(controle!K304)="","Não informado",IF(ISNUMBER(SEARCH("DESCARTE",UPPER(controle!K304))),"Descarte",IF(ISNUMBER(SEARCH("INATIVO",UPPER(controle!K304))),"Inativo",IF(OR(ISNUMBER(SEARCH("BOM",UPPER(controle!K304))),ISNUMBER(SEARCH("OK",UPPER(controle!K304)))),"Bom/OK","Outros"))))</f>
        <v>Bom/OK</v>
      </c>
      <c r="D304" t="str">
        <f>IF(TRIM(controle!G304)="","Não informado",UPPER(TRIM(controle!G304)))</f>
        <v>DELL</v>
      </c>
    </row>
    <row r="305" spans="1:4">
      <c r="A305" t="str">
        <f>IF(TRIM(controle!A305)="","Não informado",IF(LEFT(UPPER(TRIM(controle!A305)),7)="MONITOR","Monitores",IF(OR(LEFT(UPPER(TRIM(controle!A305)),7)="DESKTOP",UPPER(TRIM(controle!A305))="MICRO",LEFT(UPPER(TRIM(controle!A305)),7)="MONTADO"),"Desktops/Micros",IF(LEFT(UPPER(TRIM(controle!A305)),8)="NOTEBOOK","Notebooks",IF(LEFT(UPPER(TRIM(controle!A305)),10)="IMPRESSORA","Impressoras",IF(LEFT(UPPER(TRIM(controle!A305)),8)="TELEFONE","Telefonia","Outros"))))))</f>
        <v>Monitores</v>
      </c>
      <c r="B305" t="str">
        <f>IF(TRIM(controle!E305)="","Sem departamento",IF(OR(UPPER(TRIM(controle!E305))="TI",UPPER(TRIM(controle!E305))="T.I"),"T.I",IF(OR(UPPER(TRIM(controle!E305))="TECNICA",UPPER(TRIM(controle!E305))="TÉCNICA"),"TÉCNICA",SUBSTITUTE(UPPER(TRIM(controle!E305)),"SWICHER","SWITCHER"))))</f>
        <v>TÉCNICA</v>
      </c>
      <c r="C305" t="str">
        <f>IF(TRIM(controle!K305)="","Não informado",IF(ISNUMBER(SEARCH("DESCARTE",UPPER(controle!K305))),"Descarte",IF(ISNUMBER(SEARCH("INATIVO",UPPER(controle!K305))),"Inativo",IF(OR(ISNUMBER(SEARCH("BOM",UPPER(controle!K305))),ISNUMBER(SEARCH("OK",UPPER(controle!K305)))),"Bom/OK","Outros"))))</f>
        <v>Bom/OK</v>
      </c>
      <c r="D305" t="str">
        <f>IF(TRIM(controle!G305)="","Não informado",UPPER(TRIM(controle!G305)))</f>
        <v>DELL</v>
      </c>
    </row>
    <row r="306" spans="1:4">
      <c r="A306" t="str">
        <f>IF(TRIM(controle!A306)="","Não informado",IF(LEFT(UPPER(TRIM(controle!A306)),7)="MONITOR","Monitores",IF(OR(LEFT(UPPER(TRIM(controle!A306)),7)="DESKTOP",UPPER(TRIM(controle!A306))="MICRO",LEFT(UPPER(TRIM(controle!A306)),7)="MONTADO"),"Desktops/Micros",IF(LEFT(UPPER(TRIM(controle!A306)),8)="NOTEBOOK","Notebooks",IF(LEFT(UPPER(TRIM(controle!A306)),10)="IMPRESSORA","Impressoras",IF(LEFT(UPPER(TRIM(controle!A306)),8)="TELEFONE","Telefonia","Outros"))))))</f>
        <v>Monitores</v>
      </c>
      <c r="B306" t="str">
        <f>IF(TRIM(controle!E306)="","Sem departamento",IF(OR(UPPER(TRIM(controle!E306))="TI",UPPER(TRIM(controle!E306))="T.I"),"T.I",IF(OR(UPPER(TRIM(controle!E306))="TECNICA",UPPER(TRIM(controle!E306))="TÉCNICA"),"TÉCNICA",SUBSTITUTE(UPPER(TRIM(controle!E306)),"SWICHER","SWITCHER"))))</f>
        <v>TÉCNICA</v>
      </c>
      <c r="C306" t="str">
        <f>IF(TRIM(controle!K306)="","Não informado",IF(ISNUMBER(SEARCH("DESCARTE",UPPER(controle!K306))),"Descarte",IF(ISNUMBER(SEARCH("INATIVO",UPPER(controle!K306))),"Inativo",IF(OR(ISNUMBER(SEARCH("BOM",UPPER(controle!K306))),ISNUMBER(SEARCH("OK",UPPER(controle!K306)))),"Bom/OK","Outros"))))</f>
        <v>Bom/OK</v>
      </c>
      <c r="D306" t="str">
        <f>IF(TRIM(controle!G306)="","Não informado",UPPER(TRIM(controle!G306)))</f>
        <v>DELL</v>
      </c>
    </row>
    <row r="307" spans="1:4">
      <c r="A307" t="str">
        <f>IF(TRIM(controle!A307)="","Não informado",IF(LEFT(UPPER(TRIM(controle!A307)),7)="MONITOR","Monitores",IF(OR(LEFT(UPPER(TRIM(controle!A307)),7)="DESKTOP",UPPER(TRIM(controle!A307))="MICRO",LEFT(UPPER(TRIM(controle!A307)),7)="MONTADO"),"Desktops/Micros",IF(LEFT(UPPER(TRIM(controle!A307)),8)="NOTEBOOK","Notebooks",IF(LEFT(UPPER(TRIM(controle!A307)),10)="IMPRESSORA","Impressoras",IF(LEFT(UPPER(TRIM(controle!A307)),8)="TELEFONE","Telefonia","Outros"))))))</f>
        <v>Monitores</v>
      </c>
      <c r="B307" t="str">
        <f>IF(TRIM(controle!E307)="","Sem departamento",IF(OR(UPPER(TRIM(controle!E307))="TI",UPPER(TRIM(controle!E307))="T.I"),"T.I",IF(OR(UPPER(TRIM(controle!E307))="TECNICA",UPPER(TRIM(controle!E307))="TÉCNICA"),"TÉCNICA",SUBSTITUTE(UPPER(TRIM(controle!E307)),"SWICHER","SWITCHER"))))</f>
        <v>TÉCNICA</v>
      </c>
      <c r="C307" t="str">
        <f>IF(TRIM(controle!K307)="","Não informado",IF(ISNUMBER(SEARCH("DESCARTE",UPPER(controle!K307))),"Descarte",IF(ISNUMBER(SEARCH("INATIVO",UPPER(controle!K307))),"Inativo",IF(OR(ISNUMBER(SEARCH("BOM",UPPER(controle!K307))),ISNUMBER(SEARCH("OK",UPPER(controle!K307)))),"Bom/OK","Outros"))))</f>
        <v>Bom/OK</v>
      </c>
      <c r="D307" t="str">
        <f>IF(TRIM(controle!G307)="","Não informado",UPPER(TRIM(controle!G307)))</f>
        <v>DELL</v>
      </c>
    </row>
    <row r="308" spans="1:4">
      <c r="A308" t="str">
        <f>IF(TRIM(controle!A308)="","Não informado",IF(LEFT(UPPER(TRIM(controle!A308)),7)="MONITOR","Monitores",IF(OR(LEFT(UPPER(TRIM(controle!A308)),7)="DESKTOP",UPPER(TRIM(controle!A308))="MICRO",LEFT(UPPER(TRIM(controle!A308)),7)="MONTADO"),"Desktops/Micros",IF(LEFT(UPPER(TRIM(controle!A308)),8)="NOTEBOOK","Notebooks",IF(LEFT(UPPER(TRIM(controle!A308)),10)="IMPRESSORA","Impressoras",IF(LEFT(UPPER(TRIM(controle!A308)),8)="TELEFONE","Telefonia","Outros"))))))</f>
        <v>Monitores</v>
      </c>
      <c r="B308" t="str">
        <f>IF(TRIM(controle!E308)="","Sem departamento",IF(OR(UPPER(TRIM(controle!E308))="TI",UPPER(TRIM(controle!E308))="T.I"),"T.I",IF(OR(UPPER(TRIM(controle!E308))="TECNICA",UPPER(TRIM(controle!E308))="TÉCNICA"),"TÉCNICA",SUBSTITUTE(UPPER(TRIM(controle!E308)),"SWICHER","SWITCHER"))))</f>
        <v>TÉCNICA</v>
      </c>
      <c r="C308" t="str">
        <f>IF(TRIM(controle!K308)="","Não informado",IF(ISNUMBER(SEARCH("DESCARTE",UPPER(controle!K308))),"Descarte",IF(ISNUMBER(SEARCH("INATIVO",UPPER(controle!K308))),"Inativo",IF(OR(ISNUMBER(SEARCH("BOM",UPPER(controle!K308))),ISNUMBER(SEARCH("OK",UPPER(controle!K308)))),"Bom/OK","Outros"))))</f>
        <v>Bom/OK</v>
      </c>
      <c r="D308" t="str">
        <f>IF(TRIM(controle!G308)="","Não informado",UPPER(TRIM(controle!G308)))</f>
        <v>DELL</v>
      </c>
    </row>
    <row r="309" spans="1:4">
      <c r="A309" t="str">
        <f>IF(TRIM(controle!A309)="","Não informado",IF(LEFT(UPPER(TRIM(controle!A309)),7)="MONITOR","Monitores",IF(OR(LEFT(UPPER(TRIM(controle!A309)),7)="DESKTOP",UPPER(TRIM(controle!A309))="MICRO",LEFT(UPPER(TRIM(controle!A309)),7)="MONTADO"),"Desktops/Micros",IF(LEFT(UPPER(TRIM(controle!A309)),8)="NOTEBOOK","Notebooks",IF(LEFT(UPPER(TRIM(controle!A309)),10)="IMPRESSORA","Impressoras",IF(LEFT(UPPER(TRIM(controle!A309)),8)="TELEFONE","Telefonia","Outros"))))))</f>
        <v>Monitores</v>
      </c>
      <c r="B309" t="str">
        <f>IF(TRIM(controle!E309)="","Sem departamento",IF(OR(UPPER(TRIM(controle!E309))="TI",UPPER(TRIM(controle!E309))="T.I"),"T.I",IF(OR(UPPER(TRIM(controle!E309))="TECNICA",UPPER(TRIM(controle!E309))="TÉCNICA"),"TÉCNICA",SUBSTITUTE(UPPER(TRIM(controle!E309)),"SWICHER","SWITCHER"))))</f>
        <v>DEPÓSITO RH</v>
      </c>
      <c r="C309" t="str">
        <f>IF(TRIM(controle!K309)="","Não informado",IF(ISNUMBER(SEARCH("DESCARTE",UPPER(controle!K309))),"Descarte",IF(ISNUMBER(SEARCH("INATIVO",UPPER(controle!K309))),"Inativo",IF(OR(ISNUMBER(SEARCH("BOM",UPPER(controle!K309))),ISNUMBER(SEARCH("OK",UPPER(controle!K309)))),"Bom/OK","Outros"))))</f>
        <v>Descarte</v>
      </c>
      <c r="D309" t="str">
        <f>IF(TRIM(controle!G309)="","Não informado",UPPER(TRIM(controle!G309)))</f>
        <v>DELL</v>
      </c>
    </row>
    <row r="310" spans="1:4">
      <c r="A310" t="str">
        <f>IF(TRIM(controle!A310)="","Não informado",IF(LEFT(UPPER(TRIM(controle!A310)),7)="MONITOR","Monitores",IF(OR(LEFT(UPPER(TRIM(controle!A310)),7)="DESKTOP",UPPER(TRIM(controle!A310))="MICRO",LEFT(UPPER(TRIM(controle!A310)),7)="MONTADO"),"Desktops/Micros",IF(LEFT(UPPER(TRIM(controle!A310)),8)="NOTEBOOK","Notebooks",IF(LEFT(UPPER(TRIM(controle!A310)),10)="IMPRESSORA","Impressoras",IF(LEFT(UPPER(TRIM(controle!A310)),8)="TELEFONE","Telefonia","Outros"))))))</f>
        <v>Monitores</v>
      </c>
      <c r="B310" t="str">
        <f>IF(TRIM(controle!E310)="","Sem departamento",IF(OR(UPPER(TRIM(controle!E310))="TI",UPPER(TRIM(controle!E310))="T.I"),"T.I",IF(OR(UPPER(TRIM(controle!E310))="TECNICA",UPPER(TRIM(controle!E310))="TÉCNICA"),"TÉCNICA",SUBSTITUTE(UPPER(TRIM(controle!E310)),"SWICHER","SWITCHER"))))</f>
        <v>DEPÓSITO RH</v>
      </c>
      <c r="C310" t="str">
        <f>IF(TRIM(controle!K310)="","Não informado",IF(ISNUMBER(SEARCH("DESCARTE",UPPER(controle!K310))),"Descarte",IF(ISNUMBER(SEARCH("INATIVO",UPPER(controle!K310))),"Inativo",IF(OR(ISNUMBER(SEARCH("BOM",UPPER(controle!K310))),ISNUMBER(SEARCH("OK",UPPER(controle!K310)))),"Bom/OK","Outros"))))</f>
        <v>Descarte</v>
      </c>
      <c r="D310" t="str">
        <f>IF(TRIM(controle!G310)="","Não informado",UPPER(TRIM(controle!G310)))</f>
        <v>DELL</v>
      </c>
    </row>
    <row r="311" spans="1:4">
      <c r="A311" t="str">
        <f>IF(TRIM(controle!A311)="","Não informado",IF(LEFT(UPPER(TRIM(controle!A311)),7)="MONITOR","Monitores",IF(OR(LEFT(UPPER(TRIM(controle!A311)),7)="DESKTOP",UPPER(TRIM(controle!A311))="MICRO",LEFT(UPPER(TRIM(controle!A311)),7)="MONTADO"),"Desktops/Micros",IF(LEFT(UPPER(TRIM(controle!A311)),8)="NOTEBOOK","Notebooks",IF(LEFT(UPPER(TRIM(controle!A311)),10)="IMPRESSORA","Impressoras",IF(LEFT(UPPER(TRIM(controle!A311)),8)="TELEFONE","Telefonia","Outros"))))))</f>
        <v>Monitores</v>
      </c>
      <c r="B311" t="str">
        <f>IF(TRIM(controle!E311)="","Sem departamento",IF(OR(UPPER(TRIM(controle!E311))="TI",UPPER(TRIM(controle!E311))="T.I"),"T.I",IF(OR(UPPER(TRIM(controle!E311))="TECNICA",UPPER(TRIM(controle!E311))="TÉCNICA"),"TÉCNICA",SUBSTITUTE(UPPER(TRIM(controle!E311)),"SWICHER","SWITCHER"))))</f>
        <v>DEPÓSITO RH</v>
      </c>
      <c r="C311" t="str">
        <f>IF(TRIM(controle!K311)="","Não informado",IF(ISNUMBER(SEARCH("DESCARTE",UPPER(controle!K311))),"Descarte",IF(ISNUMBER(SEARCH("INATIVO",UPPER(controle!K311))),"Inativo",IF(OR(ISNUMBER(SEARCH("BOM",UPPER(controle!K311))),ISNUMBER(SEARCH("OK",UPPER(controle!K311)))),"Bom/OK","Outros"))))</f>
        <v>Descarte</v>
      </c>
      <c r="D311" t="str">
        <f>IF(TRIM(controle!G311)="","Não informado",UPPER(TRIM(controle!G311)))</f>
        <v>SAMSUNG</v>
      </c>
    </row>
    <row r="312" spans="1:4">
      <c r="A312" t="str">
        <f>IF(TRIM(controle!A312)="","Não informado",IF(LEFT(UPPER(TRIM(controle!A312)),7)="MONITOR","Monitores",IF(OR(LEFT(UPPER(TRIM(controle!A312)),7)="DESKTOP",UPPER(TRIM(controle!A312))="MICRO",LEFT(UPPER(TRIM(controle!A312)),7)="MONTADO"),"Desktops/Micros",IF(LEFT(UPPER(TRIM(controle!A312)),8)="NOTEBOOK","Notebooks",IF(LEFT(UPPER(TRIM(controle!A312)),10)="IMPRESSORA","Impressoras",IF(LEFT(UPPER(TRIM(controle!A312)),8)="TELEFONE","Telefonia","Outros"))))))</f>
        <v>Monitores</v>
      </c>
      <c r="B312" t="str">
        <f>IF(TRIM(controle!E312)="","Sem departamento",IF(OR(UPPER(TRIM(controle!E312))="TI",UPPER(TRIM(controle!E312))="T.I"),"T.I",IF(OR(UPPER(TRIM(controle!E312))="TECNICA",UPPER(TRIM(controle!E312))="TÉCNICA"),"TÉCNICA",SUBSTITUTE(UPPER(TRIM(controle!E312)),"SWICHER","SWITCHER"))))</f>
        <v>FRENTE DO SWITCHER</v>
      </c>
      <c r="C312" t="str">
        <f>IF(TRIM(controle!K312)="","Não informado",IF(ISNUMBER(SEARCH("DESCARTE",UPPER(controle!K312))),"Descarte",IF(ISNUMBER(SEARCH("INATIVO",UPPER(controle!K312))),"Inativo",IF(OR(ISNUMBER(SEARCH("BOM",UPPER(controle!K312))),ISNUMBER(SEARCH("OK",UPPER(controle!K312)))),"Bom/OK","Outros"))))</f>
        <v>Bom/OK</v>
      </c>
      <c r="D312" t="str">
        <f>IF(TRIM(controle!G312)="","Não informado",UPPER(TRIM(controle!G312)))</f>
        <v>DELL</v>
      </c>
    </row>
    <row r="313" spans="1:4">
      <c r="A313" t="str">
        <f>IF(TRIM(controle!A313)="","Não informado",IF(LEFT(UPPER(TRIM(controle!A313)),7)="MONITOR","Monitores",IF(OR(LEFT(UPPER(TRIM(controle!A313)),7)="DESKTOP",UPPER(TRIM(controle!A313))="MICRO",LEFT(UPPER(TRIM(controle!A313)),7)="MONTADO"),"Desktops/Micros",IF(LEFT(UPPER(TRIM(controle!A313)),8)="NOTEBOOK","Notebooks",IF(LEFT(UPPER(TRIM(controle!A313)),10)="IMPRESSORA","Impressoras",IF(LEFT(UPPER(TRIM(controle!A313)),8)="TELEFONE","Telefonia","Outros"))))))</f>
        <v>Monitores</v>
      </c>
      <c r="B313" t="str">
        <f>IF(TRIM(controle!E313)="","Sem departamento",IF(OR(UPPER(TRIM(controle!E313))="TI",UPPER(TRIM(controle!E313))="T.I"),"T.I",IF(OR(UPPER(TRIM(controle!E313))="TECNICA",UPPER(TRIM(controle!E313))="TÉCNICA"),"TÉCNICA",SUBSTITUTE(UPPER(TRIM(controle!E313)),"SWICHER","SWITCHER"))))</f>
        <v>FRENTE DO SWITCHER</v>
      </c>
      <c r="C313" t="str">
        <f>IF(TRIM(controle!K313)="","Não informado",IF(ISNUMBER(SEARCH("DESCARTE",UPPER(controle!K313))),"Descarte",IF(ISNUMBER(SEARCH("INATIVO",UPPER(controle!K313))),"Inativo",IF(OR(ISNUMBER(SEARCH("BOM",UPPER(controle!K313))),ISNUMBER(SEARCH("OK",UPPER(controle!K313)))),"Bom/OK","Outros"))))</f>
        <v>Bom/OK</v>
      </c>
      <c r="D313" t="str">
        <f>IF(TRIM(controle!G313)="","Não informado",UPPER(TRIM(controle!G313)))</f>
        <v>DELL</v>
      </c>
    </row>
    <row r="314" spans="1:4">
      <c r="A314" t="str">
        <f>IF(TRIM(controle!A314)="","Não informado",IF(LEFT(UPPER(TRIM(controle!A314)),7)="MONITOR","Monitores",IF(OR(LEFT(UPPER(TRIM(controle!A314)),7)="DESKTOP",UPPER(TRIM(controle!A314))="MICRO",LEFT(UPPER(TRIM(controle!A314)),7)="MONTADO"),"Desktops/Micros",IF(LEFT(UPPER(TRIM(controle!A314)),8)="NOTEBOOK","Notebooks",IF(LEFT(UPPER(TRIM(controle!A314)),10)="IMPRESSORA","Impressoras",IF(LEFT(UPPER(TRIM(controle!A314)),8)="TELEFONE","Telefonia","Outros"))))))</f>
        <v>Monitores</v>
      </c>
      <c r="B314" t="str">
        <f>IF(TRIM(controle!E314)="","Sem departamento",IF(OR(UPPER(TRIM(controle!E314))="TI",UPPER(TRIM(controle!E314))="T.I"),"T.I",IF(OR(UPPER(TRIM(controle!E314))="TECNICA",UPPER(TRIM(controle!E314))="TÉCNICA"),"TÉCNICA",SUBSTITUTE(UPPER(TRIM(controle!E314)),"SWICHER","SWITCHER"))))</f>
        <v>ÁUDIO</v>
      </c>
      <c r="C314" t="str">
        <f>IF(TRIM(controle!K314)="","Não informado",IF(ISNUMBER(SEARCH("DESCARTE",UPPER(controle!K314))),"Descarte",IF(ISNUMBER(SEARCH("INATIVO",UPPER(controle!K314))),"Inativo",IF(OR(ISNUMBER(SEARCH("BOM",UPPER(controle!K314))),ISNUMBER(SEARCH("OK",UPPER(controle!K314)))),"Bom/OK","Outros"))))</f>
        <v>Bom/OK</v>
      </c>
      <c r="D314" t="str">
        <f>IF(TRIM(controle!G314)="","Não informado",UPPER(TRIM(controle!G314)))</f>
        <v>LG</v>
      </c>
    </row>
    <row r="315" spans="1:4">
      <c r="A315" t="str">
        <f>IF(TRIM(controle!A315)="","Não informado",IF(LEFT(UPPER(TRIM(controle!A315)),7)="MONITOR","Monitores",IF(OR(LEFT(UPPER(TRIM(controle!A315)),7)="DESKTOP",UPPER(TRIM(controle!A315))="MICRO",LEFT(UPPER(TRIM(controle!A315)),7)="MONTADO"),"Desktops/Micros",IF(LEFT(UPPER(TRIM(controle!A315)),8)="NOTEBOOK","Notebooks",IF(LEFT(UPPER(TRIM(controle!A315)),10)="IMPRESSORA","Impressoras",IF(LEFT(UPPER(TRIM(controle!A315)),8)="TELEFONE","Telefonia","Outros"))))))</f>
        <v>Monitores</v>
      </c>
      <c r="B315" t="str">
        <f>IF(TRIM(controle!E315)="","Sem departamento",IF(OR(UPPER(TRIM(controle!E315))="TI",UPPER(TRIM(controle!E315))="T.I"),"T.I",IF(OR(UPPER(TRIM(controle!E315))="TECNICA",UPPER(TRIM(controle!E315))="TÉCNICA"),"TÉCNICA",SUBSTITUTE(UPPER(TRIM(controle!E315)),"SWICHER","SWITCHER"))))</f>
        <v>ÁUDIO</v>
      </c>
      <c r="C315" t="str">
        <f>IF(TRIM(controle!K315)="","Não informado",IF(ISNUMBER(SEARCH("DESCARTE",UPPER(controle!K315))),"Descarte",IF(ISNUMBER(SEARCH("INATIVO",UPPER(controle!K315))),"Inativo",IF(OR(ISNUMBER(SEARCH("BOM",UPPER(controle!K315))),ISNUMBER(SEARCH("OK",UPPER(controle!K315)))),"Bom/OK","Outros"))))</f>
        <v>Bom/OK</v>
      </c>
      <c r="D315" t="str">
        <f>IF(TRIM(controle!G315)="","Não informado",UPPER(TRIM(controle!G315)))</f>
        <v>LG</v>
      </c>
    </row>
    <row r="316" spans="1:4">
      <c r="A316" t="str">
        <f>IF(TRIM(controle!A316)="","Não informado",IF(LEFT(UPPER(TRIM(controle!A316)),7)="MONITOR","Monitores",IF(OR(LEFT(UPPER(TRIM(controle!A316)),7)="DESKTOP",UPPER(TRIM(controle!A316))="MICRO",LEFT(UPPER(TRIM(controle!A316)),7)="MONTADO"),"Desktops/Micros",IF(LEFT(UPPER(TRIM(controle!A316)),8)="NOTEBOOK","Notebooks",IF(LEFT(UPPER(TRIM(controle!A316)),10)="IMPRESSORA","Impressoras",IF(LEFT(UPPER(TRIM(controle!A316)),8)="TELEFONE","Telefonia","Outros"))))))</f>
        <v>Monitores</v>
      </c>
      <c r="B316" t="str">
        <f>IF(TRIM(controle!E316)="","Sem departamento",IF(OR(UPPER(TRIM(controle!E316))="TI",UPPER(TRIM(controle!E316))="T.I"),"T.I",IF(OR(UPPER(TRIM(controle!E316))="TECNICA",UPPER(TRIM(controle!E316))="TÉCNICA"),"TÉCNICA",SUBSTITUTE(UPPER(TRIM(controle!E316)),"SWICHER","SWITCHER"))))</f>
        <v>DEPÓSITO RH</v>
      </c>
      <c r="C316" t="str">
        <f>IF(TRIM(controle!K316)="","Não informado",IF(ISNUMBER(SEARCH("DESCARTE",UPPER(controle!K316))),"Descarte",IF(ISNUMBER(SEARCH("INATIVO",UPPER(controle!K316))),"Inativo",IF(OR(ISNUMBER(SEARCH("BOM",UPPER(controle!K316))),ISNUMBER(SEARCH("OK",UPPER(controle!K316)))),"Bom/OK","Outros"))))</f>
        <v>Descarte</v>
      </c>
      <c r="D316" t="str">
        <f>IF(TRIM(controle!G316)="","Não informado",UPPER(TRIM(controle!G316)))</f>
        <v>LG</v>
      </c>
    </row>
    <row r="317" spans="1:4">
      <c r="A317" t="str">
        <f>IF(TRIM(controle!A317)="","Não informado",IF(LEFT(UPPER(TRIM(controle!A317)),7)="MONITOR","Monitores",IF(OR(LEFT(UPPER(TRIM(controle!A317)),7)="DESKTOP",UPPER(TRIM(controle!A317))="MICRO",LEFT(UPPER(TRIM(controle!A317)),7)="MONTADO"),"Desktops/Micros",IF(LEFT(UPPER(TRIM(controle!A317)),8)="NOTEBOOK","Notebooks",IF(LEFT(UPPER(TRIM(controle!A317)),10)="IMPRESSORA","Impressoras",IF(LEFT(UPPER(TRIM(controle!A317)),8)="TELEFONE","Telefonia","Outros"))))))</f>
        <v>Monitores</v>
      </c>
      <c r="B317" t="str">
        <f>IF(TRIM(controle!E317)="","Sem departamento",IF(OR(UPPER(TRIM(controle!E317))="TI",UPPER(TRIM(controle!E317))="T.I"),"T.I",IF(OR(UPPER(TRIM(controle!E317))="TECNICA",UPPER(TRIM(controle!E317))="TÉCNICA"),"TÉCNICA",SUBSTITUTE(UPPER(TRIM(controle!E317)),"SWICHER","SWITCHER"))))</f>
        <v>DEPÓSITO RH</v>
      </c>
      <c r="C317" t="str">
        <f>IF(TRIM(controle!K317)="","Não informado",IF(ISNUMBER(SEARCH("DESCARTE",UPPER(controle!K317))),"Descarte",IF(ISNUMBER(SEARCH("INATIVO",UPPER(controle!K317))),"Inativo",IF(OR(ISNUMBER(SEARCH("BOM",UPPER(controle!K317))),ISNUMBER(SEARCH("OK",UPPER(controle!K317)))),"Bom/OK","Outros"))))</f>
        <v>Descarte</v>
      </c>
      <c r="D317" t="str">
        <f>IF(TRIM(controle!G317)="","Não informado",UPPER(TRIM(controle!G317)))</f>
        <v>LG</v>
      </c>
    </row>
    <row r="318" spans="1:4">
      <c r="A318" t="str">
        <f>IF(TRIM(controle!A318)="","Não informado",IF(LEFT(UPPER(TRIM(controle!A318)),7)="MONITOR","Monitores",IF(OR(LEFT(UPPER(TRIM(controle!A318)),7)="DESKTOP",UPPER(TRIM(controle!A318))="MICRO",LEFT(UPPER(TRIM(controle!A318)),7)="MONTADO"),"Desktops/Micros",IF(LEFT(UPPER(TRIM(controle!A318)),8)="NOTEBOOK","Notebooks",IF(LEFT(UPPER(TRIM(controle!A318)),10)="IMPRESSORA","Impressoras",IF(LEFT(UPPER(TRIM(controle!A318)),8)="TELEFONE","Telefonia","Outros"))))))</f>
        <v>Monitores</v>
      </c>
      <c r="B318" t="str">
        <f>IF(TRIM(controle!E318)="","Sem departamento",IF(OR(UPPER(TRIM(controle!E318))="TI",UPPER(TRIM(controle!E318))="T.I"),"T.I",IF(OR(UPPER(TRIM(controle!E318))="TECNICA",UPPER(TRIM(controle!E318))="TÉCNICA"),"TÉCNICA",SUBSTITUTE(UPPER(TRIM(controle!E318)),"SWICHER","SWITCHER"))))</f>
        <v>DEPÓSITO RH</v>
      </c>
      <c r="C318" t="str">
        <f>IF(TRIM(controle!K318)="","Não informado",IF(ISNUMBER(SEARCH("DESCARTE",UPPER(controle!K318))),"Descarte",IF(ISNUMBER(SEARCH("INATIVO",UPPER(controle!K318))),"Inativo",IF(OR(ISNUMBER(SEARCH("BOM",UPPER(controle!K318))),ISNUMBER(SEARCH("OK",UPPER(controle!K318)))),"Bom/OK","Outros"))))</f>
        <v>Descarte</v>
      </c>
      <c r="D318" t="str">
        <f>IF(TRIM(controle!G318)="","Não informado",UPPER(TRIM(controle!G318)))</f>
        <v>LG</v>
      </c>
    </row>
    <row r="319" spans="1:4">
      <c r="A319" t="str">
        <f>IF(TRIM(controle!A319)="","Não informado",IF(LEFT(UPPER(TRIM(controle!A319)),7)="MONITOR","Monitores",IF(OR(LEFT(UPPER(TRIM(controle!A319)),7)="DESKTOP",UPPER(TRIM(controle!A319))="MICRO",LEFT(UPPER(TRIM(controle!A319)),7)="MONTADO"),"Desktops/Micros",IF(LEFT(UPPER(TRIM(controle!A319)),8)="NOTEBOOK","Notebooks",IF(LEFT(UPPER(TRIM(controle!A319)),10)="IMPRESSORA","Impressoras",IF(LEFT(UPPER(TRIM(controle!A319)),8)="TELEFONE","Telefonia","Outros"))))))</f>
        <v>Monitores</v>
      </c>
      <c r="B319" t="str">
        <f>IF(TRIM(controle!E319)="","Sem departamento",IF(OR(UPPER(TRIM(controle!E319))="TI",UPPER(TRIM(controle!E319))="T.I"),"T.I",IF(OR(UPPER(TRIM(controle!E319))="TECNICA",UPPER(TRIM(controle!E319))="TÉCNICA"),"TÉCNICA",SUBSTITUTE(UPPER(TRIM(controle!E319)),"SWICHER","SWITCHER"))))</f>
        <v>DEPÓSITO RH</v>
      </c>
      <c r="C319" t="str">
        <f>IF(TRIM(controle!K319)="","Não informado",IF(ISNUMBER(SEARCH("DESCARTE",UPPER(controle!K319))),"Descarte",IF(ISNUMBER(SEARCH("INATIVO",UPPER(controle!K319))),"Inativo",IF(OR(ISNUMBER(SEARCH("BOM",UPPER(controle!K319))),ISNUMBER(SEARCH("OK",UPPER(controle!K319)))),"Bom/OK","Outros"))))</f>
        <v>Descarte</v>
      </c>
      <c r="D319" t="str">
        <f>IF(TRIM(controle!G319)="","Não informado",UPPER(TRIM(controle!G319)))</f>
        <v>LG</v>
      </c>
    </row>
    <row r="320" spans="1:4">
      <c r="A320" t="str">
        <f>IF(TRIM(controle!A320)="","Não informado",IF(LEFT(UPPER(TRIM(controle!A320)),7)="MONITOR","Monitores",IF(OR(LEFT(UPPER(TRIM(controle!A320)),7)="DESKTOP",UPPER(TRIM(controle!A320))="MICRO",LEFT(UPPER(TRIM(controle!A320)),7)="MONTADO"),"Desktops/Micros",IF(LEFT(UPPER(TRIM(controle!A320)),8)="NOTEBOOK","Notebooks",IF(LEFT(UPPER(TRIM(controle!A320)),10)="IMPRESSORA","Impressoras",IF(LEFT(UPPER(TRIM(controle!A320)),8)="TELEFONE","Telefonia","Outros"))))))</f>
        <v>Monitores</v>
      </c>
      <c r="B320" t="str">
        <f>IF(TRIM(controle!E320)="","Sem departamento",IF(OR(UPPER(TRIM(controle!E320))="TI",UPPER(TRIM(controle!E320))="T.I"),"T.I",IF(OR(UPPER(TRIM(controle!E320))="TECNICA",UPPER(TRIM(controle!E320))="TÉCNICA"),"TÉCNICA",SUBSTITUTE(UPPER(TRIM(controle!E320)),"SWICHER","SWITCHER"))))</f>
        <v>DEPÓSITO RH</v>
      </c>
      <c r="C320" t="str">
        <f>IF(TRIM(controle!K320)="","Não informado",IF(ISNUMBER(SEARCH("DESCARTE",UPPER(controle!K320))),"Descarte",IF(ISNUMBER(SEARCH("INATIVO",UPPER(controle!K320))),"Inativo",IF(OR(ISNUMBER(SEARCH("BOM",UPPER(controle!K320))),ISNUMBER(SEARCH("OK",UPPER(controle!K320)))),"Bom/OK","Outros"))))</f>
        <v>Descarte</v>
      </c>
      <c r="D320" t="str">
        <f>IF(TRIM(controle!G320)="","Não informado",UPPER(TRIM(controle!G320)))</f>
        <v>LG</v>
      </c>
    </row>
    <row r="321" spans="1:4">
      <c r="A321" t="str">
        <f>IF(TRIM(controle!A321)="","Não informado",IF(LEFT(UPPER(TRIM(controle!A321)),7)="MONITOR","Monitores",IF(OR(LEFT(UPPER(TRIM(controle!A321)),7)="DESKTOP",UPPER(TRIM(controle!A321))="MICRO",LEFT(UPPER(TRIM(controle!A321)),7)="MONTADO"),"Desktops/Micros",IF(LEFT(UPPER(TRIM(controle!A321)),8)="NOTEBOOK","Notebooks",IF(LEFT(UPPER(TRIM(controle!A321)),10)="IMPRESSORA","Impressoras",IF(LEFT(UPPER(TRIM(controle!A321)),8)="TELEFONE","Telefonia","Outros"))))))</f>
        <v>Monitores</v>
      </c>
      <c r="B321" t="str">
        <f>IF(TRIM(controle!E321)="","Sem departamento",IF(OR(UPPER(TRIM(controle!E321))="TI",UPPER(TRIM(controle!E321))="T.I"),"T.I",IF(OR(UPPER(TRIM(controle!E321))="TECNICA",UPPER(TRIM(controle!E321))="TÉCNICA"),"TÉCNICA",SUBSTITUTE(UPPER(TRIM(controle!E321)),"SWICHER","SWITCHER"))))</f>
        <v>DEPÓSITO RH</v>
      </c>
      <c r="C321" t="str">
        <f>IF(TRIM(controle!K321)="","Não informado",IF(ISNUMBER(SEARCH("DESCARTE",UPPER(controle!K321))),"Descarte",IF(ISNUMBER(SEARCH("INATIVO",UPPER(controle!K321))),"Inativo",IF(OR(ISNUMBER(SEARCH("BOM",UPPER(controle!K321))),ISNUMBER(SEARCH("OK",UPPER(controle!K321)))),"Bom/OK","Outros"))))</f>
        <v>Descarte</v>
      </c>
      <c r="D321" t="str">
        <f>IF(TRIM(controle!G321)="","Não informado",UPPER(TRIM(controle!G321)))</f>
        <v>LG</v>
      </c>
    </row>
    <row r="322" spans="1:4">
      <c r="A322" t="str">
        <f>IF(TRIM(controle!A322)="","Não informado",IF(LEFT(UPPER(TRIM(controle!A322)),7)="MONITOR","Monitores",IF(OR(LEFT(UPPER(TRIM(controle!A322)),7)="DESKTOP",UPPER(TRIM(controle!A322))="MICRO",LEFT(UPPER(TRIM(controle!A322)),7)="MONTADO"),"Desktops/Micros",IF(LEFT(UPPER(TRIM(controle!A322)),8)="NOTEBOOK","Notebooks",IF(LEFT(UPPER(TRIM(controle!A322)),10)="IMPRESSORA","Impressoras",IF(LEFT(UPPER(TRIM(controle!A322)),8)="TELEFONE","Telefonia","Outros"))))))</f>
        <v>Monitores</v>
      </c>
      <c r="B322" t="str">
        <f>IF(TRIM(controle!E322)="","Sem departamento",IF(OR(UPPER(TRIM(controle!E322))="TI",UPPER(TRIM(controle!E322))="T.I"),"T.I",IF(OR(UPPER(TRIM(controle!E322))="TECNICA",UPPER(TRIM(controle!E322))="TÉCNICA"),"TÉCNICA",SUBSTITUTE(UPPER(TRIM(controle!E322)),"SWICHER","SWITCHER"))))</f>
        <v>DEPÓSITO RH</v>
      </c>
      <c r="C322" t="str">
        <f>IF(TRIM(controle!K322)="","Não informado",IF(ISNUMBER(SEARCH("DESCARTE",UPPER(controle!K322))),"Descarte",IF(ISNUMBER(SEARCH("INATIVO",UPPER(controle!K322))),"Inativo",IF(OR(ISNUMBER(SEARCH("BOM",UPPER(controle!K322))),ISNUMBER(SEARCH("OK",UPPER(controle!K322)))),"Bom/OK","Outros"))))</f>
        <v>Descarte</v>
      </c>
      <c r="D322" t="str">
        <f>IF(TRIM(controle!G322)="","Não informado",UPPER(TRIM(controle!G322)))</f>
        <v>LG</v>
      </c>
    </row>
    <row r="323" spans="1:4">
      <c r="A323" t="str">
        <f>IF(TRIM(controle!A323)="","Não informado",IF(LEFT(UPPER(TRIM(controle!A323)),7)="MONITOR","Monitores",IF(OR(LEFT(UPPER(TRIM(controle!A323)),7)="DESKTOP",UPPER(TRIM(controle!A323))="MICRO",LEFT(UPPER(TRIM(controle!A323)),7)="MONTADO"),"Desktops/Micros",IF(LEFT(UPPER(TRIM(controle!A323)),8)="NOTEBOOK","Notebooks",IF(LEFT(UPPER(TRIM(controle!A323)),10)="IMPRESSORA","Impressoras",IF(LEFT(UPPER(TRIM(controle!A323)),8)="TELEFONE","Telefonia","Outros"))))))</f>
        <v>Monitores</v>
      </c>
      <c r="B323" t="str">
        <f>IF(TRIM(controle!E323)="","Sem departamento",IF(OR(UPPER(TRIM(controle!E323))="TI",UPPER(TRIM(controle!E323))="T.I"),"T.I",IF(OR(UPPER(TRIM(controle!E323))="TECNICA",UPPER(TRIM(controle!E323))="TÉCNICA"),"TÉCNICA",SUBSTITUTE(UPPER(TRIM(controle!E323)),"SWICHER","SWITCHER"))))</f>
        <v>DEPÓSITO RH</v>
      </c>
      <c r="C323" t="str">
        <f>IF(TRIM(controle!K323)="","Não informado",IF(ISNUMBER(SEARCH("DESCARTE",UPPER(controle!K323))),"Descarte",IF(ISNUMBER(SEARCH("INATIVO",UPPER(controle!K323))),"Inativo",IF(OR(ISNUMBER(SEARCH("BOM",UPPER(controle!K323))),ISNUMBER(SEARCH("OK",UPPER(controle!K323)))),"Bom/OK","Outros"))))</f>
        <v>Descarte</v>
      </c>
      <c r="D323" t="str">
        <f>IF(TRIM(controle!G323)="","Não informado",UPPER(TRIM(controle!G323)))</f>
        <v>LG</v>
      </c>
    </row>
    <row r="324" spans="1:4">
      <c r="A324" t="str">
        <f>IF(TRIM(controle!A324)="","Não informado",IF(LEFT(UPPER(TRIM(controle!A324)),7)="MONITOR","Monitores",IF(OR(LEFT(UPPER(TRIM(controle!A324)),7)="DESKTOP",UPPER(TRIM(controle!A324))="MICRO",LEFT(UPPER(TRIM(controle!A324)),7)="MONTADO"),"Desktops/Micros",IF(LEFT(UPPER(TRIM(controle!A324)),8)="NOTEBOOK","Notebooks",IF(LEFT(UPPER(TRIM(controle!A324)),10)="IMPRESSORA","Impressoras",IF(LEFT(UPPER(TRIM(controle!A324)),8)="TELEFONE","Telefonia","Outros"))))))</f>
        <v>Monitores</v>
      </c>
      <c r="B324" t="str">
        <f>IF(TRIM(controle!E324)="","Sem departamento",IF(OR(UPPER(TRIM(controle!E324))="TI",UPPER(TRIM(controle!E324))="T.I"),"T.I",IF(OR(UPPER(TRIM(controle!E324))="TECNICA",UPPER(TRIM(controle!E324))="TÉCNICA"),"TÉCNICA",SUBSTITUTE(UPPER(TRIM(controle!E324)),"SWICHER","SWITCHER"))))</f>
        <v>DEPÓSITO RH</v>
      </c>
      <c r="C324" t="str">
        <f>IF(TRIM(controle!K324)="","Não informado",IF(ISNUMBER(SEARCH("DESCARTE",UPPER(controle!K324))),"Descarte",IF(ISNUMBER(SEARCH("INATIVO",UPPER(controle!K324))),"Inativo",IF(OR(ISNUMBER(SEARCH("BOM",UPPER(controle!K324))),ISNUMBER(SEARCH("OK",UPPER(controle!K324)))),"Bom/OK","Outros"))))</f>
        <v>Descarte</v>
      </c>
      <c r="D324" t="str">
        <f>IF(TRIM(controle!G324)="","Não informado",UPPER(TRIM(controle!G324)))</f>
        <v>LG</v>
      </c>
    </row>
    <row r="325" spans="1:4">
      <c r="A325" t="str">
        <f>IF(TRIM(controle!A325)="","Não informado",IF(LEFT(UPPER(TRIM(controle!A325)),7)="MONITOR","Monitores",IF(OR(LEFT(UPPER(TRIM(controle!A325)),7)="DESKTOP",UPPER(TRIM(controle!A325))="MICRO",LEFT(UPPER(TRIM(controle!A325)),7)="MONTADO"),"Desktops/Micros",IF(LEFT(UPPER(TRIM(controle!A325)),8)="NOTEBOOK","Notebooks",IF(LEFT(UPPER(TRIM(controle!A325)),10)="IMPRESSORA","Impressoras",IF(LEFT(UPPER(TRIM(controle!A325)),8)="TELEFONE","Telefonia","Outros"))))))</f>
        <v>Monitores</v>
      </c>
      <c r="B325" t="str">
        <f>IF(TRIM(controle!E325)="","Sem departamento",IF(OR(UPPER(TRIM(controle!E325))="TI",UPPER(TRIM(controle!E325))="T.I"),"T.I",IF(OR(UPPER(TRIM(controle!E325))="TECNICA",UPPER(TRIM(controle!E325))="TÉCNICA"),"TÉCNICA",SUBSTITUTE(UPPER(TRIM(controle!E325)),"SWICHER","SWITCHER"))))</f>
        <v>DEPÓSITO RH</v>
      </c>
      <c r="C325" t="str">
        <f>IF(TRIM(controle!K325)="","Não informado",IF(ISNUMBER(SEARCH("DESCARTE",UPPER(controle!K325))),"Descarte",IF(ISNUMBER(SEARCH("INATIVO",UPPER(controle!K325))),"Inativo",IF(OR(ISNUMBER(SEARCH("BOM",UPPER(controle!K325))),ISNUMBER(SEARCH("OK",UPPER(controle!K325)))),"Bom/OK","Outros"))))</f>
        <v>Descarte</v>
      </c>
      <c r="D325" t="str">
        <f>IF(TRIM(controle!G325)="","Não informado",UPPER(TRIM(controle!G325)))</f>
        <v>LG</v>
      </c>
    </row>
    <row r="326" spans="1:4">
      <c r="A326" t="str">
        <f>IF(TRIM(controle!A326)="","Não informado",IF(LEFT(UPPER(TRIM(controle!A326)),7)="MONITOR","Monitores",IF(OR(LEFT(UPPER(TRIM(controle!A326)),7)="DESKTOP",UPPER(TRIM(controle!A326))="MICRO",LEFT(UPPER(TRIM(controle!A326)),7)="MONTADO"),"Desktops/Micros",IF(LEFT(UPPER(TRIM(controle!A326)),8)="NOTEBOOK","Notebooks",IF(LEFT(UPPER(TRIM(controle!A326)),10)="IMPRESSORA","Impressoras",IF(LEFT(UPPER(TRIM(controle!A326)),8)="TELEFONE","Telefonia","Outros"))))))</f>
        <v>Monitores</v>
      </c>
      <c r="B326" t="str">
        <f>IF(TRIM(controle!E326)="","Sem departamento",IF(OR(UPPER(TRIM(controle!E326))="TI",UPPER(TRIM(controle!E326))="T.I"),"T.I",IF(OR(UPPER(TRIM(controle!E326))="TECNICA",UPPER(TRIM(controle!E326))="TÉCNICA"),"TÉCNICA",SUBSTITUTE(UPPER(TRIM(controle!E326)),"SWICHER","SWITCHER"))))</f>
        <v>DEPÓSITO RH</v>
      </c>
      <c r="C326" t="str">
        <f>IF(TRIM(controle!K326)="","Não informado",IF(ISNUMBER(SEARCH("DESCARTE",UPPER(controle!K326))),"Descarte",IF(ISNUMBER(SEARCH("INATIVO",UPPER(controle!K326))),"Inativo",IF(OR(ISNUMBER(SEARCH("BOM",UPPER(controle!K326))),ISNUMBER(SEARCH("OK",UPPER(controle!K326)))),"Bom/OK","Outros"))))</f>
        <v>Descarte</v>
      </c>
      <c r="D326" t="str">
        <f>IF(TRIM(controle!G326)="","Não informado",UPPER(TRIM(controle!G326)))</f>
        <v>LG</v>
      </c>
    </row>
    <row r="327" spans="1:4">
      <c r="A327" t="str">
        <f>IF(TRIM(controle!A327)="","Não informado",IF(LEFT(UPPER(TRIM(controle!A327)),7)="MONITOR","Monitores",IF(OR(LEFT(UPPER(TRIM(controle!A327)),7)="DESKTOP",UPPER(TRIM(controle!A327))="MICRO",LEFT(UPPER(TRIM(controle!A327)),7)="MONTADO"),"Desktops/Micros",IF(LEFT(UPPER(TRIM(controle!A327)),8)="NOTEBOOK","Notebooks",IF(LEFT(UPPER(TRIM(controle!A327)),10)="IMPRESSORA","Impressoras",IF(LEFT(UPPER(TRIM(controle!A327)),8)="TELEFONE","Telefonia","Outros"))))))</f>
        <v>Monitores</v>
      </c>
      <c r="B327" t="str">
        <f>IF(TRIM(controle!E327)="","Sem departamento",IF(OR(UPPER(TRIM(controle!E327))="TI",UPPER(TRIM(controle!E327))="T.I"),"T.I",IF(OR(UPPER(TRIM(controle!E327))="TECNICA",UPPER(TRIM(controle!E327))="TÉCNICA"),"TÉCNICA",SUBSTITUTE(UPPER(TRIM(controle!E327)),"SWICHER","SWITCHER"))))</f>
        <v>DEPÓSITO RH</v>
      </c>
      <c r="C327" t="str">
        <f>IF(TRIM(controle!K327)="","Não informado",IF(ISNUMBER(SEARCH("DESCARTE",UPPER(controle!K327))),"Descarte",IF(ISNUMBER(SEARCH("INATIVO",UPPER(controle!K327))),"Inativo",IF(OR(ISNUMBER(SEARCH("BOM",UPPER(controle!K327))),ISNUMBER(SEARCH("OK",UPPER(controle!K327)))),"Bom/OK","Outros"))))</f>
        <v>Descarte</v>
      </c>
      <c r="D327" t="str">
        <f>IF(TRIM(controle!G327)="","Não informado",UPPER(TRIM(controle!G327)))</f>
        <v>LG</v>
      </c>
    </row>
    <row r="328" spans="1:4">
      <c r="A328" t="str">
        <f>IF(TRIM(controle!A328)="","Não informado",IF(LEFT(UPPER(TRIM(controle!A328)),7)="MONITOR","Monitores",IF(OR(LEFT(UPPER(TRIM(controle!A328)),7)="DESKTOP",UPPER(TRIM(controle!A328))="MICRO",LEFT(UPPER(TRIM(controle!A328)),7)="MONTADO"),"Desktops/Micros",IF(LEFT(UPPER(TRIM(controle!A328)),8)="NOTEBOOK","Notebooks",IF(LEFT(UPPER(TRIM(controle!A328)),10)="IMPRESSORA","Impressoras",IF(LEFT(UPPER(TRIM(controle!A328)),8)="TELEFONE","Telefonia","Outros"))))))</f>
        <v>Monitores</v>
      </c>
      <c r="B328" t="str">
        <f>IF(TRIM(controle!E328)="","Sem departamento",IF(OR(UPPER(TRIM(controle!E328))="TI",UPPER(TRIM(controle!E328))="T.I"),"T.I",IF(OR(UPPER(TRIM(controle!E328))="TECNICA",UPPER(TRIM(controle!E328))="TÉCNICA"),"TÉCNICA",SUBSTITUTE(UPPER(TRIM(controle!E328)),"SWICHER","SWITCHER"))))</f>
        <v>DEPÓSITO RH</v>
      </c>
      <c r="C328" t="str">
        <f>IF(TRIM(controle!K328)="","Não informado",IF(ISNUMBER(SEARCH("DESCARTE",UPPER(controle!K328))),"Descarte",IF(ISNUMBER(SEARCH("INATIVO",UPPER(controle!K328))),"Inativo",IF(OR(ISNUMBER(SEARCH("BOM",UPPER(controle!K328))),ISNUMBER(SEARCH("OK",UPPER(controle!K328)))),"Bom/OK","Outros"))))</f>
        <v>Descarte</v>
      </c>
      <c r="D328" t="str">
        <f>IF(TRIM(controle!G328)="","Não informado",UPPER(TRIM(controle!G328)))</f>
        <v>LG</v>
      </c>
    </row>
    <row r="329" spans="1:4">
      <c r="A329" t="str">
        <f>IF(TRIM(controle!A329)="","Não informado",IF(LEFT(UPPER(TRIM(controle!A329)),7)="MONITOR","Monitores",IF(OR(LEFT(UPPER(TRIM(controle!A329)),7)="DESKTOP",UPPER(TRIM(controle!A329))="MICRO",LEFT(UPPER(TRIM(controle!A329)),7)="MONTADO"),"Desktops/Micros",IF(LEFT(UPPER(TRIM(controle!A329)),8)="NOTEBOOK","Notebooks",IF(LEFT(UPPER(TRIM(controle!A329)),10)="IMPRESSORA","Impressoras",IF(LEFT(UPPER(TRIM(controle!A329)),8)="TELEFONE","Telefonia","Outros"))))))</f>
        <v>Monitores</v>
      </c>
      <c r="B329" t="str">
        <f>IF(TRIM(controle!E329)="","Sem departamento",IF(OR(UPPER(TRIM(controle!E329))="TI",UPPER(TRIM(controle!E329))="T.I"),"T.I",IF(OR(UPPER(TRIM(controle!E329))="TECNICA",UPPER(TRIM(controle!E329))="TÉCNICA"),"TÉCNICA",SUBSTITUTE(UPPER(TRIM(controle!E329)),"SWICHER","SWITCHER"))))</f>
        <v>DEPÓSITO RH</v>
      </c>
      <c r="C329" t="str">
        <f>IF(TRIM(controle!K329)="","Não informado",IF(ISNUMBER(SEARCH("DESCARTE",UPPER(controle!K329))),"Descarte",IF(ISNUMBER(SEARCH("INATIVO",UPPER(controle!K329))),"Inativo",IF(OR(ISNUMBER(SEARCH("BOM",UPPER(controle!K329))),ISNUMBER(SEARCH("OK",UPPER(controle!K329)))),"Bom/OK","Outros"))))</f>
        <v>Descarte</v>
      </c>
      <c r="D329" t="str">
        <f>IF(TRIM(controle!G329)="","Não informado",UPPER(TRIM(controle!G329)))</f>
        <v>LG</v>
      </c>
    </row>
    <row r="330" spans="1:4">
      <c r="A330" t="str">
        <f>IF(TRIM(controle!A330)="","Não informado",IF(LEFT(UPPER(TRIM(controle!A330)),7)="MONITOR","Monitores",IF(OR(LEFT(UPPER(TRIM(controle!A330)),7)="DESKTOP",UPPER(TRIM(controle!A330))="MICRO",LEFT(UPPER(TRIM(controle!A330)),7)="MONTADO"),"Desktops/Micros",IF(LEFT(UPPER(TRIM(controle!A330)),8)="NOTEBOOK","Notebooks",IF(LEFT(UPPER(TRIM(controle!A330)),10)="IMPRESSORA","Impressoras",IF(LEFT(UPPER(TRIM(controle!A330)),8)="TELEFONE","Telefonia","Outros"))))))</f>
        <v>Monitores</v>
      </c>
      <c r="B330" t="str">
        <f>IF(TRIM(controle!E330)="","Sem departamento",IF(OR(UPPER(TRIM(controle!E330))="TI",UPPER(TRIM(controle!E330))="T.I"),"T.I",IF(OR(UPPER(TRIM(controle!E330))="TECNICA",UPPER(TRIM(controle!E330))="TÉCNICA"),"TÉCNICA",SUBSTITUTE(UPPER(TRIM(controle!E330)),"SWICHER","SWITCHER"))))</f>
        <v>DEPÓSITO RH</v>
      </c>
      <c r="C330" t="str">
        <f>IF(TRIM(controle!K330)="","Não informado",IF(ISNUMBER(SEARCH("DESCARTE",UPPER(controle!K330))),"Descarte",IF(ISNUMBER(SEARCH("INATIVO",UPPER(controle!K330))),"Inativo",IF(OR(ISNUMBER(SEARCH("BOM",UPPER(controle!K330))),ISNUMBER(SEARCH("OK",UPPER(controle!K330)))),"Bom/OK","Outros"))))</f>
        <v>Descarte</v>
      </c>
      <c r="D330" t="str">
        <f>IF(TRIM(controle!G330)="","Não informado",UPPER(TRIM(controle!G330)))</f>
        <v>LG</v>
      </c>
    </row>
    <row r="331" spans="1:4">
      <c r="A331" t="str">
        <f>IF(TRIM(controle!A331)="","Não informado",IF(LEFT(UPPER(TRIM(controle!A331)),7)="MONITOR","Monitores",IF(OR(LEFT(UPPER(TRIM(controle!A331)),7)="DESKTOP",UPPER(TRIM(controle!A331))="MICRO",LEFT(UPPER(TRIM(controle!A331)),7)="MONTADO"),"Desktops/Micros",IF(LEFT(UPPER(TRIM(controle!A331)),8)="NOTEBOOK","Notebooks",IF(LEFT(UPPER(TRIM(controle!A331)),10)="IMPRESSORA","Impressoras",IF(LEFT(UPPER(TRIM(controle!A331)),8)="TELEFONE","Telefonia","Outros"))))))</f>
        <v>Monitores</v>
      </c>
      <c r="B331" t="str">
        <f>IF(TRIM(controle!E331)="","Sem departamento",IF(OR(UPPER(TRIM(controle!E331))="TI",UPPER(TRIM(controle!E331))="T.I"),"T.I",IF(OR(UPPER(TRIM(controle!E331))="TECNICA",UPPER(TRIM(controle!E331))="TÉCNICA"),"TÉCNICA",SUBSTITUTE(UPPER(TRIM(controle!E331)),"SWICHER","SWITCHER"))))</f>
        <v>DEPÓSITO RH</v>
      </c>
      <c r="C331" t="str">
        <f>IF(TRIM(controle!K331)="","Não informado",IF(ISNUMBER(SEARCH("DESCARTE",UPPER(controle!K331))),"Descarte",IF(ISNUMBER(SEARCH("INATIVO",UPPER(controle!K331))),"Inativo",IF(OR(ISNUMBER(SEARCH("BOM",UPPER(controle!K331))),ISNUMBER(SEARCH("OK",UPPER(controle!K331)))),"Bom/OK","Outros"))))</f>
        <v>Descarte</v>
      </c>
      <c r="D331" t="str">
        <f>IF(TRIM(controle!G331)="","Não informado",UPPER(TRIM(controle!G331)))</f>
        <v>LG</v>
      </c>
    </row>
    <row r="332" spans="1:4">
      <c r="A332" t="str">
        <f>IF(TRIM(controle!A332)="","Não informado",IF(LEFT(UPPER(TRIM(controle!A332)),7)="MONITOR","Monitores",IF(OR(LEFT(UPPER(TRIM(controle!A332)),7)="DESKTOP",UPPER(TRIM(controle!A332))="MICRO",LEFT(UPPER(TRIM(controle!A332)),7)="MONTADO"),"Desktops/Micros",IF(LEFT(UPPER(TRIM(controle!A332)),8)="NOTEBOOK","Notebooks",IF(LEFT(UPPER(TRIM(controle!A332)),10)="IMPRESSORA","Impressoras",IF(LEFT(UPPER(TRIM(controle!A332)),8)="TELEFONE","Telefonia","Outros"))))))</f>
        <v>Monitores</v>
      </c>
      <c r="B332" t="str">
        <f>IF(TRIM(controle!E332)="","Sem departamento",IF(OR(UPPER(TRIM(controle!E332))="TI",UPPER(TRIM(controle!E332))="T.I"),"T.I",IF(OR(UPPER(TRIM(controle!E332))="TECNICA",UPPER(TRIM(controle!E332))="TÉCNICA"),"TÉCNICA",SUBSTITUTE(UPPER(TRIM(controle!E332)),"SWICHER","SWITCHER"))))</f>
        <v>DEPÓSITO RH</v>
      </c>
      <c r="C332" t="str">
        <f>IF(TRIM(controle!K332)="","Não informado",IF(ISNUMBER(SEARCH("DESCARTE",UPPER(controle!K332))),"Descarte",IF(ISNUMBER(SEARCH("INATIVO",UPPER(controle!K332))),"Inativo",IF(OR(ISNUMBER(SEARCH("BOM",UPPER(controle!K332))),ISNUMBER(SEARCH("OK",UPPER(controle!K332)))),"Bom/OK","Outros"))))</f>
        <v>Descarte</v>
      </c>
      <c r="D332" t="str">
        <f>IF(TRIM(controle!G332)="","Não informado",UPPER(TRIM(controle!G332)))</f>
        <v>LG</v>
      </c>
    </row>
    <row r="333" spans="1:4">
      <c r="A333" t="str">
        <f>IF(TRIM(controle!A333)="","Não informado",IF(LEFT(UPPER(TRIM(controle!A333)),7)="MONITOR","Monitores",IF(OR(LEFT(UPPER(TRIM(controle!A333)),7)="DESKTOP",UPPER(TRIM(controle!A333))="MICRO",LEFT(UPPER(TRIM(controle!A333)),7)="MONTADO"),"Desktops/Micros",IF(LEFT(UPPER(TRIM(controle!A333)),8)="NOTEBOOK","Notebooks",IF(LEFT(UPPER(TRIM(controle!A333)),10)="IMPRESSORA","Impressoras",IF(LEFT(UPPER(TRIM(controle!A333)),8)="TELEFONE","Telefonia","Outros"))))))</f>
        <v>Monitores</v>
      </c>
      <c r="B333" t="str">
        <f>IF(TRIM(controle!E333)="","Sem departamento",IF(OR(UPPER(TRIM(controle!E333))="TI",UPPER(TRIM(controle!E333))="T.I"),"T.I",IF(OR(UPPER(TRIM(controle!E333))="TECNICA",UPPER(TRIM(controle!E333))="TÉCNICA"),"TÉCNICA",SUBSTITUTE(UPPER(TRIM(controle!E333)),"SWICHER","SWITCHER"))))</f>
        <v>DEPÓSITO RH</v>
      </c>
      <c r="C333" t="str">
        <f>IF(TRIM(controle!K333)="","Não informado",IF(ISNUMBER(SEARCH("DESCARTE",UPPER(controle!K333))),"Descarte",IF(ISNUMBER(SEARCH("INATIVO",UPPER(controle!K333))),"Inativo",IF(OR(ISNUMBER(SEARCH("BOM",UPPER(controle!K333))),ISNUMBER(SEARCH("OK",UPPER(controle!K333)))),"Bom/OK","Outros"))))</f>
        <v>Descarte</v>
      </c>
      <c r="D333" t="str">
        <f>IF(TRIM(controle!G333)="","Não informado",UPPER(TRIM(controle!G333)))</f>
        <v>LG</v>
      </c>
    </row>
    <row r="334" spans="1:4">
      <c r="A334" t="str">
        <f>IF(TRIM(controle!A334)="","Não informado",IF(LEFT(UPPER(TRIM(controle!A334)),7)="MONITOR","Monitores",IF(OR(LEFT(UPPER(TRIM(controle!A334)),7)="DESKTOP",UPPER(TRIM(controle!A334))="MICRO",LEFT(UPPER(TRIM(controle!A334)),7)="MONTADO"),"Desktops/Micros",IF(LEFT(UPPER(TRIM(controle!A334)),8)="NOTEBOOK","Notebooks",IF(LEFT(UPPER(TRIM(controle!A334)),10)="IMPRESSORA","Impressoras",IF(LEFT(UPPER(TRIM(controle!A334)),8)="TELEFONE","Telefonia","Outros"))))))</f>
        <v>Monitores</v>
      </c>
      <c r="B334" t="str">
        <f>IF(TRIM(controle!E334)="","Sem departamento",IF(OR(UPPER(TRIM(controle!E334))="TI",UPPER(TRIM(controle!E334))="T.I"),"T.I",IF(OR(UPPER(TRIM(controle!E334))="TECNICA",UPPER(TRIM(controle!E334))="TÉCNICA"),"TÉCNICA",SUBSTITUTE(UPPER(TRIM(controle!E334)),"SWICHER","SWITCHER"))))</f>
        <v>DEPÓSITO RH</v>
      </c>
      <c r="C334" t="str">
        <f>IF(TRIM(controle!K334)="","Não informado",IF(ISNUMBER(SEARCH("DESCARTE",UPPER(controle!K334))),"Descarte",IF(ISNUMBER(SEARCH("INATIVO",UPPER(controle!K334))),"Inativo",IF(OR(ISNUMBER(SEARCH("BOM",UPPER(controle!K334))),ISNUMBER(SEARCH("OK",UPPER(controle!K334)))),"Bom/OK","Outros"))))</f>
        <v>Descarte</v>
      </c>
      <c r="D334" t="str">
        <f>IF(TRIM(controle!G334)="","Não informado",UPPER(TRIM(controle!G334)))</f>
        <v>LG</v>
      </c>
    </row>
    <row r="335" spans="1:4">
      <c r="A335" t="str">
        <f>IF(TRIM(controle!A335)="","Não informado",IF(LEFT(UPPER(TRIM(controle!A335)),7)="MONITOR","Monitores",IF(OR(LEFT(UPPER(TRIM(controle!A335)),7)="DESKTOP",UPPER(TRIM(controle!A335))="MICRO",LEFT(UPPER(TRIM(controle!A335)),7)="MONTADO"),"Desktops/Micros",IF(LEFT(UPPER(TRIM(controle!A335)),8)="NOTEBOOK","Notebooks",IF(LEFT(UPPER(TRIM(controle!A335)),10)="IMPRESSORA","Impressoras",IF(LEFT(UPPER(TRIM(controle!A335)),8)="TELEFONE","Telefonia","Outros"))))))</f>
        <v>Monitores</v>
      </c>
      <c r="B335" t="str">
        <f>IF(TRIM(controle!E335)="","Sem departamento",IF(OR(UPPER(TRIM(controle!E335))="TI",UPPER(TRIM(controle!E335))="T.I"),"T.I",IF(OR(UPPER(TRIM(controle!E335))="TECNICA",UPPER(TRIM(controle!E335))="TÉCNICA"),"TÉCNICA",SUBSTITUTE(UPPER(TRIM(controle!E335)),"SWICHER","SWITCHER"))))</f>
        <v>DEPÓSITO RH</v>
      </c>
      <c r="C335" t="str">
        <f>IF(TRIM(controle!K335)="","Não informado",IF(ISNUMBER(SEARCH("DESCARTE",UPPER(controle!K335))),"Descarte",IF(ISNUMBER(SEARCH("INATIVO",UPPER(controle!K335))),"Inativo",IF(OR(ISNUMBER(SEARCH("BOM",UPPER(controle!K335))),ISNUMBER(SEARCH("OK",UPPER(controle!K335)))),"Bom/OK","Outros"))))</f>
        <v>Descarte</v>
      </c>
      <c r="D335" t="str">
        <f>IF(TRIM(controle!G335)="","Não informado",UPPER(TRIM(controle!G335)))</f>
        <v>LG</v>
      </c>
    </row>
    <row r="336" spans="1:4">
      <c r="A336" t="str">
        <f>IF(TRIM(controle!A336)="","Não informado",IF(LEFT(UPPER(TRIM(controle!A336)),7)="MONITOR","Monitores",IF(OR(LEFT(UPPER(TRIM(controle!A336)),7)="DESKTOP",UPPER(TRIM(controle!A336))="MICRO",LEFT(UPPER(TRIM(controle!A336)),7)="MONTADO"),"Desktops/Micros",IF(LEFT(UPPER(TRIM(controle!A336)),8)="NOTEBOOK","Notebooks",IF(LEFT(UPPER(TRIM(controle!A336)),10)="IMPRESSORA","Impressoras",IF(LEFT(UPPER(TRIM(controle!A336)),8)="TELEFONE","Telefonia","Outros"))))))</f>
        <v>Monitores</v>
      </c>
      <c r="B336" t="str">
        <f>IF(TRIM(controle!E336)="","Sem departamento",IF(OR(UPPER(TRIM(controle!E336))="TI",UPPER(TRIM(controle!E336))="T.I"),"T.I",IF(OR(UPPER(TRIM(controle!E336))="TECNICA",UPPER(TRIM(controle!E336))="TÉCNICA"),"TÉCNICA",SUBSTITUTE(UPPER(TRIM(controle!E336)),"SWICHER","SWITCHER"))))</f>
        <v>DEPÓSITO RH</v>
      </c>
      <c r="C336" t="str">
        <f>IF(TRIM(controle!K336)="","Não informado",IF(ISNUMBER(SEARCH("DESCARTE",UPPER(controle!K336))),"Descarte",IF(ISNUMBER(SEARCH("INATIVO",UPPER(controle!K336))),"Inativo",IF(OR(ISNUMBER(SEARCH("BOM",UPPER(controle!K336))),ISNUMBER(SEARCH("OK",UPPER(controle!K336)))),"Bom/OK","Outros"))))</f>
        <v>Descarte</v>
      </c>
      <c r="D336" t="str">
        <f>IF(TRIM(controle!G336)="","Não informado",UPPER(TRIM(controle!G336)))</f>
        <v>LG</v>
      </c>
    </row>
    <row r="337" spans="1:4">
      <c r="A337" t="str">
        <f>IF(TRIM(controle!A337)="","Não informado",IF(LEFT(UPPER(TRIM(controle!A337)),7)="MONITOR","Monitores",IF(OR(LEFT(UPPER(TRIM(controle!A337)),7)="DESKTOP",UPPER(TRIM(controle!A337))="MICRO",LEFT(UPPER(TRIM(controle!A337)),7)="MONTADO"),"Desktops/Micros",IF(LEFT(UPPER(TRIM(controle!A337)),8)="NOTEBOOK","Notebooks",IF(LEFT(UPPER(TRIM(controle!A337)),10)="IMPRESSORA","Impressoras",IF(LEFT(UPPER(TRIM(controle!A337)),8)="TELEFONE","Telefonia","Outros"))))))</f>
        <v>Monitores</v>
      </c>
      <c r="B337" t="str">
        <f>IF(TRIM(controle!E337)="","Sem departamento",IF(OR(UPPER(TRIM(controle!E337))="TI",UPPER(TRIM(controle!E337))="T.I"),"T.I",IF(OR(UPPER(TRIM(controle!E337))="TECNICA",UPPER(TRIM(controle!E337))="TÉCNICA"),"TÉCNICA",SUBSTITUTE(UPPER(TRIM(controle!E337)),"SWICHER","SWITCHER"))))</f>
        <v>DEPÓSITO RH</v>
      </c>
      <c r="C337" t="str">
        <f>IF(TRIM(controle!K337)="","Não informado",IF(ISNUMBER(SEARCH("DESCARTE",UPPER(controle!K337))),"Descarte",IF(ISNUMBER(SEARCH("INATIVO",UPPER(controle!K337))),"Inativo",IF(OR(ISNUMBER(SEARCH("BOM",UPPER(controle!K337))),ISNUMBER(SEARCH("OK",UPPER(controle!K337)))),"Bom/OK","Outros"))))</f>
        <v>Descarte</v>
      </c>
      <c r="D337" t="str">
        <f>IF(TRIM(controle!G337)="","Não informado",UPPER(TRIM(controle!G337)))</f>
        <v>LG</v>
      </c>
    </row>
    <row r="338" spans="1:4">
      <c r="A338" t="str">
        <f>IF(TRIM(controle!A338)="","Não informado",IF(LEFT(UPPER(TRIM(controle!A338)),7)="MONITOR","Monitores",IF(OR(LEFT(UPPER(TRIM(controle!A338)),7)="DESKTOP",UPPER(TRIM(controle!A338))="MICRO",LEFT(UPPER(TRIM(controle!A338)),7)="MONTADO"),"Desktops/Micros",IF(LEFT(UPPER(TRIM(controle!A338)),8)="NOTEBOOK","Notebooks",IF(LEFT(UPPER(TRIM(controle!A338)),10)="IMPRESSORA","Impressoras",IF(LEFT(UPPER(TRIM(controle!A338)),8)="TELEFONE","Telefonia","Outros"))))))</f>
        <v>Monitores</v>
      </c>
      <c r="B338" t="str">
        <f>IF(TRIM(controle!E338)="","Sem departamento",IF(OR(UPPER(TRIM(controle!E338))="TI",UPPER(TRIM(controle!E338))="T.I"),"T.I",IF(OR(UPPER(TRIM(controle!E338))="TECNICA",UPPER(TRIM(controle!E338))="TÉCNICA"),"TÉCNICA",SUBSTITUTE(UPPER(TRIM(controle!E338)),"SWICHER","SWITCHER"))))</f>
        <v>DEPÓSITO RH</v>
      </c>
      <c r="C338" t="str">
        <f>IF(TRIM(controle!K338)="","Não informado",IF(ISNUMBER(SEARCH("DESCARTE",UPPER(controle!K338))),"Descarte",IF(ISNUMBER(SEARCH("INATIVO",UPPER(controle!K338))),"Inativo",IF(OR(ISNUMBER(SEARCH("BOM",UPPER(controle!K338))),ISNUMBER(SEARCH("OK",UPPER(controle!K338)))),"Bom/OK","Outros"))))</f>
        <v>Descarte</v>
      </c>
      <c r="D338" t="str">
        <f>IF(TRIM(controle!G338)="","Não informado",UPPER(TRIM(controle!G338)))</f>
        <v>LG</v>
      </c>
    </row>
    <row r="339" spans="1:4">
      <c r="A339" t="str">
        <f>IF(TRIM(controle!A339)="","Não informado",IF(LEFT(UPPER(TRIM(controle!A339)),7)="MONITOR","Monitores",IF(OR(LEFT(UPPER(TRIM(controle!A339)),7)="DESKTOP",UPPER(TRIM(controle!A339))="MICRO",LEFT(UPPER(TRIM(controle!A339)),7)="MONTADO"),"Desktops/Micros",IF(LEFT(UPPER(TRIM(controle!A339)),8)="NOTEBOOK","Notebooks",IF(LEFT(UPPER(TRIM(controle!A339)),10)="IMPRESSORA","Impressoras",IF(LEFT(UPPER(TRIM(controle!A339)),8)="TELEFONE","Telefonia","Outros"))))))</f>
        <v>Monitores</v>
      </c>
      <c r="B339" t="str">
        <f>IF(TRIM(controle!E339)="","Sem departamento",IF(OR(UPPER(TRIM(controle!E339))="TI",UPPER(TRIM(controle!E339))="T.I"),"T.I",IF(OR(UPPER(TRIM(controle!E339))="TECNICA",UPPER(TRIM(controle!E339))="TÉCNICA"),"TÉCNICA",SUBSTITUTE(UPPER(TRIM(controle!E339)),"SWICHER","SWITCHER"))))</f>
        <v>DEPÓSITO RH</v>
      </c>
      <c r="C339" t="str">
        <f>IF(TRIM(controle!K339)="","Não informado",IF(ISNUMBER(SEARCH("DESCARTE",UPPER(controle!K339))),"Descarte",IF(ISNUMBER(SEARCH("INATIVO",UPPER(controle!K339))),"Inativo",IF(OR(ISNUMBER(SEARCH("BOM",UPPER(controle!K339))),ISNUMBER(SEARCH("OK",UPPER(controle!K339)))),"Bom/OK","Outros"))))</f>
        <v>Descarte</v>
      </c>
      <c r="D339" t="str">
        <f>IF(TRIM(controle!G339)="","Não informado",UPPER(TRIM(controle!G339)))</f>
        <v>LG</v>
      </c>
    </row>
    <row r="340" spans="1:4">
      <c r="A340" t="str">
        <f>IF(TRIM(controle!A340)="","Não informado",IF(LEFT(UPPER(TRIM(controle!A340)),7)="MONITOR","Monitores",IF(OR(LEFT(UPPER(TRIM(controle!A340)),7)="DESKTOP",UPPER(TRIM(controle!A340))="MICRO",LEFT(UPPER(TRIM(controle!A340)),7)="MONTADO"),"Desktops/Micros",IF(LEFT(UPPER(TRIM(controle!A340)),8)="NOTEBOOK","Notebooks",IF(LEFT(UPPER(TRIM(controle!A340)),10)="IMPRESSORA","Impressoras",IF(LEFT(UPPER(TRIM(controle!A340)),8)="TELEFONE","Telefonia","Outros"))))))</f>
        <v>Monitores</v>
      </c>
      <c r="B340" t="str">
        <f>IF(TRIM(controle!E340)="","Sem departamento",IF(OR(UPPER(TRIM(controle!E340))="TI",UPPER(TRIM(controle!E340))="T.I"),"T.I",IF(OR(UPPER(TRIM(controle!E340))="TECNICA",UPPER(TRIM(controle!E340))="TÉCNICA"),"TÉCNICA",SUBSTITUTE(UPPER(TRIM(controle!E340)),"SWICHER","SWITCHER"))))</f>
        <v>DEPÓSITO RH</v>
      </c>
      <c r="C340" t="str">
        <f>IF(TRIM(controle!K340)="","Não informado",IF(ISNUMBER(SEARCH("DESCARTE",UPPER(controle!K340))),"Descarte",IF(ISNUMBER(SEARCH("INATIVO",UPPER(controle!K340))),"Inativo",IF(OR(ISNUMBER(SEARCH("BOM",UPPER(controle!K340))),ISNUMBER(SEARCH("OK",UPPER(controle!K340)))),"Bom/OK","Outros"))))</f>
        <v>Descarte</v>
      </c>
      <c r="D340" t="str">
        <f>IF(TRIM(controle!G340)="","Não informado",UPPER(TRIM(controle!G340)))</f>
        <v>LG</v>
      </c>
    </row>
    <row r="341" spans="1:4">
      <c r="A341" t="str">
        <f>IF(TRIM(controle!A341)="","Não informado",IF(LEFT(UPPER(TRIM(controle!A341)),7)="MONITOR","Monitores",IF(OR(LEFT(UPPER(TRIM(controle!A341)),7)="DESKTOP",UPPER(TRIM(controle!A341))="MICRO",LEFT(UPPER(TRIM(controle!A341)),7)="MONTADO"),"Desktops/Micros",IF(LEFT(UPPER(TRIM(controle!A341)),8)="NOTEBOOK","Notebooks",IF(LEFT(UPPER(TRIM(controle!A341)),10)="IMPRESSORA","Impressoras",IF(LEFT(UPPER(TRIM(controle!A341)),8)="TELEFONE","Telefonia","Outros"))))))</f>
        <v>Monitores</v>
      </c>
      <c r="B341" t="str">
        <f>IF(TRIM(controle!E341)="","Sem departamento",IF(OR(UPPER(TRIM(controle!E341))="TI",UPPER(TRIM(controle!E341))="T.I"),"T.I",IF(OR(UPPER(TRIM(controle!E341))="TECNICA",UPPER(TRIM(controle!E341))="TÉCNICA"),"TÉCNICA",SUBSTITUTE(UPPER(TRIM(controle!E341)),"SWICHER","SWITCHER"))))</f>
        <v>DEPÓSITO RH</v>
      </c>
      <c r="C341" t="str">
        <f>IF(TRIM(controle!K341)="","Não informado",IF(ISNUMBER(SEARCH("DESCARTE",UPPER(controle!K341))),"Descarte",IF(ISNUMBER(SEARCH("INATIVO",UPPER(controle!K341))),"Inativo",IF(OR(ISNUMBER(SEARCH("BOM",UPPER(controle!K341))),ISNUMBER(SEARCH("OK",UPPER(controle!K341)))),"Bom/OK","Outros"))))</f>
        <v>Descarte</v>
      </c>
      <c r="D341" t="str">
        <f>IF(TRIM(controle!G341)="","Não informado",UPPER(TRIM(controle!G341)))</f>
        <v>LG</v>
      </c>
    </row>
    <row r="342" spans="1:4">
      <c r="A342" t="str">
        <f>IF(TRIM(controle!A342)="","Não informado",IF(LEFT(UPPER(TRIM(controle!A342)),7)="MONITOR","Monitores",IF(OR(LEFT(UPPER(TRIM(controle!A342)),7)="DESKTOP",UPPER(TRIM(controle!A342))="MICRO",LEFT(UPPER(TRIM(controle!A342)),7)="MONTADO"),"Desktops/Micros",IF(LEFT(UPPER(TRIM(controle!A342)),8)="NOTEBOOK","Notebooks",IF(LEFT(UPPER(TRIM(controle!A342)),10)="IMPRESSORA","Impressoras",IF(LEFT(UPPER(TRIM(controle!A342)),8)="TELEFONE","Telefonia","Outros"))))))</f>
        <v>Monitores</v>
      </c>
      <c r="B342" t="str">
        <f>IF(TRIM(controle!E342)="","Sem departamento",IF(OR(UPPER(TRIM(controle!E342))="TI",UPPER(TRIM(controle!E342))="T.I"),"T.I",IF(OR(UPPER(TRIM(controle!E342))="TECNICA",UPPER(TRIM(controle!E342))="TÉCNICA"),"TÉCNICA",SUBSTITUTE(UPPER(TRIM(controle!E342)),"SWICHER","SWITCHER"))))</f>
        <v>DEPÓSITO RH</v>
      </c>
      <c r="C342" t="str">
        <f>IF(TRIM(controle!K342)="","Não informado",IF(ISNUMBER(SEARCH("DESCARTE",UPPER(controle!K342))),"Descarte",IF(ISNUMBER(SEARCH("INATIVO",UPPER(controle!K342))),"Inativo",IF(OR(ISNUMBER(SEARCH("BOM",UPPER(controle!K342))),ISNUMBER(SEARCH("OK",UPPER(controle!K342)))),"Bom/OK","Outros"))))</f>
        <v>Descarte</v>
      </c>
      <c r="D342" t="str">
        <f>IF(TRIM(controle!G342)="","Não informado",UPPER(TRIM(controle!G342)))</f>
        <v>LG</v>
      </c>
    </row>
    <row r="343" spans="1:4">
      <c r="A343" t="str">
        <f>IF(TRIM(controle!A343)="","Não informado",IF(LEFT(UPPER(TRIM(controle!A343)),7)="MONITOR","Monitores",IF(OR(LEFT(UPPER(TRIM(controle!A343)),7)="DESKTOP",UPPER(TRIM(controle!A343))="MICRO",LEFT(UPPER(TRIM(controle!A343)),7)="MONTADO"),"Desktops/Micros",IF(LEFT(UPPER(TRIM(controle!A343)),8)="NOTEBOOK","Notebooks",IF(LEFT(UPPER(TRIM(controle!A343)),10)="IMPRESSORA","Impressoras",IF(LEFT(UPPER(TRIM(controle!A343)),8)="TELEFONE","Telefonia","Outros"))))))</f>
        <v>Monitores</v>
      </c>
      <c r="B343" t="str">
        <f>IF(TRIM(controle!E343)="","Sem departamento",IF(OR(UPPER(TRIM(controle!E343))="TI",UPPER(TRIM(controle!E343))="T.I"),"T.I",IF(OR(UPPER(TRIM(controle!E343))="TECNICA",UPPER(TRIM(controle!E343))="TÉCNICA"),"TÉCNICA",SUBSTITUTE(UPPER(TRIM(controle!E343)),"SWICHER","SWITCHER"))))</f>
        <v>DEPÓSITO RH</v>
      </c>
      <c r="C343" t="str">
        <f>IF(TRIM(controle!K343)="","Não informado",IF(ISNUMBER(SEARCH("DESCARTE",UPPER(controle!K343))),"Descarte",IF(ISNUMBER(SEARCH("INATIVO",UPPER(controle!K343))),"Inativo",IF(OR(ISNUMBER(SEARCH("BOM",UPPER(controle!K343))),ISNUMBER(SEARCH("OK",UPPER(controle!K343)))),"Bom/OK","Outros"))))</f>
        <v>Descarte</v>
      </c>
      <c r="D343" t="str">
        <f>IF(TRIM(controle!G343)="","Não informado",UPPER(TRIM(controle!G343)))</f>
        <v>LG</v>
      </c>
    </row>
    <row r="344" spans="1:4">
      <c r="A344" t="str">
        <f>IF(TRIM(controle!A344)="","Não informado",IF(LEFT(UPPER(TRIM(controle!A344)),7)="MONITOR","Monitores",IF(OR(LEFT(UPPER(TRIM(controle!A344)),7)="DESKTOP",UPPER(TRIM(controle!A344))="MICRO",LEFT(UPPER(TRIM(controle!A344)),7)="MONTADO"),"Desktops/Micros",IF(LEFT(UPPER(TRIM(controle!A344)),8)="NOTEBOOK","Notebooks",IF(LEFT(UPPER(TRIM(controle!A344)),10)="IMPRESSORA","Impressoras",IF(LEFT(UPPER(TRIM(controle!A344)),8)="TELEFONE","Telefonia","Outros"))))))</f>
        <v>Monitores</v>
      </c>
      <c r="B344" t="str">
        <f>IF(TRIM(controle!E344)="","Sem departamento",IF(OR(UPPER(TRIM(controle!E344))="TI",UPPER(TRIM(controle!E344))="T.I"),"T.I",IF(OR(UPPER(TRIM(controle!E344))="TECNICA",UPPER(TRIM(controle!E344))="TÉCNICA"),"TÉCNICA",SUBSTITUTE(UPPER(TRIM(controle!E344)),"SWICHER","SWITCHER"))))</f>
        <v>DEPÓSITO RH</v>
      </c>
      <c r="C344" t="str">
        <f>IF(TRIM(controle!K344)="","Não informado",IF(ISNUMBER(SEARCH("DESCARTE",UPPER(controle!K344))),"Descarte",IF(ISNUMBER(SEARCH("INATIVO",UPPER(controle!K344))),"Inativo",IF(OR(ISNUMBER(SEARCH("BOM",UPPER(controle!K344))),ISNUMBER(SEARCH("OK",UPPER(controle!K344)))),"Bom/OK","Outros"))))</f>
        <v>Descarte</v>
      </c>
      <c r="D344" t="str">
        <f>IF(TRIM(controle!G344)="","Não informado",UPPER(TRIM(controle!G344)))</f>
        <v>LG</v>
      </c>
    </row>
    <row r="345" spans="1:4">
      <c r="A345" t="str">
        <f>IF(TRIM(controle!A345)="","Não informado",IF(LEFT(UPPER(TRIM(controle!A345)),7)="MONITOR","Monitores",IF(OR(LEFT(UPPER(TRIM(controle!A345)),7)="DESKTOP",UPPER(TRIM(controle!A345))="MICRO",LEFT(UPPER(TRIM(controle!A345)),7)="MONTADO"),"Desktops/Micros",IF(LEFT(UPPER(TRIM(controle!A345)),8)="NOTEBOOK","Notebooks",IF(LEFT(UPPER(TRIM(controle!A345)),10)="IMPRESSORA","Impressoras",IF(LEFT(UPPER(TRIM(controle!A345)),8)="TELEFONE","Telefonia","Outros"))))))</f>
        <v>Monitores</v>
      </c>
      <c r="B345" t="str">
        <f>IF(TRIM(controle!E345)="","Sem departamento",IF(OR(UPPER(TRIM(controle!E345))="TI",UPPER(TRIM(controle!E345))="T.I"),"T.I",IF(OR(UPPER(TRIM(controle!E345))="TECNICA",UPPER(TRIM(controle!E345))="TÉCNICA"),"TÉCNICA",SUBSTITUTE(UPPER(TRIM(controle!E345)),"SWICHER","SWITCHER"))))</f>
        <v>DEPÓSITO RH</v>
      </c>
      <c r="C345" t="str">
        <f>IF(TRIM(controle!K345)="","Não informado",IF(ISNUMBER(SEARCH("DESCARTE",UPPER(controle!K345))),"Descarte",IF(ISNUMBER(SEARCH("INATIVO",UPPER(controle!K345))),"Inativo",IF(OR(ISNUMBER(SEARCH("BOM",UPPER(controle!K345))),ISNUMBER(SEARCH("OK",UPPER(controle!K345)))),"Bom/OK","Outros"))))</f>
        <v>Descarte</v>
      </c>
      <c r="D345" t="str">
        <f>IF(TRIM(controle!G345)="","Não informado",UPPER(TRIM(controle!G345)))</f>
        <v>LG</v>
      </c>
    </row>
    <row r="346" spans="1:4">
      <c r="A346" t="str">
        <f>IF(TRIM(controle!A346)="","Não informado",IF(LEFT(UPPER(TRIM(controle!A346)),7)="MONITOR","Monitores",IF(OR(LEFT(UPPER(TRIM(controle!A346)),7)="DESKTOP",UPPER(TRIM(controle!A346))="MICRO",LEFT(UPPER(TRIM(controle!A346)),7)="MONTADO"),"Desktops/Micros",IF(LEFT(UPPER(TRIM(controle!A346)),8)="NOTEBOOK","Notebooks",IF(LEFT(UPPER(TRIM(controle!A346)),10)="IMPRESSORA","Impressoras",IF(LEFT(UPPER(TRIM(controle!A346)),8)="TELEFONE","Telefonia","Outros"))))))</f>
        <v>Monitores</v>
      </c>
      <c r="B346" t="str">
        <f>IF(TRIM(controle!E346)="","Sem departamento",IF(OR(UPPER(TRIM(controle!E346))="TI",UPPER(TRIM(controle!E346))="T.I"),"T.I",IF(OR(UPPER(TRIM(controle!E346))="TECNICA",UPPER(TRIM(controle!E346))="TÉCNICA"),"TÉCNICA",SUBSTITUTE(UPPER(TRIM(controle!E346)),"SWICHER","SWITCHER"))))</f>
        <v>DEPÓSITO RH</v>
      </c>
      <c r="C346" t="str">
        <f>IF(TRIM(controle!K346)="","Não informado",IF(ISNUMBER(SEARCH("DESCARTE",UPPER(controle!K346))),"Descarte",IF(ISNUMBER(SEARCH("INATIVO",UPPER(controle!K346))),"Inativo",IF(OR(ISNUMBER(SEARCH("BOM",UPPER(controle!K346))),ISNUMBER(SEARCH("OK",UPPER(controle!K346)))),"Bom/OK","Outros"))))</f>
        <v>Descarte</v>
      </c>
      <c r="D346" t="str">
        <f>IF(TRIM(controle!G346)="","Não informado",UPPER(TRIM(controle!G346)))</f>
        <v>LG</v>
      </c>
    </row>
    <row r="347" spans="1:4">
      <c r="A347" t="str">
        <f>IF(TRIM(controle!A347)="","Não informado",IF(LEFT(UPPER(TRIM(controle!A347)),7)="MONITOR","Monitores",IF(OR(LEFT(UPPER(TRIM(controle!A347)),7)="DESKTOP",UPPER(TRIM(controle!A347))="MICRO",LEFT(UPPER(TRIM(controle!A347)),7)="MONTADO"),"Desktops/Micros",IF(LEFT(UPPER(TRIM(controle!A347)),8)="NOTEBOOK","Notebooks",IF(LEFT(UPPER(TRIM(controle!A347)),10)="IMPRESSORA","Impressoras",IF(LEFT(UPPER(TRIM(controle!A347)),8)="TELEFONE","Telefonia","Outros"))))))</f>
        <v>Monitores</v>
      </c>
      <c r="B347" t="str">
        <f>IF(TRIM(controle!E347)="","Sem departamento",IF(OR(UPPER(TRIM(controle!E347))="TI",UPPER(TRIM(controle!E347))="T.I"),"T.I",IF(OR(UPPER(TRIM(controle!E347))="TECNICA",UPPER(TRIM(controle!E347))="TÉCNICA"),"TÉCNICA",SUBSTITUTE(UPPER(TRIM(controle!E347)),"SWICHER","SWITCHER"))))</f>
        <v>DEPÓSITO RH</v>
      </c>
      <c r="C347" t="str">
        <f>IF(TRIM(controle!K347)="","Não informado",IF(ISNUMBER(SEARCH("DESCARTE",UPPER(controle!K347))),"Descarte",IF(ISNUMBER(SEARCH("INATIVO",UPPER(controle!K347))),"Inativo",IF(OR(ISNUMBER(SEARCH("BOM",UPPER(controle!K347))),ISNUMBER(SEARCH("OK",UPPER(controle!K347)))),"Bom/OK","Outros"))))</f>
        <v>Descarte</v>
      </c>
      <c r="D347" t="str">
        <f>IF(TRIM(controle!G347)="","Não informado",UPPER(TRIM(controle!G347)))</f>
        <v>LG</v>
      </c>
    </row>
    <row r="348" spans="1:4">
      <c r="A348" t="str">
        <f>IF(TRIM(controle!A348)="","Não informado",IF(LEFT(UPPER(TRIM(controle!A348)),7)="MONITOR","Monitores",IF(OR(LEFT(UPPER(TRIM(controle!A348)),7)="DESKTOP",UPPER(TRIM(controle!A348))="MICRO",LEFT(UPPER(TRIM(controle!A348)),7)="MONTADO"),"Desktops/Micros",IF(LEFT(UPPER(TRIM(controle!A348)),8)="NOTEBOOK","Notebooks",IF(LEFT(UPPER(TRIM(controle!A348)),10)="IMPRESSORA","Impressoras",IF(LEFT(UPPER(TRIM(controle!A348)),8)="TELEFONE","Telefonia","Outros"))))))</f>
        <v>Monitores</v>
      </c>
      <c r="B348" t="str">
        <f>IF(TRIM(controle!E348)="","Sem departamento",IF(OR(UPPER(TRIM(controle!E348))="TI",UPPER(TRIM(controle!E348))="T.I"),"T.I",IF(OR(UPPER(TRIM(controle!E348))="TECNICA",UPPER(TRIM(controle!E348))="TÉCNICA"),"TÉCNICA",SUBSTITUTE(UPPER(TRIM(controle!E348)),"SWICHER","SWITCHER"))))</f>
        <v>DEPÓSITO RH</v>
      </c>
      <c r="C348" t="str">
        <f>IF(TRIM(controle!K348)="","Não informado",IF(ISNUMBER(SEARCH("DESCARTE",UPPER(controle!K348))),"Descarte",IF(ISNUMBER(SEARCH("INATIVO",UPPER(controle!K348))),"Inativo",IF(OR(ISNUMBER(SEARCH("BOM",UPPER(controle!K348))),ISNUMBER(SEARCH("OK",UPPER(controle!K348)))),"Bom/OK","Outros"))))</f>
        <v>Descarte</v>
      </c>
      <c r="D348" t="str">
        <f>IF(TRIM(controle!G348)="","Não informado",UPPER(TRIM(controle!G348)))</f>
        <v>LG</v>
      </c>
    </row>
    <row r="349" spans="1:4">
      <c r="A349" t="str">
        <f>IF(TRIM(controle!A349)="","Não informado",IF(LEFT(UPPER(TRIM(controle!A349)),7)="MONITOR","Monitores",IF(OR(LEFT(UPPER(TRIM(controle!A349)),7)="DESKTOP",UPPER(TRIM(controle!A349))="MICRO",LEFT(UPPER(TRIM(controle!A349)),7)="MONTADO"),"Desktops/Micros",IF(LEFT(UPPER(TRIM(controle!A349)),8)="NOTEBOOK","Notebooks",IF(LEFT(UPPER(TRIM(controle!A349)),10)="IMPRESSORA","Impressoras",IF(LEFT(UPPER(TRIM(controle!A349)),8)="TELEFONE","Telefonia","Outros"))))))</f>
        <v>Monitores</v>
      </c>
      <c r="B349" t="str">
        <f>IF(TRIM(controle!E349)="","Sem departamento",IF(OR(UPPER(TRIM(controle!E349))="TI",UPPER(TRIM(controle!E349))="T.I"),"T.I",IF(OR(UPPER(TRIM(controle!E349))="TECNICA",UPPER(TRIM(controle!E349))="TÉCNICA"),"TÉCNICA",SUBSTITUTE(UPPER(TRIM(controle!E349)),"SWICHER","SWITCHER"))))</f>
        <v>SWITCHER</v>
      </c>
      <c r="C349" t="str">
        <f>IF(TRIM(controle!K349)="","Não informado",IF(ISNUMBER(SEARCH("DESCARTE",UPPER(controle!K349))),"Descarte",IF(ISNUMBER(SEARCH("INATIVO",UPPER(controle!K349))),"Inativo",IF(OR(ISNUMBER(SEARCH("BOM",UPPER(controle!K349))),ISNUMBER(SEARCH("OK",UPPER(controle!K349)))),"Bom/OK","Outros"))))</f>
        <v>Bom/OK</v>
      </c>
      <c r="D349" t="str">
        <f>IF(TRIM(controle!G349)="","Não informado",UPPER(TRIM(controle!G349)))</f>
        <v>LG</v>
      </c>
    </row>
    <row r="350" spans="1:4">
      <c r="A350" t="str">
        <f>IF(TRIM(controle!A350)="","Não informado",IF(LEFT(UPPER(TRIM(controle!A350)),7)="MONITOR","Monitores",IF(OR(LEFT(UPPER(TRIM(controle!A350)),7)="DESKTOP",UPPER(TRIM(controle!A350))="MICRO",LEFT(UPPER(TRIM(controle!A350)),7)="MONTADO"),"Desktops/Micros",IF(LEFT(UPPER(TRIM(controle!A350)),8)="NOTEBOOK","Notebooks",IF(LEFT(UPPER(TRIM(controle!A350)),10)="IMPRESSORA","Impressoras",IF(LEFT(UPPER(TRIM(controle!A350)),8)="TELEFONE","Telefonia","Outros"))))))</f>
        <v>Monitores</v>
      </c>
      <c r="B350" t="str">
        <f>IF(TRIM(controle!E350)="","Sem departamento",IF(OR(UPPER(TRIM(controle!E350))="TI",UPPER(TRIM(controle!E350))="T.I"),"T.I",IF(OR(UPPER(TRIM(controle!E350))="TECNICA",UPPER(TRIM(controle!E350))="TÉCNICA"),"TÉCNICA",SUBSTITUTE(UPPER(TRIM(controle!E350)),"SWICHER","SWITCHER"))))</f>
        <v>SWITCHER</v>
      </c>
      <c r="C350" t="str">
        <f>IF(TRIM(controle!K350)="","Não informado",IF(ISNUMBER(SEARCH("DESCARTE",UPPER(controle!K350))),"Descarte",IF(ISNUMBER(SEARCH("INATIVO",UPPER(controle!K350))),"Inativo",IF(OR(ISNUMBER(SEARCH("BOM",UPPER(controle!K350))),ISNUMBER(SEARCH("OK",UPPER(controle!K350)))),"Bom/OK","Outros"))))</f>
        <v>Bom/OK</v>
      </c>
      <c r="D350" t="str">
        <f>IF(TRIM(controle!G350)="","Não informado",UPPER(TRIM(controle!G350)))</f>
        <v>LG</v>
      </c>
    </row>
    <row r="351" spans="1:4">
      <c r="A351" t="str">
        <f>IF(TRIM(controle!A351)="","Não informado",IF(LEFT(UPPER(TRIM(controle!A351)),7)="MONITOR","Monitores",IF(OR(LEFT(UPPER(TRIM(controle!A351)),7)="DESKTOP",UPPER(TRIM(controle!A351))="MICRO",LEFT(UPPER(TRIM(controle!A351)),7)="MONTADO"),"Desktops/Micros",IF(LEFT(UPPER(TRIM(controle!A351)),8)="NOTEBOOK","Notebooks",IF(LEFT(UPPER(TRIM(controle!A351)),10)="IMPRESSORA","Impressoras",IF(LEFT(UPPER(TRIM(controle!A351)),8)="TELEFONE","Telefonia","Outros"))))))</f>
        <v>Monitores</v>
      </c>
      <c r="B351" t="str">
        <f>IF(TRIM(controle!E351)="","Sem departamento",IF(OR(UPPER(TRIM(controle!E351))="TI",UPPER(TRIM(controle!E351))="T.I"),"T.I",IF(OR(UPPER(TRIM(controle!E351))="TECNICA",UPPER(TRIM(controle!E351))="TÉCNICA"),"TÉCNICA",SUBSTITUTE(UPPER(TRIM(controle!E351)),"SWICHER","SWITCHER"))))</f>
        <v>DIRETORIA EXECUTIVA</v>
      </c>
      <c r="C351" t="str">
        <f>IF(TRIM(controle!K351)="","Não informado",IF(ISNUMBER(SEARCH("DESCARTE",UPPER(controle!K351))),"Descarte",IF(ISNUMBER(SEARCH("INATIVO",UPPER(controle!K351))),"Inativo",IF(OR(ISNUMBER(SEARCH("BOM",UPPER(controle!K351))),ISNUMBER(SEARCH("OK",UPPER(controle!K351)))),"Bom/OK","Outros"))))</f>
        <v>Bom/OK</v>
      </c>
      <c r="D351" t="str">
        <f>IF(TRIM(controle!G351)="","Não informado",UPPER(TRIM(controle!G351)))</f>
        <v>DELL</v>
      </c>
    </row>
    <row r="352" spans="1:4">
      <c r="A352" t="str">
        <f>IF(TRIM(controle!A352)="","Não informado",IF(LEFT(UPPER(TRIM(controle!A352)),7)="MONITOR","Monitores",IF(OR(LEFT(UPPER(TRIM(controle!A352)),7)="DESKTOP",UPPER(TRIM(controle!A352))="MICRO",LEFT(UPPER(TRIM(controle!A352)),7)="MONTADO"),"Desktops/Micros",IF(LEFT(UPPER(TRIM(controle!A352)),8)="NOTEBOOK","Notebooks",IF(LEFT(UPPER(TRIM(controle!A352)),10)="IMPRESSORA","Impressoras",IF(LEFT(UPPER(TRIM(controle!A352)),8)="TELEFONE","Telefonia","Outros"))))))</f>
        <v>Monitores</v>
      </c>
      <c r="B352" t="str">
        <f>IF(TRIM(controle!E352)="","Sem departamento",IF(OR(UPPER(TRIM(controle!E352))="TI",UPPER(TRIM(controle!E352))="T.I"),"T.I",IF(OR(UPPER(TRIM(controle!E352))="TECNICA",UPPER(TRIM(controle!E352))="TÉCNICA"),"TÉCNICA",SUBSTITUTE(UPPER(TRIM(controle!E352)),"SWICHER","SWITCHER"))))</f>
        <v>GERENCIA OP/EG</v>
      </c>
      <c r="C352" t="str">
        <f>IF(TRIM(controle!K352)="","Não informado",IF(ISNUMBER(SEARCH("DESCARTE",UPPER(controle!K352))),"Descarte",IF(ISNUMBER(SEARCH("INATIVO",UPPER(controle!K352))),"Inativo",IF(OR(ISNUMBER(SEARCH("BOM",UPPER(controle!K352))),ISNUMBER(SEARCH("OK",UPPER(controle!K352)))),"Bom/OK","Outros"))))</f>
        <v>Bom/OK</v>
      </c>
      <c r="D352" t="str">
        <f>IF(TRIM(controle!G352)="","Não informado",UPPER(TRIM(controle!G352)))</f>
        <v>DELL</v>
      </c>
    </row>
    <row r="353" spans="1:4">
      <c r="A353" t="str">
        <f>IF(TRIM(controle!A353)="","Não informado",IF(LEFT(UPPER(TRIM(controle!A353)),7)="MONITOR","Monitores",IF(OR(LEFT(UPPER(TRIM(controle!A353)),7)="DESKTOP",UPPER(TRIM(controle!A353))="MICRO",LEFT(UPPER(TRIM(controle!A353)),7)="MONTADO"),"Desktops/Micros",IF(LEFT(UPPER(TRIM(controle!A353)),8)="NOTEBOOK","Notebooks",IF(LEFT(UPPER(TRIM(controle!A353)),10)="IMPRESSORA","Impressoras",IF(LEFT(UPPER(TRIM(controle!A353)),8)="TELEFONE","Telefonia","Outros"))))))</f>
        <v>Monitores</v>
      </c>
      <c r="B353" t="str">
        <f>IF(TRIM(controle!E353)="","Sem departamento",IF(OR(UPPER(TRIM(controle!E353))="TI",UPPER(TRIM(controle!E353))="T.I"),"T.I",IF(OR(UPPER(TRIM(controle!E353))="TECNICA",UPPER(TRIM(controle!E353))="TÉCNICA"),"TÉCNICA",SUBSTITUTE(UPPER(TRIM(controle!E353)),"SWICHER","SWITCHER"))))</f>
        <v>MASTER</v>
      </c>
      <c r="C353" t="str">
        <f>IF(TRIM(controle!K353)="","Não informado",IF(ISNUMBER(SEARCH("DESCARTE",UPPER(controle!K353))),"Descarte",IF(ISNUMBER(SEARCH("INATIVO",UPPER(controle!K353))),"Inativo",IF(OR(ISNUMBER(SEARCH("BOM",UPPER(controle!K353))),ISNUMBER(SEARCH("OK",UPPER(controle!K353)))),"Bom/OK","Outros"))))</f>
        <v>Bom/OK</v>
      </c>
      <c r="D353" t="str">
        <f>IF(TRIM(controle!G353)="","Não informado",UPPER(TRIM(controle!G353)))</f>
        <v>DELL</v>
      </c>
    </row>
    <row r="354" spans="1:4">
      <c r="A354" t="str">
        <f>IF(TRIM(controle!A354)="","Não informado",IF(LEFT(UPPER(TRIM(controle!A354)),7)="MONITOR","Monitores",IF(OR(LEFT(UPPER(TRIM(controle!A354)),7)="DESKTOP",UPPER(TRIM(controle!A354))="MICRO",LEFT(UPPER(TRIM(controle!A354)),7)="MONTADO"),"Desktops/Micros",IF(LEFT(UPPER(TRIM(controle!A354)),8)="NOTEBOOK","Notebooks",IF(LEFT(UPPER(TRIM(controle!A354)),10)="IMPRESSORA","Impressoras",IF(LEFT(UPPER(TRIM(controle!A354)),8)="TELEFONE","Telefonia","Outros"))))))</f>
        <v>Monitores</v>
      </c>
      <c r="B354" t="str">
        <f>IF(TRIM(controle!E354)="","Sem departamento",IF(OR(UPPER(TRIM(controle!E354))="TI",UPPER(TRIM(controle!E354))="T.I"),"T.I",IF(OR(UPPER(TRIM(controle!E354))="TECNICA",UPPER(TRIM(controle!E354))="TÉCNICA"),"TÉCNICA",SUBSTITUTE(UPPER(TRIM(controle!E354)),"SWICHER","SWITCHER"))))</f>
        <v>T.I</v>
      </c>
      <c r="C354" t="str">
        <f>IF(TRIM(controle!K354)="","Não informado",IF(ISNUMBER(SEARCH("DESCARTE",UPPER(controle!K354))),"Descarte",IF(ISNUMBER(SEARCH("INATIVO",UPPER(controle!K354))),"Inativo",IF(OR(ISNUMBER(SEARCH("BOM",UPPER(controle!K354))),ISNUMBER(SEARCH("OK",UPPER(controle!K354)))),"Bom/OK","Outros"))))</f>
        <v>Bom/OK</v>
      </c>
      <c r="D354" t="str">
        <f>IF(TRIM(controle!G354)="","Não informado",UPPER(TRIM(controle!G354)))</f>
        <v>DELL</v>
      </c>
    </row>
    <row r="355" spans="1:4">
      <c r="A355" t="str">
        <f>IF(TRIM(controle!A355)="","Não informado",IF(LEFT(UPPER(TRIM(controle!A355)),7)="MONITOR","Monitores",IF(OR(LEFT(UPPER(TRIM(controle!A355)),7)="DESKTOP",UPPER(TRIM(controle!A355))="MICRO",LEFT(UPPER(TRIM(controle!A355)),7)="MONTADO"),"Desktops/Micros",IF(LEFT(UPPER(TRIM(controle!A355)),8)="NOTEBOOK","Notebooks",IF(LEFT(UPPER(TRIM(controle!A355)),10)="IMPRESSORA","Impressoras",IF(LEFT(UPPER(TRIM(controle!A355)),8)="TELEFONE","Telefonia","Outros"))))))</f>
        <v>Monitores</v>
      </c>
      <c r="B355" t="str">
        <f>IF(TRIM(controle!E355)="","Sem departamento",IF(OR(UPPER(TRIM(controle!E355))="TI",UPPER(TRIM(controle!E355))="T.I"),"T.I",IF(OR(UPPER(TRIM(controle!E355))="TECNICA",UPPER(TRIM(controle!E355))="TÉCNICA"),"TÉCNICA",SUBSTITUTE(UPPER(TRIM(controle!E355)),"SWICHER","SWITCHER"))))</f>
        <v>T.I</v>
      </c>
      <c r="C355" t="str">
        <f>IF(TRIM(controle!K355)="","Não informado",IF(ISNUMBER(SEARCH("DESCARTE",UPPER(controle!K355))),"Descarte",IF(ISNUMBER(SEARCH("INATIVO",UPPER(controle!K355))),"Inativo",IF(OR(ISNUMBER(SEARCH("BOM",UPPER(controle!K355))),ISNUMBER(SEARCH("OK",UPPER(controle!K355)))),"Bom/OK","Outros"))))</f>
        <v>Bom/OK</v>
      </c>
      <c r="D355" t="str">
        <f>IF(TRIM(controle!G355)="","Não informado",UPPER(TRIM(controle!G355)))</f>
        <v>DELL</v>
      </c>
    </row>
    <row r="356" spans="1:4">
      <c r="A356" t="str">
        <f>IF(TRIM(controle!A356)="","Não informado",IF(LEFT(UPPER(TRIM(controle!A356)),7)="MONITOR","Monitores",IF(OR(LEFT(UPPER(TRIM(controle!A356)),7)="DESKTOP",UPPER(TRIM(controle!A356))="MICRO",LEFT(UPPER(TRIM(controle!A356)),7)="MONTADO"),"Desktops/Micros",IF(LEFT(UPPER(TRIM(controle!A356)),8)="NOTEBOOK","Notebooks",IF(LEFT(UPPER(TRIM(controle!A356)),10)="IMPRESSORA","Impressoras",IF(LEFT(UPPER(TRIM(controle!A356)),8)="TELEFONE","Telefonia","Outros"))))))</f>
        <v>Monitores</v>
      </c>
      <c r="B356" t="str">
        <f>IF(TRIM(controle!E356)="","Sem departamento",IF(OR(UPPER(TRIM(controle!E356))="TI",UPPER(TRIM(controle!E356))="T.I"),"T.I",IF(OR(UPPER(TRIM(controle!E356))="TECNICA",UPPER(TRIM(controle!E356))="TÉCNICA"),"TÉCNICA",SUBSTITUTE(UPPER(TRIM(controle!E356)),"SWICHER","SWITCHER"))))</f>
        <v>ÁUDIO</v>
      </c>
      <c r="C356" t="str">
        <f>IF(TRIM(controle!K356)="","Não informado",IF(ISNUMBER(SEARCH("DESCARTE",UPPER(controle!K356))),"Descarte",IF(ISNUMBER(SEARCH("INATIVO",UPPER(controle!K356))),"Inativo",IF(OR(ISNUMBER(SEARCH("BOM",UPPER(controle!K356))),ISNUMBER(SEARCH("OK",UPPER(controle!K356)))),"Bom/OK","Outros"))))</f>
        <v>Bom/OK</v>
      </c>
      <c r="D356" t="str">
        <f>IF(TRIM(controle!G356)="","Não informado",UPPER(TRIM(controle!G356)))</f>
        <v>DELL</v>
      </c>
    </row>
    <row r="357" spans="1:4">
      <c r="A357" t="str">
        <f>IF(TRIM(controle!A357)="","Não informado",IF(LEFT(UPPER(TRIM(controle!A357)),7)="MONITOR","Monitores",IF(OR(LEFT(UPPER(TRIM(controle!A357)),7)="DESKTOP",UPPER(TRIM(controle!A357))="MICRO",LEFT(UPPER(TRIM(controle!A357)),7)="MONTADO"),"Desktops/Micros",IF(LEFT(UPPER(TRIM(controle!A357)),8)="NOTEBOOK","Notebooks",IF(LEFT(UPPER(TRIM(controle!A357)),10)="IMPRESSORA","Impressoras",IF(LEFT(UPPER(TRIM(controle!A357)),8)="TELEFONE","Telefonia","Outros"))))))</f>
        <v>Monitores</v>
      </c>
      <c r="B357" t="str">
        <f>IF(TRIM(controle!E357)="","Sem departamento",IF(OR(UPPER(TRIM(controle!E357))="TI",UPPER(TRIM(controle!E357))="T.I"),"T.I",IF(OR(UPPER(TRIM(controle!E357))="TECNICA",UPPER(TRIM(controle!E357))="TÉCNICA"),"TÉCNICA",SUBSTITUTE(UPPER(TRIM(controle!E357)),"SWICHER","SWITCHER"))))</f>
        <v>DEPÓSITO RH</v>
      </c>
      <c r="C357" t="str">
        <f>IF(TRIM(controle!K357)="","Não informado",IF(ISNUMBER(SEARCH("DESCARTE",UPPER(controle!K357))),"Descarte",IF(ISNUMBER(SEARCH("INATIVO",UPPER(controle!K357))),"Inativo",IF(OR(ISNUMBER(SEARCH("BOM",UPPER(controle!K357))),ISNUMBER(SEARCH("OK",UPPER(controle!K357)))),"Bom/OK","Outros"))))</f>
        <v>Bom/OK</v>
      </c>
      <c r="D357" t="str">
        <f>IF(TRIM(controle!G357)="","Não informado",UPPER(TRIM(controle!G357)))</f>
        <v>DELL</v>
      </c>
    </row>
    <row r="358" spans="1:4">
      <c r="A358" t="str">
        <f>IF(TRIM(controle!A358)="","Não informado",IF(LEFT(UPPER(TRIM(controle!A358)),7)="MONITOR","Monitores",IF(OR(LEFT(UPPER(TRIM(controle!A358)),7)="DESKTOP",UPPER(TRIM(controle!A358))="MICRO",LEFT(UPPER(TRIM(controle!A358)),7)="MONTADO"),"Desktops/Micros",IF(LEFT(UPPER(TRIM(controle!A358)),8)="NOTEBOOK","Notebooks",IF(LEFT(UPPER(TRIM(controle!A358)),10)="IMPRESSORA","Impressoras",IF(LEFT(UPPER(TRIM(controle!A358)),8)="TELEFONE","Telefonia","Outros"))))))</f>
        <v>Monitores</v>
      </c>
      <c r="B358" t="str">
        <f>IF(TRIM(controle!E358)="","Sem departamento",IF(OR(UPPER(TRIM(controle!E358))="TI",UPPER(TRIM(controle!E358))="T.I"),"T.I",IF(OR(UPPER(TRIM(controle!E358))="TECNICA",UPPER(TRIM(controle!E358))="TÉCNICA"),"TÉCNICA",SUBSTITUTE(UPPER(TRIM(controle!E358)),"SWICHER","SWITCHER"))))</f>
        <v>DEPÓSITO RH</v>
      </c>
      <c r="C358" t="str">
        <f>IF(TRIM(controle!K358)="","Não informado",IF(ISNUMBER(SEARCH("DESCARTE",UPPER(controle!K358))),"Descarte",IF(ISNUMBER(SEARCH("INATIVO",UPPER(controle!K358))),"Inativo",IF(OR(ISNUMBER(SEARCH("BOM",UPPER(controle!K358))),ISNUMBER(SEARCH("OK",UPPER(controle!K358)))),"Bom/OK","Outros"))))</f>
        <v>Bom/OK</v>
      </c>
      <c r="D358" t="str">
        <f>IF(TRIM(controle!G358)="","Não informado",UPPER(TRIM(controle!G358)))</f>
        <v>DELL</v>
      </c>
    </row>
    <row r="359" spans="1:4">
      <c r="A359" t="str">
        <f>IF(TRIM(controle!A359)="","Não informado",IF(LEFT(UPPER(TRIM(controle!A359)),7)="MONITOR","Monitores",IF(OR(LEFT(UPPER(TRIM(controle!A359)),7)="DESKTOP",UPPER(TRIM(controle!A359))="MICRO",LEFT(UPPER(TRIM(controle!A359)),7)="MONTADO"),"Desktops/Micros",IF(LEFT(UPPER(TRIM(controle!A359)),8)="NOTEBOOK","Notebooks",IF(LEFT(UPPER(TRIM(controle!A359)),10)="IMPRESSORA","Impressoras",IF(LEFT(UPPER(TRIM(controle!A359)),8)="TELEFONE","Telefonia","Outros"))))))</f>
        <v>Monitores</v>
      </c>
      <c r="B359" t="str">
        <f>IF(TRIM(controle!E359)="","Sem departamento",IF(OR(UPPER(TRIM(controle!E359))="TI",UPPER(TRIM(controle!E359))="T.I"),"T.I",IF(OR(UPPER(TRIM(controle!E359))="TECNICA",UPPER(TRIM(controle!E359))="TÉCNICA"),"TÉCNICA",SUBSTITUTE(UPPER(TRIM(controle!E359)),"SWICHER","SWITCHER"))))</f>
        <v>DEPÓSITO RH</v>
      </c>
      <c r="C359" t="str">
        <f>IF(TRIM(controle!K359)="","Não informado",IF(ISNUMBER(SEARCH("DESCARTE",UPPER(controle!K359))),"Descarte",IF(ISNUMBER(SEARCH("INATIVO",UPPER(controle!K359))),"Inativo",IF(OR(ISNUMBER(SEARCH("BOM",UPPER(controle!K359))),ISNUMBER(SEARCH("OK",UPPER(controle!K359)))),"Bom/OK","Outros"))))</f>
        <v>Bom/OK</v>
      </c>
      <c r="D359" t="str">
        <f>IF(TRIM(controle!G359)="","Não informado",UPPER(TRIM(controle!G359)))</f>
        <v>DELL</v>
      </c>
    </row>
    <row r="360" spans="1:4">
      <c r="A360" t="str">
        <f>IF(TRIM(controle!A360)="","Não informado",IF(LEFT(UPPER(TRIM(controle!A360)),7)="MONITOR","Monitores",IF(OR(LEFT(UPPER(TRIM(controle!A360)),7)="DESKTOP",UPPER(TRIM(controle!A360))="MICRO",LEFT(UPPER(TRIM(controle!A360)),7)="MONTADO"),"Desktops/Micros",IF(LEFT(UPPER(TRIM(controle!A360)),8)="NOTEBOOK","Notebooks",IF(LEFT(UPPER(TRIM(controle!A360)),10)="IMPRESSORA","Impressoras",IF(LEFT(UPPER(TRIM(controle!A360)),8)="TELEFONE","Telefonia","Outros"))))))</f>
        <v>Monitores</v>
      </c>
      <c r="B360" t="str">
        <f>IF(TRIM(controle!E360)="","Sem departamento",IF(OR(UPPER(TRIM(controle!E360))="TI",UPPER(TRIM(controle!E360))="T.I"),"T.I",IF(OR(UPPER(TRIM(controle!E360))="TECNICA",UPPER(TRIM(controle!E360))="TÉCNICA"),"TÉCNICA",SUBSTITUTE(UPPER(TRIM(controle!E360)),"SWICHER","SWITCHER"))))</f>
        <v>DEPÓSITO RH</v>
      </c>
      <c r="C360" t="str">
        <f>IF(TRIM(controle!K360)="","Não informado",IF(ISNUMBER(SEARCH("DESCARTE",UPPER(controle!K360))),"Descarte",IF(ISNUMBER(SEARCH("INATIVO",UPPER(controle!K360))),"Inativo",IF(OR(ISNUMBER(SEARCH("BOM",UPPER(controle!K360))),ISNUMBER(SEARCH("OK",UPPER(controle!K360)))),"Bom/OK","Outros"))))</f>
        <v>Bom/OK</v>
      </c>
      <c r="D360" t="str">
        <f>IF(TRIM(controle!G360)="","Não informado",UPPER(TRIM(controle!G360)))</f>
        <v>DELL</v>
      </c>
    </row>
    <row r="361" spans="1:4">
      <c r="A361" t="str">
        <f>IF(TRIM(controle!A361)="","Não informado",IF(LEFT(UPPER(TRIM(controle!A361)),7)="MONITOR","Monitores",IF(OR(LEFT(UPPER(TRIM(controle!A361)),7)="DESKTOP",UPPER(TRIM(controle!A361))="MICRO",LEFT(UPPER(TRIM(controle!A361)),7)="MONTADO"),"Desktops/Micros",IF(LEFT(UPPER(TRIM(controle!A361)),8)="NOTEBOOK","Notebooks",IF(LEFT(UPPER(TRIM(controle!A361)),10)="IMPRESSORA","Impressoras",IF(LEFT(UPPER(TRIM(controle!A361)),8)="TELEFONE","Telefonia","Outros"))))))</f>
        <v>Monitores</v>
      </c>
      <c r="B361" t="str">
        <f>IF(TRIM(controle!E361)="","Sem departamento",IF(OR(UPPER(TRIM(controle!E361))="TI",UPPER(TRIM(controle!E361))="T.I"),"T.I",IF(OR(UPPER(TRIM(controle!E361))="TECNICA",UPPER(TRIM(controle!E361))="TÉCNICA"),"TÉCNICA",SUBSTITUTE(UPPER(TRIM(controle!E361)),"SWICHER","SWITCHER"))))</f>
        <v>DEPÓSITO RH</v>
      </c>
      <c r="C361" t="str">
        <f>IF(TRIM(controle!K361)="","Não informado",IF(ISNUMBER(SEARCH("DESCARTE",UPPER(controle!K361))),"Descarte",IF(ISNUMBER(SEARCH("INATIVO",UPPER(controle!K361))),"Inativo",IF(OR(ISNUMBER(SEARCH("BOM",UPPER(controle!K361))),ISNUMBER(SEARCH("OK",UPPER(controle!K361)))),"Bom/OK","Outros"))))</f>
        <v>Bom/OK</v>
      </c>
      <c r="D361" t="str">
        <f>IF(TRIM(controle!G361)="","Não informado",UPPER(TRIM(controle!G361)))</f>
        <v>DELL</v>
      </c>
    </row>
    <row r="362" spans="1:4">
      <c r="A362" t="str">
        <f>IF(TRIM(controle!A362)="","Não informado",IF(LEFT(UPPER(TRIM(controle!A362)),7)="MONITOR","Monitores",IF(OR(LEFT(UPPER(TRIM(controle!A362)),7)="DESKTOP",UPPER(TRIM(controle!A362))="MICRO",LEFT(UPPER(TRIM(controle!A362)),7)="MONTADO"),"Desktops/Micros",IF(LEFT(UPPER(TRIM(controle!A362)),8)="NOTEBOOK","Notebooks",IF(LEFT(UPPER(TRIM(controle!A362)),10)="IMPRESSORA","Impressoras",IF(LEFT(UPPER(TRIM(controle!A362)),8)="TELEFONE","Telefonia","Outros"))))))</f>
        <v>Monitores</v>
      </c>
      <c r="B362" t="str">
        <f>IF(TRIM(controle!E362)="","Sem departamento",IF(OR(UPPER(TRIM(controle!E362))="TI",UPPER(TRIM(controle!E362))="T.I"),"T.I",IF(OR(UPPER(TRIM(controle!E362))="TECNICA",UPPER(TRIM(controle!E362))="TÉCNICA"),"TÉCNICA",SUBSTITUTE(UPPER(TRIM(controle!E362)),"SWICHER","SWITCHER"))))</f>
        <v>DEPÓSITO RH</v>
      </c>
      <c r="C362" t="str">
        <f>IF(TRIM(controle!K362)="","Não informado",IF(ISNUMBER(SEARCH("DESCARTE",UPPER(controle!K362))),"Descarte",IF(ISNUMBER(SEARCH("INATIVO",UPPER(controle!K362))),"Inativo",IF(OR(ISNUMBER(SEARCH("BOM",UPPER(controle!K362))),ISNUMBER(SEARCH("OK",UPPER(controle!K362)))),"Bom/OK","Outros"))))</f>
        <v>Bom/OK</v>
      </c>
      <c r="D362" t="str">
        <f>IF(TRIM(controle!G362)="","Não informado",UPPER(TRIM(controle!G362)))</f>
        <v>DELL</v>
      </c>
    </row>
    <row r="363" spans="1:4">
      <c r="A363" t="str">
        <f>IF(TRIM(controle!A363)="","Não informado",IF(LEFT(UPPER(TRIM(controle!A363)),7)="MONITOR","Monitores",IF(OR(LEFT(UPPER(TRIM(controle!A363)),7)="DESKTOP",UPPER(TRIM(controle!A363))="MICRO",LEFT(UPPER(TRIM(controle!A363)),7)="MONTADO"),"Desktops/Micros",IF(LEFT(UPPER(TRIM(controle!A363)),8)="NOTEBOOK","Notebooks",IF(LEFT(UPPER(TRIM(controle!A363)),10)="IMPRESSORA","Impressoras",IF(LEFT(UPPER(TRIM(controle!A363)),8)="TELEFONE","Telefonia","Outros"))))))</f>
        <v>Monitores</v>
      </c>
      <c r="B363" t="str">
        <f>IF(TRIM(controle!E363)="","Sem departamento",IF(OR(UPPER(TRIM(controle!E363))="TI",UPPER(TRIM(controle!E363))="T.I"),"T.I",IF(OR(UPPER(TRIM(controle!E363))="TECNICA",UPPER(TRIM(controle!E363))="TÉCNICA"),"TÉCNICA",SUBSTITUTE(UPPER(TRIM(controle!E363)),"SWICHER","SWITCHER"))))</f>
        <v>DEPÓSITO RH</v>
      </c>
      <c r="C363" t="str">
        <f>IF(TRIM(controle!K363)="","Não informado",IF(ISNUMBER(SEARCH("DESCARTE",UPPER(controle!K363))),"Descarte",IF(ISNUMBER(SEARCH("INATIVO",UPPER(controle!K363))),"Inativo",IF(OR(ISNUMBER(SEARCH("BOM",UPPER(controle!K363))),ISNUMBER(SEARCH("OK",UPPER(controle!K363)))),"Bom/OK","Outros"))))</f>
        <v>Bom/OK</v>
      </c>
      <c r="D363" t="str">
        <f>IF(TRIM(controle!G363)="","Não informado",UPPER(TRIM(controle!G363)))</f>
        <v>DELL</v>
      </c>
    </row>
    <row r="364" spans="1:4">
      <c r="A364" t="str">
        <f>IF(TRIM(controle!A364)="","Não informado",IF(LEFT(UPPER(TRIM(controle!A364)),7)="MONITOR","Monitores",IF(OR(LEFT(UPPER(TRIM(controle!A364)),7)="DESKTOP",UPPER(TRIM(controle!A364))="MICRO",LEFT(UPPER(TRIM(controle!A364)),7)="MONTADO"),"Desktops/Micros",IF(LEFT(UPPER(TRIM(controle!A364)),8)="NOTEBOOK","Notebooks",IF(LEFT(UPPER(TRIM(controle!A364)),10)="IMPRESSORA","Impressoras",IF(LEFT(UPPER(TRIM(controle!A364)),8)="TELEFONE","Telefonia","Outros"))))))</f>
        <v>Monitores</v>
      </c>
      <c r="B364" t="str">
        <f>IF(TRIM(controle!E364)="","Sem departamento",IF(OR(UPPER(TRIM(controle!E364))="TI",UPPER(TRIM(controle!E364))="T.I"),"T.I",IF(OR(UPPER(TRIM(controle!E364))="TECNICA",UPPER(TRIM(controle!E364))="TÉCNICA"),"TÉCNICA",SUBSTITUTE(UPPER(TRIM(controle!E364)),"SWICHER","SWITCHER"))))</f>
        <v>DEPÓSITO RH</v>
      </c>
      <c r="C364" t="str">
        <f>IF(TRIM(controle!K364)="","Não informado",IF(ISNUMBER(SEARCH("DESCARTE",UPPER(controle!K364))),"Descarte",IF(ISNUMBER(SEARCH("INATIVO",UPPER(controle!K364))),"Inativo",IF(OR(ISNUMBER(SEARCH("BOM",UPPER(controle!K364))),ISNUMBER(SEARCH("OK",UPPER(controle!K364)))),"Bom/OK","Outros"))))</f>
        <v>Bom/OK</v>
      </c>
      <c r="D364" t="str">
        <f>IF(TRIM(controle!G364)="","Não informado",UPPER(TRIM(controle!G364)))</f>
        <v>DELL</v>
      </c>
    </row>
    <row r="365" spans="1:4">
      <c r="A365" t="str">
        <f>IF(TRIM(controle!A365)="","Não informado",IF(LEFT(UPPER(TRIM(controle!A365)),7)="MONITOR","Monitores",IF(OR(LEFT(UPPER(TRIM(controle!A365)),7)="DESKTOP",UPPER(TRIM(controle!A365))="MICRO",LEFT(UPPER(TRIM(controle!A365)),7)="MONTADO"),"Desktops/Micros",IF(LEFT(UPPER(TRIM(controle!A365)),8)="NOTEBOOK","Notebooks",IF(LEFT(UPPER(TRIM(controle!A365)),10)="IMPRESSORA","Impressoras",IF(LEFT(UPPER(TRIM(controle!A365)),8)="TELEFONE","Telefonia","Outros"))))))</f>
        <v>Monitores</v>
      </c>
      <c r="B365" t="str">
        <f>IF(TRIM(controle!E365)="","Sem departamento",IF(OR(UPPER(TRIM(controle!E365))="TI",UPPER(TRIM(controle!E365))="T.I"),"T.I",IF(OR(UPPER(TRIM(controle!E365))="TECNICA",UPPER(TRIM(controle!E365))="TÉCNICA"),"TÉCNICA",SUBSTITUTE(UPPER(TRIM(controle!E365)),"SWICHER","SWITCHER"))))</f>
        <v>MARKETING</v>
      </c>
      <c r="C365" t="str">
        <f>IF(TRIM(controle!K365)="","Não informado",IF(ISNUMBER(SEARCH("DESCARTE",UPPER(controle!K365))),"Descarte",IF(ISNUMBER(SEARCH("INATIVO",UPPER(controle!K365))),"Inativo",IF(OR(ISNUMBER(SEARCH("BOM",UPPER(controle!K365))),ISNUMBER(SEARCH("OK",UPPER(controle!K365)))),"Bom/OK","Outros"))))</f>
        <v>Bom/OK</v>
      </c>
      <c r="D365" t="str">
        <f>IF(TRIM(controle!G365)="","Não informado",UPPER(TRIM(controle!G365)))</f>
        <v>DELL</v>
      </c>
    </row>
    <row r="366" spans="1:4">
      <c r="A366" t="str">
        <f>IF(TRIM(controle!A366)="","Não informado",IF(LEFT(UPPER(TRIM(controle!A366)),7)="MONITOR","Monitores",IF(OR(LEFT(UPPER(TRIM(controle!A366)),7)="DESKTOP",UPPER(TRIM(controle!A366))="MICRO",LEFT(UPPER(TRIM(controle!A366)),7)="MONTADO"),"Desktops/Micros",IF(LEFT(UPPER(TRIM(controle!A366)),8)="NOTEBOOK","Notebooks",IF(LEFT(UPPER(TRIM(controle!A366)),10)="IMPRESSORA","Impressoras",IF(LEFT(UPPER(TRIM(controle!A366)),8)="TELEFONE","Telefonia","Outros"))))))</f>
        <v>Monitores</v>
      </c>
      <c r="B366" t="str">
        <f>IF(TRIM(controle!E366)="","Sem departamento",IF(OR(UPPER(TRIM(controle!E366))="TI",UPPER(TRIM(controle!E366))="T.I"),"T.I",IF(OR(UPPER(TRIM(controle!E366))="TECNICA",UPPER(TRIM(controle!E366))="TÉCNICA"),"TÉCNICA",SUBSTITUTE(UPPER(TRIM(controle!E366)),"SWICHER","SWITCHER"))))</f>
        <v>MARKETING</v>
      </c>
      <c r="C366" t="str">
        <f>IF(TRIM(controle!K366)="","Não informado",IF(ISNUMBER(SEARCH("DESCARTE",UPPER(controle!K366))),"Descarte",IF(ISNUMBER(SEARCH("INATIVO",UPPER(controle!K366))),"Inativo",IF(OR(ISNUMBER(SEARCH("BOM",UPPER(controle!K366))),ISNUMBER(SEARCH("OK",UPPER(controle!K366)))),"Bom/OK","Outros"))))</f>
        <v>Bom/OK</v>
      </c>
      <c r="D366" t="str">
        <f>IF(TRIM(controle!G366)="","Não informado",UPPER(TRIM(controle!G366)))</f>
        <v>DELL</v>
      </c>
    </row>
    <row r="367" spans="1:4">
      <c r="A367" t="str">
        <f>IF(TRIM(controle!A367)="","Não informado",IF(LEFT(UPPER(TRIM(controle!A367)),7)="MONITOR","Monitores",IF(OR(LEFT(UPPER(TRIM(controle!A367)),7)="DESKTOP",UPPER(TRIM(controle!A367))="MICRO",LEFT(UPPER(TRIM(controle!A367)),7)="MONTADO"),"Desktops/Micros",IF(LEFT(UPPER(TRIM(controle!A367)),8)="NOTEBOOK","Notebooks",IF(LEFT(UPPER(TRIM(controle!A367)),10)="IMPRESSORA","Impressoras",IF(LEFT(UPPER(TRIM(controle!A367)),8)="TELEFONE","Telefonia","Outros"))))))</f>
        <v>Monitores</v>
      </c>
      <c r="B367" t="str">
        <f>IF(TRIM(controle!E367)="","Sem departamento",IF(OR(UPPER(TRIM(controle!E367))="TI",UPPER(TRIM(controle!E367))="T.I"),"T.I",IF(OR(UPPER(TRIM(controle!E367))="TECNICA",UPPER(TRIM(controle!E367))="TÉCNICA"),"TÉCNICA",SUBSTITUTE(UPPER(TRIM(controle!E367)),"SWICHER","SWITCHER"))))</f>
        <v>MARKETING</v>
      </c>
      <c r="C367" t="str">
        <f>IF(TRIM(controle!K367)="","Não informado",IF(ISNUMBER(SEARCH("DESCARTE",UPPER(controle!K367))),"Descarte",IF(ISNUMBER(SEARCH("INATIVO",UPPER(controle!K367))),"Inativo",IF(OR(ISNUMBER(SEARCH("BOM",UPPER(controle!K367))),ISNUMBER(SEARCH("OK",UPPER(controle!K367)))),"Bom/OK","Outros"))))</f>
        <v>Bom/OK</v>
      </c>
      <c r="D367" t="str">
        <f>IF(TRIM(controle!G367)="","Não informado",UPPER(TRIM(controle!G367)))</f>
        <v>DELL</v>
      </c>
    </row>
    <row r="368" spans="1:4">
      <c r="A368" t="str">
        <f>IF(TRIM(controle!A368)="","Não informado",IF(LEFT(UPPER(TRIM(controle!A368)),7)="MONITOR","Monitores",IF(OR(LEFT(UPPER(TRIM(controle!A368)),7)="DESKTOP",UPPER(TRIM(controle!A368))="MICRO",LEFT(UPPER(TRIM(controle!A368)),7)="MONTADO"),"Desktops/Micros",IF(LEFT(UPPER(TRIM(controle!A368)),8)="NOTEBOOK","Notebooks",IF(LEFT(UPPER(TRIM(controle!A368)),10)="IMPRESSORA","Impressoras",IF(LEFT(UPPER(TRIM(controle!A368)),8)="TELEFONE","Telefonia","Outros"))))))</f>
        <v>Monitores</v>
      </c>
      <c r="B368" t="str">
        <f>IF(TRIM(controle!E368)="","Sem departamento",IF(OR(UPPER(TRIM(controle!E368))="TI",UPPER(TRIM(controle!E368))="T.I"),"T.I",IF(OR(UPPER(TRIM(controle!E368))="TECNICA",UPPER(TRIM(controle!E368))="TÉCNICA"),"TÉCNICA",SUBSTITUTE(UPPER(TRIM(controle!E368)),"SWICHER","SWITCHER"))))</f>
        <v>MARKETING</v>
      </c>
      <c r="C368" t="str">
        <f>IF(TRIM(controle!K368)="","Não informado",IF(ISNUMBER(SEARCH("DESCARTE",UPPER(controle!K368))),"Descarte",IF(ISNUMBER(SEARCH("INATIVO",UPPER(controle!K368))),"Inativo",IF(OR(ISNUMBER(SEARCH("BOM",UPPER(controle!K368))),ISNUMBER(SEARCH("OK",UPPER(controle!K368)))),"Bom/OK","Outros"))))</f>
        <v>Bom/OK</v>
      </c>
      <c r="D368" t="str">
        <f>IF(TRIM(controle!G368)="","Não informado",UPPER(TRIM(controle!G368)))</f>
        <v>DELL</v>
      </c>
    </row>
    <row r="369" spans="1:4">
      <c r="A369" t="str">
        <f>IF(TRIM(controle!A369)="","Não informado",IF(LEFT(UPPER(TRIM(controle!A369)),7)="MONITOR","Monitores",IF(OR(LEFT(UPPER(TRIM(controle!A369)),7)="DESKTOP",UPPER(TRIM(controle!A369))="MICRO",LEFT(UPPER(TRIM(controle!A369)),7)="MONTADO"),"Desktops/Micros",IF(LEFT(UPPER(TRIM(controle!A369)),8)="NOTEBOOK","Notebooks",IF(LEFT(UPPER(TRIM(controle!A369)),10)="IMPRESSORA","Impressoras",IF(LEFT(UPPER(TRIM(controle!A369)),8)="TELEFONE","Telefonia","Outros"))))))</f>
        <v>Monitores</v>
      </c>
      <c r="B369" t="str">
        <f>IF(TRIM(controle!E369)="","Sem departamento",IF(OR(UPPER(TRIM(controle!E369))="TI",UPPER(TRIM(controle!E369))="T.I"),"T.I",IF(OR(UPPER(TRIM(controle!E369))="TECNICA",UPPER(TRIM(controle!E369))="TÉCNICA"),"TÉCNICA",SUBSTITUTE(UPPER(TRIM(controle!E369)),"SWICHER","SWITCHER"))))</f>
        <v>MARKETING</v>
      </c>
      <c r="C369" t="str">
        <f>IF(TRIM(controle!K369)="","Não informado",IF(ISNUMBER(SEARCH("DESCARTE",UPPER(controle!K369))),"Descarte",IF(ISNUMBER(SEARCH("INATIVO",UPPER(controle!K369))),"Inativo",IF(OR(ISNUMBER(SEARCH("BOM",UPPER(controle!K369))),ISNUMBER(SEARCH("OK",UPPER(controle!K369)))),"Bom/OK","Outros"))))</f>
        <v>Bom/OK</v>
      </c>
      <c r="D369" t="str">
        <f>IF(TRIM(controle!G369)="","Não informado",UPPER(TRIM(controle!G369)))</f>
        <v>DELL</v>
      </c>
    </row>
    <row r="370" spans="1:4">
      <c r="A370" t="str">
        <f>IF(TRIM(controle!A370)="","Não informado",IF(LEFT(UPPER(TRIM(controle!A370)),7)="MONITOR","Monitores",IF(OR(LEFT(UPPER(TRIM(controle!A370)),7)="DESKTOP",UPPER(TRIM(controle!A370))="MICRO",LEFT(UPPER(TRIM(controle!A370)),7)="MONTADO"),"Desktops/Micros",IF(LEFT(UPPER(TRIM(controle!A370)),8)="NOTEBOOK","Notebooks",IF(LEFT(UPPER(TRIM(controle!A370)),10)="IMPRESSORA","Impressoras",IF(LEFT(UPPER(TRIM(controle!A370)),8)="TELEFONE","Telefonia","Outros"))))))</f>
        <v>Monitores</v>
      </c>
      <c r="B370" t="str">
        <f>IF(TRIM(controle!E370)="","Sem departamento",IF(OR(UPPER(TRIM(controle!E370))="TI",UPPER(TRIM(controle!E370))="T.I"),"T.I",IF(OR(UPPER(TRIM(controle!E370))="TECNICA",UPPER(TRIM(controle!E370))="TÉCNICA"),"TÉCNICA",SUBSTITUTE(UPPER(TRIM(controle!E370)),"SWICHER","SWITCHER"))))</f>
        <v>MARKETING</v>
      </c>
      <c r="C370" t="str">
        <f>IF(TRIM(controle!K370)="","Não informado",IF(ISNUMBER(SEARCH("DESCARTE",UPPER(controle!K370))),"Descarte",IF(ISNUMBER(SEARCH("INATIVO",UPPER(controle!K370))),"Inativo",IF(OR(ISNUMBER(SEARCH("BOM",UPPER(controle!K370))),ISNUMBER(SEARCH("OK",UPPER(controle!K370)))),"Bom/OK","Outros"))))</f>
        <v>Bom/OK</v>
      </c>
      <c r="D370" t="str">
        <f>IF(TRIM(controle!G370)="","Não informado",UPPER(TRIM(controle!G370)))</f>
        <v>DELL</v>
      </c>
    </row>
    <row r="371" spans="1:4">
      <c r="A371" t="str">
        <f>IF(TRIM(controle!A371)="","Não informado",IF(LEFT(UPPER(TRIM(controle!A371)),7)="MONITOR","Monitores",IF(OR(LEFT(UPPER(TRIM(controle!A371)),7)="DESKTOP",UPPER(TRIM(controle!A371))="MICRO",LEFT(UPPER(TRIM(controle!A371)),7)="MONTADO"),"Desktops/Micros",IF(LEFT(UPPER(TRIM(controle!A371)),8)="NOTEBOOK","Notebooks",IF(LEFT(UPPER(TRIM(controle!A371)),10)="IMPRESSORA","Impressoras",IF(LEFT(UPPER(TRIM(controle!A371)),8)="TELEFONE","Telefonia","Outros"))))))</f>
        <v>Monitores</v>
      </c>
      <c r="B371" t="str">
        <f>IF(TRIM(controle!E371)="","Sem departamento",IF(OR(UPPER(TRIM(controle!E371))="TI",UPPER(TRIM(controle!E371))="T.I"),"T.I",IF(OR(UPPER(TRIM(controle!E371))="TECNICA",UPPER(TRIM(controle!E371))="TÉCNICA"),"TÉCNICA",SUBSTITUTE(UPPER(TRIM(controle!E371)),"SWICHER","SWITCHER"))))</f>
        <v>MARKETING</v>
      </c>
      <c r="C371" t="str">
        <f>IF(TRIM(controle!K371)="","Não informado",IF(ISNUMBER(SEARCH("DESCARTE",UPPER(controle!K371))),"Descarte",IF(ISNUMBER(SEARCH("INATIVO",UPPER(controle!K371))),"Inativo",IF(OR(ISNUMBER(SEARCH("BOM",UPPER(controle!K371))),ISNUMBER(SEARCH("OK",UPPER(controle!K371)))),"Bom/OK","Outros"))))</f>
        <v>Bom/OK</v>
      </c>
      <c r="D371" t="str">
        <f>IF(TRIM(controle!G371)="","Não informado",UPPER(TRIM(controle!G371)))</f>
        <v>DELL</v>
      </c>
    </row>
    <row r="372" spans="1:4">
      <c r="A372" t="str">
        <f>IF(TRIM(controle!A372)="","Não informado",IF(LEFT(UPPER(TRIM(controle!A372)),7)="MONITOR","Monitores",IF(OR(LEFT(UPPER(TRIM(controle!A372)),7)="DESKTOP",UPPER(TRIM(controle!A372))="MICRO",LEFT(UPPER(TRIM(controle!A372)),7)="MONTADO"),"Desktops/Micros",IF(LEFT(UPPER(TRIM(controle!A372)),8)="NOTEBOOK","Notebooks",IF(LEFT(UPPER(TRIM(controle!A372)),10)="IMPRESSORA","Impressoras",IF(LEFT(UPPER(TRIM(controle!A372)),8)="TELEFONE","Telefonia","Outros"))))))</f>
        <v>Monitores</v>
      </c>
      <c r="B372" t="str">
        <f>IF(TRIM(controle!E372)="","Sem departamento",IF(OR(UPPER(TRIM(controle!E372))="TI",UPPER(TRIM(controle!E372))="T.I"),"T.I",IF(OR(UPPER(TRIM(controle!E372))="TECNICA",UPPER(TRIM(controle!E372))="TÉCNICA"),"TÉCNICA",SUBSTITUTE(UPPER(TRIM(controle!E372)),"SWICHER","SWITCHER"))))</f>
        <v>MARKETING</v>
      </c>
      <c r="C372" t="str">
        <f>IF(TRIM(controle!K372)="","Não informado",IF(ISNUMBER(SEARCH("DESCARTE",UPPER(controle!K372))),"Descarte",IF(ISNUMBER(SEARCH("INATIVO",UPPER(controle!K372))),"Inativo",IF(OR(ISNUMBER(SEARCH("BOM",UPPER(controle!K372))),ISNUMBER(SEARCH("OK",UPPER(controle!K372)))),"Bom/OK","Outros"))))</f>
        <v>Bom/OK</v>
      </c>
      <c r="D372" t="str">
        <f>IF(TRIM(controle!G372)="","Não informado",UPPER(TRIM(controle!G372)))</f>
        <v>DELL</v>
      </c>
    </row>
    <row r="373" spans="1:4">
      <c r="A373" t="str">
        <f>IF(TRIM(controle!A373)="","Não informado",IF(LEFT(UPPER(TRIM(controle!A373)),7)="MONITOR","Monitores",IF(OR(LEFT(UPPER(TRIM(controle!A373)),7)="DESKTOP",UPPER(TRIM(controle!A373))="MICRO",LEFT(UPPER(TRIM(controle!A373)),7)="MONTADO"),"Desktops/Micros",IF(LEFT(UPPER(TRIM(controle!A373)),8)="NOTEBOOK","Notebooks",IF(LEFT(UPPER(TRIM(controle!A373)),10)="IMPRESSORA","Impressoras",IF(LEFT(UPPER(TRIM(controle!A373)),8)="TELEFONE","Telefonia","Outros"))))))</f>
        <v>Monitores</v>
      </c>
      <c r="B373" t="str">
        <f>IF(TRIM(controle!E373)="","Sem departamento",IF(OR(UPPER(TRIM(controle!E373))="TI",UPPER(TRIM(controle!E373))="T.I"),"T.I",IF(OR(UPPER(TRIM(controle!E373))="TECNICA",UPPER(TRIM(controle!E373))="TÉCNICA"),"TÉCNICA",SUBSTITUTE(UPPER(TRIM(controle!E373)),"SWICHER","SWITCHER"))))</f>
        <v>MARKETING</v>
      </c>
      <c r="C373" t="str">
        <f>IF(TRIM(controle!K373)="","Não informado",IF(ISNUMBER(SEARCH("DESCARTE",UPPER(controle!K373))),"Descarte",IF(ISNUMBER(SEARCH("INATIVO",UPPER(controle!K373))),"Inativo",IF(OR(ISNUMBER(SEARCH("BOM",UPPER(controle!K373))),ISNUMBER(SEARCH("OK",UPPER(controle!K373)))),"Bom/OK","Outros"))))</f>
        <v>Bom/OK</v>
      </c>
      <c r="D373" t="str">
        <f>IF(TRIM(controle!G373)="","Não informado",UPPER(TRIM(controle!G373)))</f>
        <v>DELL</v>
      </c>
    </row>
    <row r="374" spans="1:4">
      <c r="A374" t="str">
        <f>IF(TRIM(controle!A374)="","Não informado",IF(LEFT(UPPER(TRIM(controle!A374)),7)="MONITOR","Monitores",IF(OR(LEFT(UPPER(TRIM(controle!A374)),7)="DESKTOP",UPPER(TRIM(controle!A374))="MICRO",LEFT(UPPER(TRIM(controle!A374)),7)="MONTADO"),"Desktops/Micros",IF(LEFT(UPPER(TRIM(controle!A374)),8)="NOTEBOOK","Notebooks",IF(LEFT(UPPER(TRIM(controle!A374)),10)="IMPRESSORA","Impressoras",IF(LEFT(UPPER(TRIM(controle!A374)),8)="TELEFONE","Telefonia","Outros"))))))</f>
        <v>Monitores</v>
      </c>
      <c r="B374" t="str">
        <f>IF(TRIM(controle!E374)="","Sem departamento",IF(OR(UPPER(TRIM(controle!E374))="TI",UPPER(TRIM(controle!E374))="T.I"),"T.I",IF(OR(UPPER(TRIM(controle!E374))="TECNICA",UPPER(TRIM(controle!E374))="TÉCNICA"),"TÉCNICA",SUBSTITUTE(UPPER(TRIM(controle!E374)),"SWICHER","SWITCHER"))))</f>
        <v>MARKETING</v>
      </c>
      <c r="C374" t="str">
        <f>IF(TRIM(controle!K374)="","Não informado",IF(ISNUMBER(SEARCH("DESCARTE",UPPER(controle!K374))),"Descarte",IF(ISNUMBER(SEARCH("INATIVO",UPPER(controle!K374))),"Inativo",IF(OR(ISNUMBER(SEARCH("BOM",UPPER(controle!K374))),ISNUMBER(SEARCH("OK",UPPER(controle!K374)))),"Bom/OK","Outros"))))</f>
        <v>Bom/OK</v>
      </c>
      <c r="D374" t="str">
        <f>IF(TRIM(controle!G374)="","Não informado",UPPER(TRIM(controle!G374)))</f>
        <v>DELL</v>
      </c>
    </row>
    <row r="375" spans="1:4">
      <c r="A375" t="str">
        <f>IF(TRIM(controle!A375)="","Não informado",IF(LEFT(UPPER(TRIM(controle!A375)),7)="MONITOR","Monitores",IF(OR(LEFT(UPPER(TRIM(controle!A375)),7)="DESKTOP",UPPER(TRIM(controle!A375))="MICRO",LEFT(UPPER(TRIM(controle!A375)),7)="MONTADO"),"Desktops/Micros",IF(LEFT(UPPER(TRIM(controle!A375)),8)="NOTEBOOK","Notebooks",IF(LEFT(UPPER(TRIM(controle!A375)),10)="IMPRESSORA","Impressoras",IF(LEFT(UPPER(TRIM(controle!A375)),8)="TELEFONE","Telefonia","Outros"))))))</f>
        <v>Monitores</v>
      </c>
      <c r="B375" t="str">
        <f>IF(TRIM(controle!E375)="","Sem departamento",IF(OR(UPPER(TRIM(controle!E375))="TI",UPPER(TRIM(controle!E375))="T.I"),"T.I",IF(OR(UPPER(TRIM(controle!E375))="TECNICA",UPPER(TRIM(controle!E375))="TÉCNICA"),"TÉCNICA",SUBSTITUTE(UPPER(TRIM(controle!E375)),"SWICHER","SWITCHER"))))</f>
        <v>MEET</v>
      </c>
      <c r="C375" t="str">
        <f>IF(TRIM(controle!K375)="","Não informado",IF(ISNUMBER(SEARCH("DESCARTE",UPPER(controle!K375))),"Descarte",IF(ISNUMBER(SEARCH("INATIVO",UPPER(controle!K375))),"Inativo",IF(OR(ISNUMBER(SEARCH("BOM",UPPER(controle!K375))),ISNUMBER(SEARCH("OK",UPPER(controle!K375)))),"Bom/OK","Outros"))))</f>
        <v>Bom/OK</v>
      </c>
      <c r="D375" t="str">
        <f>IF(TRIM(controle!G375)="","Não informado",UPPER(TRIM(controle!G375)))</f>
        <v>DELL</v>
      </c>
    </row>
    <row r="376" spans="1:4">
      <c r="A376" t="str">
        <f>IF(TRIM(controle!A376)="","Não informado",IF(LEFT(UPPER(TRIM(controle!A376)),7)="MONITOR","Monitores",IF(OR(LEFT(UPPER(TRIM(controle!A376)),7)="DESKTOP",UPPER(TRIM(controle!A376))="MICRO",LEFT(UPPER(TRIM(controle!A376)),7)="MONTADO"),"Desktops/Micros",IF(LEFT(UPPER(TRIM(controle!A376)),8)="NOTEBOOK","Notebooks",IF(LEFT(UPPER(TRIM(controle!A376)),10)="IMPRESSORA","Impressoras",IF(LEFT(UPPER(TRIM(controle!A376)),8)="TELEFONE","Telefonia","Outros"))))))</f>
        <v>Monitores</v>
      </c>
      <c r="B376" t="str">
        <f>IF(TRIM(controle!E376)="","Sem departamento",IF(OR(UPPER(TRIM(controle!E376))="TI",UPPER(TRIM(controle!E376))="T.I"),"T.I",IF(OR(UPPER(TRIM(controle!E376))="TECNICA",UPPER(TRIM(controle!E376))="TÉCNICA"),"TÉCNICA",SUBSTITUTE(UPPER(TRIM(controle!E376)),"SWICHER","SWITCHER"))))</f>
        <v>DEPÓSITO RH</v>
      </c>
      <c r="C376" t="str">
        <f>IF(TRIM(controle!K376)="","Não informado",IF(ISNUMBER(SEARCH("DESCARTE",UPPER(controle!K376))),"Descarte",IF(ISNUMBER(SEARCH("INATIVO",UPPER(controle!K376))),"Inativo",IF(OR(ISNUMBER(SEARCH("BOM",UPPER(controle!K376))),ISNUMBER(SEARCH("OK",UPPER(controle!K376)))),"Bom/OK","Outros"))))</f>
        <v>Descarte</v>
      </c>
      <c r="D376" t="str">
        <f>IF(TRIM(controle!G376)="","Não informado",UPPER(TRIM(controle!G376)))</f>
        <v>DELL</v>
      </c>
    </row>
    <row r="377" spans="1:4">
      <c r="A377" t="str">
        <f>IF(TRIM(controle!A377)="","Não informado",IF(LEFT(UPPER(TRIM(controle!A377)),7)="MONITOR","Monitores",IF(OR(LEFT(UPPER(TRIM(controle!A377)),7)="DESKTOP",UPPER(TRIM(controle!A377))="MICRO",LEFT(UPPER(TRIM(controle!A377)),7)="MONTADO"),"Desktops/Micros",IF(LEFT(UPPER(TRIM(controle!A377)),8)="NOTEBOOK","Notebooks",IF(LEFT(UPPER(TRIM(controle!A377)),10)="IMPRESSORA","Impressoras",IF(LEFT(UPPER(TRIM(controle!A377)),8)="TELEFONE","Telefonia","Outros"))))))</f>
        <v>Monitores</v>
      </c>
      <c r="B377" t="str">
        <f>IF(TRIM(controle!E377)="","Sem departamento",IF(OR(UPPER(TRIM(controle!E377))="TI",UPPER(TRIM(controle!E377))="T.I"),"T.I",IF(OR(UPPER(TRIM(controle!E377))="TECNICA",UPPER(TRIM(controle!E377))="TÉCNICA"),"TÉCNICA",SUBSTITUTE(UPPER(TRIM(controle!E377)),"SWICHER","SWITCHER"))))</f>
        <v>DALLET</v>
      </c>
      <c r="C377" t="str">
        <f>IF(TRIM(controle!K377)="","Não informado",IF(ISNUMBER(SEARCH("DESCARTE",UPPER(controle!K377))),"Descarte",IF(ISNUMBER(SEARCH("INATIVO",UPPER(controle!K377))),"Inativo",IF(OR(ISNUMBER(SEARCH("BOM",UPPER(controle!K377))),ISNUMBER(SEARCH("OK",UPPER(controle!K377)))),"Bom/OK","Outros"))))</f>
        <v>Bom/OK</v>
      </c>
      <c r="D377" t="str">
        <f>IF(TRIM(controle!G377)="","Não informado",UPPER(TRIM(controle!G377)))</f>
        <v>DELL</v>
      </c>
    </row>
    <row r="378" spans="1:4">
      <c r="A378" t="str">
        <f>IF(TRIM(controle!A378)="","Não informado",IF(LEFT(UPPER(TRIM(controle!A378)),7)="MONITOR","Monitores",IF(OR(LEFT(UPPER(TRIM(controle!A378)),7)="DESKTOP",UPPER(TRIM(controle!A378))="MICRO",LEFT(UPPER(TRIM(controle!A378)),7)="MONTADO"),"Desktops/Micros",IF(LEFT(UPPER(TRIM(controle!A378)),8)="NOTEBOOK","Notebooks",IF(LEFT(UPPER(TRIM(controle!A378)),10)="IMPRESSORA","Impressoras",IF(LEFT(UPPER(TRIM(controle!A378)),8)="TELEFONE","Telefonia","Outros"))))))</f>
        <v>Monitores</v>
      </c>
      <c r="B378" t="str">
        <f>IF(TRIM(controle!E378)="","Sem departamento",IF(OR(UPPER(TRIM(controle!E378))="TI",UPPER(TRIM(controle!E378))="T.I"),"T.I",IF(OR(UPPER(TRIM(controle!E378))="TECNICA",UPPER(TRIM(controle!E378))="TÉCNICA"),"TÉCNICA",SUBSTITUTE(UPPER(TRIM(controle!E378)),"SWICHER","SWITCHER"))))</f>
        <v>DALLET</v>
      </c>
      <c r="C378" t="str">
        <f>IF(TRIM(controle!K378)="","Não informado",IF(ISNUMBER(SEARCH("DESCARTE",UPPER(controle!K378))),"Descarte",IF(ISNUMBER(SEARCH("INATIVO",UPPER(controle!K378))),"Inativo",IF(OR(ISNUMBER(SEARCH("BOM",UPPER(controle!K378))),ISNUMBER(SEARCH("OK",UPPER(controle!K378)))),"Bom/OK","Outros"))))</f>
        <v>Bom/OK</v>
      </c>
      <c r="D378" t="str">
        <f>IF(TRIM(controle!G378)="","Não informado",UPPER(TRIM(controle!G378)))</f>
        <v>DELL</v>
      </c>
    </row>
    <row r="379" spans="1:4">
      <c r="A379" t="str">
        <f>IF(TRIM(controle!A379)="","Não informado",IF(LEFT(UPPER(TRIM(controle!A379)),7)="MONITOR","Monitores",IF(OR(LEFT(UPPER(TRIM(controle!A379)),7)="DESKTOP",UPPER(TRIM(controle!A379))="MICRO",LEFT(UPPER(TRIM(controle!A379)),7)="MONTADO"),"Desktops/Micros",IF(LEFT(UPPER(TRIM(controle!A379)),8)="NOTEBOOK","Notebooks",IF(LEFT(UPPER(TRIM(controle!A379)),10)="IMPRESSORA","Impressoras",IF(LEFT(UPPER(TRIM(controle!A379)),8)="TELEFONE","Telefonia","Outros"))))))</f>
        <v>Monitores</v>
      </c>
      <c r="B379" t="str">
        <f>IF(TRIM(controle!E379)="","Sem departamento",IF(OR(UPPER(TRIM(controle!E379))="TI",UPPER(TRIM(controle!E379))="T.I"),"T.I",IF(OR(UPPER(TRIM(controle!E379))="TECNICA",UPPER(TRIM(controle!E379))="TÉCNICA"),"TÉCNICA",SUBSTITUTE(UPPER(TRIM(controle!E379)),"SWICHER","SWITCHER"))))</f>
        <v>DEPÓSITO RH</v>
      </c>
      <c r="C379" t="str">
        <f>IF(TRIM(controle!K379)="","Não informado",IF(ISNUMBER(SEARCH("DESCARTE",UPPER(controle!K379))),"Descarte",IF(ISNUMBER(SEARCH("INATIVO",UPPER(controle!K379))),"Inativo",IF(OR(ISNUMBER(SEARCH("BOM",UPPER(controle!K379))),ISNUMBER(SEARCH("OK",UPPER(controle!K379)))),"Bom/OK","Outros"))))</f>
        <v>Bom/OK</v>
      </c>
      <c r="D379" t="str">
        <f>IF(TRIM(controle!G379)="","Não informado",UPPER(TRIM(controle!G379)))</f>
        <v>DELL</v>
      </c>
    </row>
    <row r="380" spans="1:4">
      <c r="A380" t="str">
        <f>IF(TRIM(controle!A380)="","Não informado",IF(LEFT(UPPER(TRIM(controle!A380)),7)="MONITOR","Monitores",IF(OR(LEFT(UPPER(TRIM(controle!A380)),7)="DESKTOP",UPPER(TRIM(controle!A380))="MICRO",LEFT(UPPER(TRIM(controle!A380)),7)="MONTADO"),"Desktops/Micros",IF(LEFT(UPPER(TRIM(controle!A380)),8)="NOTEBOOK","Notebooks",IF(LEFT(UPPER(TRIM(controle!A380)),10)="IMPRESSORA","Impressoras",IF(LEFT(UPPER(TRIM(controle!A380)),8)="TELEFONE","Telefonia","Outros"))))))</f>
        <v>Monitores</v>
      </c>
      <c r="B380" t="str">
        <f>IF(TRIM(controle!E380)="","Sem departamento",IF(OR(UPPER(TRIM(controle!E380))="TI",UPPER(TRIM(controle!E380))="T.I"),"T.I",IF(OR(UPPER(TRIM(controle!E380))="TECNICA",UPPER(TRIM(controle!E380))="TÉCNICA"),"TÉCNICA",SUBSTITUTE(UPPER(TRIM(controle!E380)),"SWICHER","SWITCHER"))))</f>
        <v>DEPÓSITO RH</v>
      </c>
      <c r="C380" t="str">
        <f>IF(TRIM(controle!K380)="","Não informado",IF(ISNUMBER(SEARCH("DESCARTE",UPPER(controle!K380))),"Descarte",IF(ISNUMBER(SEARCH("INATIVO",UPPER(controle!K380))),"Inativo",IF(OR(ISNUMBER(SEARCH("BOM",UPPER(controle!K380))),ISNUMBER(SEARCH("OK",UPPER(controle!K380)))),"Bom/OK","Outros"))))</f>
        <v>Bom/OK</v>
      </c>
      <c r="D380" t="str">
        <f>IF(TRIM(controle!G380)="","Não informado",UPPER(TRIM(controle!G380)))</f>
        <v>DELL</v>
      </c>
    </row>
    <row r="381" spans="1:4">
      <c r="A381" t="str">
        <f>IF(TRIM(controle!A381)="","Não informado",IF(LEFT(UPPER(TRIM(controle!A381)),7)="MONITOR","Monitores",IF(OR(LEFT(UPPER(TRIM(controle!A381)),7)="DESKTOP",UPPER(TRIM(controle!A381))="MICRO",LEFT(UPPER(TRIM(controle!A381)),7)="MONTADO"),"Desktops/Micros",IF(LEFT(UPPER(TRIM(controle!A381)),8)="NOTEBOOK","Notebooks",IF(LEFT(UPPER(TRIM(controle!A381)),10)="IMPRESSORA","Impressoras",IF(LEFT(UPPER(TRIM(controle!A381)),8)="TELEFONE","Telefonia","Outros"))))))</f>
        <v>Monitores</v>
      </c>
      <c r="B381" t="str">
        <f>IF(TRIM(controle!E381)="","Sem departamento",IF(OR(UPPER(TRIM(controle!E381))="TI",UPPER(TRIM(controle!E381))="T.I"),"T.I",IF(OR(UPPER(TRIM(controle!E381))="TECNICA",UPPER(TRIM(controle!E381))="TÉCNICA"),"TÉCNICA",SUBSTITUTE(UPPER(TRIM(controle!E381)),"SWICHER","SWITCHER"))))</f>
        <v>DIRETORIA ADMINISTRATIVA</v>
      </c>
      <c r="C381" t="str">
        <f>IF(TRIM(controle!K381)="","Não informado",IF(ISNUMBER(SEARCH("DESCARTE",UPPER(controle!K381))),"Descarte",IF(ISNUMBER(SEARCH("INATIVO",UPPER(controle!K381))),"Inativo",IF(OR(ISNUMBER(SEARCH("BOM",UPPER(controle!K381))),ISNUMBER(SEARCH("OK",UPPER(controle!K381)))),"Bom/OK","Outros"))))</f>
        <v>Bom/OK</v>
      </c>
      <c r="D381" t="str">
        <f>IF(TRIM(controle!G381)="","Não informado",UPPER(TRIM(controle!G381)))</f>
        <v>DELL</v>
      </c>
    </row>
    <row r="382" spans="1:4">
      <c r="A382" t="str">
        <f>IF(TRIM(controle!A382)="","Não informado",IF(LEFT(UPPER(TRIM(controle!A382)),7)="MONITOR","Monitores",IF(OR(LEFT(UPPER(TRIM(controle!A382)),7)="DESKTOP",UPPER(TRIM(controle!A382))="MICRO",LEFT(UPPER(TRIM(controle!A382)),7)="MONTADO"),"Desktops/Micros",IF(LEFT(UPPER(TRIM(controle!A382)),8)="NOTEBOOK","Notebooks",IF(LEFT(UPPER(TRIM(controle!A382)),10)="IMPRESSORA","Impressoras",IF(LEFT(UPPER(TRIM(controle!A382)),8)="TELEFONE","Telefonia","Outros"))))))</f>
        <v>Monitores</v>
      </c>
      <c r="B382" t="str">
        <f>IF(TRIM(controle!E382)="","Sem departamento",IF(OR(UPPER(TRIM(controle!E382))="TI",UPPER(TRIM(controle!E382))="T.I"),"T.I",IF(OR(UPPER(TRIM(controle!E382))="TECNICA",UPPER(TRIM(controle!E382))="TÉCNICA"),"TÉCNICA",SUBSTITUTE(UPPER(TRIM(controle!E382)),"SWICHER","SWITCHER"))))</f>
        <v>ILHA 1</v>
      </c>
      <c r="C382" t="str">
        <f>IF(TRIM(controle!K382)="","Não informado",IF(ISNUMBER(SEARCH("DESCARTE",UPPER(controle!K382))),"Descarte",IF(ISNUMBER(SEARCH("INATIVO",UPPER(controle!K382))),"Inativo",IF(OR(ISNUMBER(SEARCH("BOM",UPPER(controle!K382))),ISNUMBER(SEARCH("OK",UPPER(controle!K382)))),"Bom/OK","Outros"))))</f>
        <v>Bom/OK</v>
      </c>
      <c r="D382" t="str">
        <f>IF(TRIM(controle!G382)="","Não informado",UPPER(TRIM(controle!G382)))</f>
        <v>DELL</v>
      </c>
    </row>
    <row r="383" spans="1:4">
      <c r="A383" t="str">
        <f>IF(TRIM(controle!A383)="","Não informado",IF(LEFT(UPPER(TRIM(controle!A383)),7)="MONITOR","Monitores",IF(OR(LEFT(UPPER(TRIM(controle!A383)),7)="DESKTOP",UPPER(TRIM(controle!A383))="MICRO",LEFT(UPPER(TRIM(controle!A383)),7)="MONTADO"),"Desktops/Micros",IF(LEFT(UPPER(TRIM(controle!A383)),8)="NOTEBOOK","Notebooks",IF(LEFT(UPPER(TRIM(controle!A383)),10)="IMPRESSORA","Impressoras",IF(LEFT(UPPER(TRIM(controle!A383)),8)="TELEFONE","Telefonia","Outros"))))))</f>
        <v>Monitores</v>
      </c>
      <c r="B383" t="str">
        <f>IF(TRIM(controle!E383)="","Sem departamento",IF(OR(UPPER(TRIM(controle!E383))="TI",UPPER(TRIM(controle!E383))="T.I"),"T.I",IF(OR(UPPER(TRIM(controle!E383))="TECNICA",UPPER(TRIM(controle!E383))="TÉCNICA"),"TÉCNICA",SUBSTITUTE(UPPER(TRIM(controle!E383)),"SWICHER","SWITCHER"))))</f>
        <v>ILHA 1</v>
      </c>
      <c r="C383" t="str">
        <f>IF(TRIM(controle!K383)="","Não informado",IF(ISNUMBER(SEARCH("DESCARTE",UPPER(controle!K383))),"Descarte",IF(ISNUMBER(SEARCH("INATIVO",UPPER(controle!K383))),"Inativo",IF(OR(ISNUMBER(SEARCH("BOM",UPPER(controle!K383))),ISNUMBER(SEARCH("OK",UPPER(controle!K383)))),"Bom/OK","Outros"))))</f>
        <v>Bom/OK</v>
      </c>
      <c r="D383" t="str">
        <f>IF(TRIM(controle!G383)="","Não informado",UPPER(TRIM(controle!G383)))</f>
        <v>DELL</v>
      </c>
    </row>
    <row r="384" spans="1:4">
      <c r="A384" t="str">
        <f>IF(TRIM(controle!A384)="","Não informado",IF(LEFT(UPPER(TRIM(controle!A384)),7)="MONITOR","Monitores",IF(OR(LEFT(UPPER(TRIM(controle!A384)),7)="DESKTOP",UPPER(TRIM(controle!A384))="MICRO",LEFT(UPPER(TRIM(controle!A384)),7)="MONTADO"),"Desktops/Micros",IF(LEFT(UPPER(TRIM(controle!A384)),8)="NOTEBOOK","Notebooks",IF(LEFT(UPPER(TRIM(controle!A384)),10)="IMPRESSORA","Impressoras",IF(LEFT(UPPER(TRIM(controle!A384)),8)="TELEFONE","Telefonia","Outros"))))))</f>
        <v>Monitores</v>
      </c>
      <c r="B384" t="str">
        <f>IF(TRIM(controle!E384)="","Sem departamento",IF(OR(UPPER(TRIM(controle!E384))="TI",UPPER(TRIM(controle!E384))="T.I"),"T.I",IF(OR(UPPER(TRIM(controle!E384))="TECNICA",UPPER(TRIM(controle!E384))="TÉCNICA"),"TÉCNICA",SUBSTITUTE(UPPER(TRIM(controle!E384)),"SWICHER","SWITCHER"))))</f>
        <v>ILHA 2</v>
      </c>
      <c r="C384" t="str">
        <f>IF(TRIM(controle!K384)="","Não informado",IF(ISNUMBER(SEARCH("DESCARTE",UPPER(controle!K384))),"Descarte",IF(ISNUMBER(SEARCH("INATIVO",UPPER(controle!K384))),"Inativo",IF(OR(ISNUMBER(SEARCH("BOM",UPPER(controle!K384))),ISNUMBER(SEARCH("OK",UPPER(controle!K384)))),"Bom/OK","Outros"))))</f>
        <v>Bom/OK</v>
      </c>
      <c r="D384" t="str">
        <f>IF(TRIM(controle!G384)="","Não informado",UPPER(TRIM(controle!G384)))</f>
        <v>DELL</v>
      </c>
    </row>
    <row r="385" spans="1:4">
      <c r="A385" t="str">
        <f>IF(TRIM(controle!A385)="","Não informado",IF(LEFT(UPPER(TRIM(controle!A385)),7)="MONITOR","Monitores",IF(OR(LEFT(UPPER(TRIM(controle!A385)),7)="DESKTOP",UPPER(TRIM(controle!A385))="MICRO",LEFT(UPPER(TRIM(controle!A385)),7)="MONTADO"),"Desktops/Micros",IF(LEFT(UPPER(TRIM(controle!A385)),8)="NOTEBOOK","Notebooks",IF(LEFT(UPPER(TRIM(controle!A385)),10)="IMPRESSORA","Impressoras",IF(LEFT(UPPER(TRIM(controle!A385)),8)="TELEFONE","Telefonia","Outros"))))))</f>
        <v>Monitores</v>
      </c>
      <c r="B385" t="str">
        <f>IF(TRIM(controle!E385)="","Sem departamento",IF(OR(UPPER(TRIM(controle!E385))="TI",UPPER(TRIM(controle!E385))="T.I"),"T.I",IF(OR(UPPER(TRIM(controle!E385))="TECNICA",UPPER(TRIM(controle!E385))="TÉCNICA"),"TÉCNICA",SUBSTITUTE(UPPER(TRIM(controle!E385)),"SWICHER","SWITCHER"))))</f>
        <v>ILHA 2</v>
      </c>
      <c r="C385" t="str">
        <f>IF(TRIM(controle!K385)="","Não informado",IF(ISNUMBER(SEARCH("DESCARTE",UPPER(controle!K385))),"Descarte",IF(ISNUMBER(SEARCH("INATIVO",UPPER(controle!K385))),"Inativo",IF(OR(ISNUMBER(SEARCH("BOM",UPPER(controle!K385))),ISNUMBER(SEARCH("OK",UPPER(controle!K385)))),"Bom/OK","Outros"))))</f>
        <v>Bom/OK</v>
      </c>
      <c r="D385" t="str">
        <f>IF(TRIM(controle!G385)="","Não informado",UPPER(TRIM(controle!G385)))</f>
        <v>DELL</v>
      </c>
    </row>
    <row r="386" spans="1:4">
      <c r="A386" t="str">
        <f>IF(TRIM(controle!A386)="","Não informado",IF(LEFT(UPPER(TRIM(controle!A386)),7)="MONITOR","Monitores",IF(OR(LEFT(UPPER(TRIM(controle!A386)),7)="DESKTOP",UPPER(TRIM(controle!A386))="MICRO",LEFT(UPPER(TRIM(controle!A386)),7)="MONTADO"),"Desktops/Micros",IF(LEFT(UPPER(TRIM(controle!A386)),8)="NOTEBOOK","Notebooks",IF(LEFT(UPPER(TRIM(controle!A386)),10)="IMPRESSORA","Impressoras",IF(LEFT(UPPER(TRIM(controle!A386)),8)="TELEFONE","Telefonia","Outros"))))))</f>
        <v>Monitores</v>
      </c>
      <c r="B386" t="str">
        <f>IF(TRIM(controle!E386)="","Sem departamento",IF(OR(UPPER(TRIM(controle!E386))="TI",UPPER(TRIM(controle!E386))="T.I"),"T.I",IF(OR(UPPER(TRIM(controle!E386))="TECNICA",UPPER(TRIM(controle!E386))="TÉCNICA"),"TÉCNICA",SUBSTITUTE(UPPER(TRIM(controle!E386)),"SWICHER","SWITCHER"))))</f>
        <v>ILHA 3</v>
      </c>
      <c r="C386" t="str">
        <f>IF(TRIM(controle!K386)="","Não informado",IF(ISNUMBER(SEARCH("DESCARTE",UPPER(controle!K386))),"Descarte",IF(ISNUMBER(SEARCH("INATIVO",UPPER(controle!K386))),"Inativo",IF(OR(ISNUMBER(SEARCH("BOM",UPPER(controle!K386))),ISNUMBER(SEARCH("OK",UPPER(controle!K386)))),"Bom/OK","Outros"))))</f>
        <v>Bom/OK</v>
      </c>
      <c r="D386" t="str">
        <f>IF(TRIM(controle!G386)="","Não informado",UPPER(TRIM(controle!G386)))</f>
        <v>DELL</v>
      </c>
    </row>
    <row r="387" spans="1:4">
      <c r="A387" t="str">
        <f>IF(TRIM(controle!A387)="","Não informado",IF(LEFT(UPPER(TRIM(controle!A387)),7)="MONITOR","Monitores",IF(OR(LEFT(UPPER(TRIM(controle!A387)),7)="DESKTOP",UPPER(TRIM(controle!A387))="MICRO",LEFT(UPPER(TRIM(controle!A387)),7)="MONTADO"),"Desktops/Micros",IF(LEFT(UPPER(TRIM(controle!A387)),8)="NOTEBOOK","Notebooks",IF(LEFT(UPPER(TRIM(controle!A387)),10)="IMPRESSORA","Impressoras",IF(LEFT(UPPER(TRIM(controle!A387)),8)="TELEFONE","Telefonia","Outros"))))))</f>
        <v>Monitores</v>
      </c>
      <c r="B387" t="str">
        <f>IF(TRIM(controle!E387)="","Sem departamento",IF(OR(UPPER(TRIM(controle!E387))="TI",UPPER(TRIM(controle!E387))="T.I"),"T.I",IF(OR(UPPER(TRIM(controle!E387))="TECNICA",UPPER(TRIM(controle!E387))="TÉCNICA"),"TÉCNICA",SUBSTITUTE(UPPER(TRIM(controle!E387)),"SWICHER","SWITCHER"))))</f>
        <v>ILHA 3</v>
      </c>
      <c r="C387" t="str">
        <f>IF(TRIM(controle!K387)="","Não informado",IF(ISNUMBER(SEARCH("DESCARTE",UPPER(controle!K387))),"Descarte",IF(ISNUMBER(SEARCH("INATIVO",UPPER(controle!K387))),"Inativo",IF(OR(ISNUMBER(SEARCH("BOM",UPPER(controle!K387))),ISNUMBER(SEARCH("OK",UPPER(controle!K387)))),"Bom/OK","Outros"))))</f>
        <v>Bom/OK</v>
      </c>
      <c r="D387" t="str">
        <f>IF(TRIM(controle!G387)="","Não informado",UPPER(TRIM(controle!G387)))</f>
        <v>DELL</v>
      </c>
    </row>
    <row r="388" spans="1:4">
      <c r="A388" t="str">
        <f>IF(TRIM(controle!A388)="","Não informado",IF(LEFT(UPPER(TRIM(controle!A388)),7)="MONITOR","Monitores",IF(OR(LEFT(UPPER(TRIM(controle!A388)),7)="DESKTOP",UPPER(TRIM(controle!A388))="MICRO",LEFT(UPPER(TRIM(controle!A388)),7)="MONTADO"),"Desktops/Micros",IF(LEFT(UPPER(TRIM(controle!A388)),8)="NOTEBOOK","Notebooks",IF(LEFT(UPPER(TRIM(controle!A388)),10)="IMPRESSORA","Impressoras",IF(LEFT(UPPER(TRIM(controle!A388)),8)="TELEFONE","Telefonia","Outros"))))))</f>
        <v>Monitores</v>
      </c>
      <c r="B388" t="str">
        <f>IF(TRIM(controle!E388)="","Sem departamento",IF(OR(UPPER(TRIM(controle!E388))="TI",UPPER(TRIM(controle!E388))="T.I"),"T.I",IF(OR(UPPER(TRIM(controle!E388))="TECNICA",UPPER(TRIM(controle!E388))="TÉCNICA"),"TÉCNICA",SUBSTITUTE(UPPER(TRIM(controle!E388)),"SWICHER","SWITCHER"))))</f>
        <v>ILHA 4</v>
      </c>
      <c r="C388" t="str">
        <f>IF(TRIM(controle!K388)="","Não informado",IF(ISNUMBER(SEARCH("DESCARTE",UPPER(controle!K388))),"Descarte",IF(ISNUMBER(SEARCH("INATIVO",UPPER(controle!K388))),"Inativo",IF(OR(ISNUMBER(SEARCH("BOM",UPPER(controle!K388))),ISNUMBER(SEARCH("OK",UPPER(controle!K388)))),"Bom/OK","Outros"))))</f>
        <v>Bom/OK</v>
      </c>
      <c r="D388" t="str">
        <f>IF(TRIM(controle!G388)="","Não informado",UPPER(TRIM(controle!G388)))</f>
        <v>DELL</v>
      </c>
    </row>
    <row r="389" spans="1:4">
      <c r="A389" t="str">
        <f>IF(TRIM(controle!A389)="","Não informado",IF(LEFT(UPPER(TRIM(controle!A389)),7)="MONITOR","Monitores",IF(OR(LEFT(UPPER(TRIM(controle!A389)),7)="DESKTOP",UPPER(TRIM(controle!A389))="MICRO",LEFT(UPPER(TRIM(controle!A389)),7)="MONTADO"),"Desktops/Micros",IF(LEFT(UPPER(TRIM(controle!A389)),8)="NOTEBOOK","Notebooks",IF(LEFT(UPPER(TRIM(controle!A389)),10)="IMPRESSORA","Impressoras",IF(LEFT(UPPER(TRIM(controle!A389)),8)="TELEFONE","Telefonia","Outros"))))))</f>
        <v>Monitores</v>
      </c>
      <c r="B389" t="str">
        <f>IF(TRIM(controle!E389)="","Sem departamento",IF(OR(UPPER(TRIM(controle!E389))="TI",UPPER(TRIM(controle!E389))="T.I"),"T.I",IF(OR(UPPER(TRIM(controle!E389))="TECNICA",UPPER(TRIM(controle!E389))="TÉCNICA"),"TÉCNICA",SUBSTITUTE(UPPER(TRIM(controle!E389)),"SWICHER","SWITCHER"))))</f>
        <v>ILHA 4</v>
      </c>
      <c r="C389" t="str">
        <f>IF(TRIM(controle!K389)="","Não informado",IF(ISNUMBER(SEARCH("DESCARTE",UPPER(controle!K389))),"Descarte",IF(ISNUMBER(SEARCH("INATIVO",UPPER(controle!K389))),"Inativo",IF(OR(ISNUMBER(SEARCH("BOM",UPPER(controle!K389))),ISNUMBER(SEARCH("OK",UPPER(controle!K389)))),"Bom/OK","Outros"))))</f>
        <v>Bom/OK</v>
      </c>
      <c r="D389" t="str">
        <f>IF(TRIM(controle!G389)="","Não informado",UPPER(TRIM(controle!G389)))</f>
        <v>DELL</v>
      </c>
    </row>
    <row r="390" spans="1:4">
      <c r="A390" t="str">
        <f>IF(TRIM(controle!A390)="","Não informado",IF(LEFT(UPPER(TRIM(controle!A390)),7)="MONITOR","Monitores",IF(OR(LEFT(UPPER(TRIM(controle!A390)),7)="DESKTOP",UPPER(TRIM(controle!A390))="MICRO",LEFT(UPPER(TRIM(controle!A390)),7)="MONTADO"),"Desktops/Micros",IF(LEFT(UPPER(TRIM(controle!A390)),8)="NOTEBOOK","Notebooks",IF(LEFT(UPPER(TRIM(controle!A390)),10)="IMPRESSORA","Impressoras",IF(LEFT(UPPER(TRIM(controle!A390)),8)="TELEFONE","Telefonia","Outros"))))))</f>
        <v>Monitores</v>
      </c>
      <c r="B390" t="str">
        <f>IF(TRIM(controle!E390)="","Sem departamento",IF(OR(UPPER(TRIM(controle!E390))="TI",UPPER(TRIM(controle!E390))="T.I"),"T.I",IF(OR(UPPER(TRIM(controle!E390))="TECNICA",UPPER(TRIM(controle!E390))="TÉCNICA"),"TÉCNICA",SUBSTITUTE(UPPER(TRIM(controle!E390)),"SWICHER","SWITCHER"))))</f>
        <v>MARKETING</v>
      </c>
      <c r="C390" t="str">
        <f>IF(TRIM(controle!K390)="","Não informado",IF(ISNUMBER(SEARCH("DESCARTE",UPPER(controle!K390))),"Descarte",IF(ISNUMBER(SEARCH("INATIVO",UPPER(controle!K390))),"Inativo",IF(OR(ISNUMBER(SEARCH("BOM",UPPER(controle!K390))),ISNUMBER(SEARCH("OK",UPPER(controle!K390)))),"Bom/OK","Outros"))))</f>
        <v>Bom/OK</v>
      </c>
      <c r="D390" t="str">
        <f>IF(TRIM(controle!G390)="","Não informado",UPPER(TRIM(controle!G390)))</f>
        <v>DELL</v>
      </c>
    </row>
    <row r="391" spans="1:4">
      <c r="A391" t="str">
        <f>IF(TRIM(controle!A391)="","Não informado",IF(LEFT(UPPER(TRIM(controle!A391)),7)="MONITOR","Monitores",IF(OR(LEFT(UPPER(TRIM(controle!A391)),7)="DESKTOP",UPPER(TRIM(controle!A391))="MICRO",LEFT(UPPER(TRIM(controle!A391)),7)="MONTADO"),"Desktops/Micros",IF(LEFT(UPPER(TRIM(controle!A391)),8)="NOTEBOOK","Notebooks",IF(LEFT(UPPER(TRIM(controle!A391)),10)="IMPRESSORA","Impressoras",IF(LEFT(UPPER(TRIM(controle!A391)),8)="TELEFONE","Telefonia","Outros"))))))</f>
        <v>Monitores</v>
      </c>
      <c r="B391" t="str">
        <f>IF(TRIM(controle!E391)="","Sem departamento",IF(OR(UPPER(TRIM(controle!E391))="TI",UPPER(TRIM(controle!E391))="T.I"),"T.I",IF(OR(UPPER(TRIM(controle!E391))="TECNICA",UPPER(TRIM(controle!E391))="TÉCNICA"),"TÉCNICA",SUBSTITUTE(UPPER(TRIM(controle!E391)),"SWICHER","SWITCHER"))))</f>
        <v>MARKETING</v>
      </c>
      <c r="C391" t="str">
        <f>IF(TRIM(controle!K391)="","Não informado",IF(ISNUMBER(SEARCH("DESCARTE",UPPER(controle!K391))),"Descarte",IF(ISNUMBER(SEARCH("INATIVO",UPPER(controle!K391))),"Inativo",IF(OR(ISNUMBER(SEARCH("BOM",UPPER(controle!K391))),ISNUMBER(SEARCH("OK",UPPER(controle!K391)))),"Bom/OK","Outros"))))</f>
        <v>Bom/OK</v>
      </c>
      <c r="D391" t="str">
        <f>IF(TRIM(controle!G391)="","Não informado",UPPER(TRIM(controle!G391)))</f>
        <v>DELL</v>
      </c>
    </row>
    <row r="392" spans="1:4">
      <c r="A392" t="str">
        <f>IF(TRIM(controle!A392)="","Não informado",IF(LEFT(UPPER(TRIM(controle!A392)),7)="MONITOR","Monitores",IF(OR(LEFT(UPPER(TRIM(controle!A392)),7)="DESKTOP",UPPER(TRIM(controle!A392))="MICRO",LEFT(UPPER(TRIM(controle!A392)),7)="MONTADO"),"Desktops/Micros",IF(LEFT(UPPER(TRIM(controle!A392)),8)="NOTEBOOK","Notebooks",IF(LEFT(UPPER(TRIM(controle!A392)),10)="IMPRESSORA","Impressoras",IF(LEFT(UPPER(TRIM(controle!A392)),8)="TELEFONE","Telefonia","Outros"))))))</f>
        <v>Monitores</v>
      </c>
      <c r="B392" t="str">
        <f>IF(TRIM(controle!E392)="","Sem departamento",IF(OR(UPPER(TRIM(controle!E392))="TI",UPPER(TRIM(controle!E392))="T.I"),"T.I",IF(OR(UPPER(TRIM(controle!E392))="TECNICA",UPPER(TRIM(controle!E392))="TÉCNICA"),"TÉCNICA",SUBSTITUTE(UPPER(TRIM(controle!E392)),"SWICHER","SWITCHER"))))</f>
        <v>CABINE OFF</v>
      </c>
      <c r="C392" t="str">
        <f>IF(TRIM(controle!K392)="","Não informado",IF(ISNUMBER(SEARCH("DESCARTE",UPPER(controle!K392))),"Descarte",IF(ISNUMBER(SEARCH("INATIVO",UPPER(controle!K392))),"Inativo",IF(OR(ISNUMBER(SEARCH("BOM",UPPER(controle!K392))),ISNUMBER(SEARCH("OK",UPPER(controle!K392)))),"Bom/OK","Outros"))))</f>
        <v>Bom/OK</v>
      </c>
      <c r="D392" t="str">
        <f>IF(TRIM(controle!G392)="","Não informado",UPPER(TRIM(controle!G392)))</f>
        <v>DELL</v>
      </c>
    </row>
    <row r="393" spans="1:4">
      <c r="A393" t="str">
        <f>IF(TRIM(controle!A393)="","Não informado",IF(LEFT(UPPER(TRIM(controle!A393)),7)="MONITOR","Monitores",IF(OR(LEFT(UPPER(TRIM(controle!A393)),7)="DESKTOP",UPPER(TRIM(controle!A393))="MICRO",LEFT(UPPER(TRIM(controle!A393)),7)="MONTADO"),"Desktops/Micros",IF(LEFT(UPPER(TRIM(controle!A393)),8)="NOTEBOOK","Notebooks",IF(LEFT(UPPER(TRIM(controle!A393)),10)="IMPRESSORA","Impressoras",IF(LEFT(UPPER(TRIM(controle!A393)),8)="TELEFONE","Telefonia","Outros"))))))</f>
        <v>Monitores</v>
      </c>
      <c r="B393" t="str">
        <f>IF(TRIM(controle!E393)="","Sem departamento",IF(OR(UPPER(TRIM(controle!E393))="TI",UPPER(TRIM(controle!E393))="T.I"),"T.I",IF(OR(UPPER(TRIM(controle!E393))="TECNICA",UPPER(TRIM(controle!E393))="TÉCNICA"),"TÉCNICA",SUBSTITUTE(UPPER(TRIM(controle!E393)),"SWICHER","SWITCHER"))))</f>
        <v>DIRETORIA COMERCIAL</v>
      </c>
      <c r="C393" t="str">
        <f>IF(TRIM(controle!K393)="","Não informado",IF(ISNUMBER(SEARCH("DESCARTE",UPPER(controle!K393))),"Descarte",IF(ISNUMBER(SEARCH("INATIVO",UPPER(controle!K393))),"Inativo",IF(OR(ISNUMBER(SEARCH("BOM",UPPER(controle!K393))),ISNUMBER(SEARCH("OK",UPPER(controle!K393)))),"Bom/OK","Outros"))))</f>
        <v>Bom/OK</v>
      </c>
      <c r="D393" t="str">
        <f>IF(TRIM(controle!G393)="","Não informado",UPPER(TRIM(controle!G393)))</f>
        <v>DELL</v>
      </c>
    </row>
    <row r="394" spans="1:4">
      <c r="A394" t="str">
        <f>IF(TRIM(controle!A394)="","Não informado",IF(LEFT(UPPER(TRIM(controle!A394)),7)="MONITOR","Monitores",IF(OR(LEFT(UPPER(TRIM(controle!A394)),7)="DESKTOP",UPPER(TRIM(controle!A394))="MICRO",LEFT(UPPER(TRIM(controle!A394)),7)="MONTADO"),"Desktops/Micros",IF(LEFT(UPPER(TRIM(controle!A394)),8)="NOTEBOOK","Notebooks",IF(LEFT(UPPER(TRIM(controle!A394)),10)="IMPRESSORA","Impressoras",IF(LEFT(UPPER(TRIM(controle!A394)),8)="TELEFONE","Telefonia","Outros"))))))</f>
        <v>Monitores</v>
      </c>
      <c r="B394" t="str">
        <f>IF(TRIM(controle!E394)="","Sem departamento",IF(OR(UPPER(TRIM(controle!E394))="TI",UPPER(TRIM(controle!E394))="T.I"),"T.I",IF(OR(UPPER(TRIM(controle!E394))="TECNICA",UPPER(TRIM(controle!E394))="TÉCNICA"),"TÉCNICA",SUBSTITUTE(UPPER(TRIM(controle!E394)),"SWICHER","SWITCHER"))))</f>
        <v>DIRETORIA EXECUTIVA</v>
      </c>
      <c r="C394" t="str">
        <f>IF(TRIM(controle!K394)="","Não informado",IF(ISNUMBER(SEARCH("DESCARTE",UPPER(controle!K394))),"Descarte",IF(ISNUMBER(SEARCH("INATIVO",UPPER(controle!K394))),"Inativo",IF(OR(ISNUMBER(SEARCH("BOM",UPPER(controle!K394))),ISNUMBER(SEARCH("OK",UPPER(controle!K394)))),"Bom/OK","Outros"))))</f>
        <v>Bom/OK</v>
      </c>
      <c r="D394" t="str">
        <f>IF(TRIM(controle!G394)="","Não informado",UPPER(TRIM(controle!G394)))</f>
        <v>DELL</v>
      </c>
    </row>
    <row r="395" spans="1:4">
      <c r="A395" t="str">
        <f>IF(TRIM(controle!A395)="","Não informado",IF(LEFT(UPPER(TRIM(controle!A395)),7)="MONITOR","Monitores",IF(OR(LEFT(UPPER(TRIM(controle!A395)),7)="DESKTOP",UPPER(TRIM(controle!A395))="MICRO",LEFT(UPPER(TRIM(controle!A395)),7)="MONTADO"),"Desktops/Micros",IF(LEFT(UPPER(TRIM(controle!A395)),8)="NOTEBOOK","Notebooks",IF(LEFT(UPPER(TRIM(controle!A395)),10)="IMPRESSORA","Impressoras",IF(LEFT(UPPER(TRIM(controle!A395)),8)="TELEFONE","Telefonia","Outros"))))))</f>
        <v>Monitores</v>
      </c>
      <c r="B395" t="str">
        <f>IF(TRIM(controle!E395)="","Sem departamento",IF(OR(UPPER(TRIM(controle!E395))="TI",UPPER(TRIM(controle!E395))="T.I"),"T.I",IF(OR(UPPER(TRIM(controle!E395))="TECNICA",UPPER(TRIM(controle!E395))="TÉCNICA"),"TÉCNICA",SUBSTITUTE(UPPER(TRIM(controle!E395)),"SWICHER","SWITCHER"))))</f>
        <v>FRENTE DO SWITCHER</v>
      </c>
      <c r="C395" t="str">
        <f>IF(TRIM(controle!K395)="","Não informado",IF(ISNUMBER(SEARCH("DESCARTE",UPPER(controle!K395))),"Descarte",IF(ISNUMBER(SEARCH("INATIVO",UPPER(controle!K395))),"Inativo",IF(OR(ISNUMBER(SEARCH("BOM",UPPER(controle!K395))),ISNUMBER(SEARCH("OK",UPPER(controle!K395)))),"Bom/OK","Outros"))))</f>
        <v>Bom/OK</v>
      </c>
      <c r="D395" t="str">
        <f>IF(TRIM(controle!G395)="","Não informado",UPPER(TRIM(controle!G395)))</f>
        <v>DELL</v>
      </c>
    </row>
    <row r="396" spans="1:4">
      <c r="A396" t="str">
        <f>IF(TRIM(controle!A396)="","Não informado",IF(LEFT(UPPER(TRIM(controle!A396)),7)="MONITOR","Monitores",IF(OR(LEFT(UPPER(TRIM(controle!A396)),7)="DESKTOP",UPPER(TRIM(controle!A396))="MICRO",LEFT(UPPER(TRIM(controle!A396)),7)="MONTADO"),"Desktops/Micros",IF(LEFT(UPPER(TRIM(controle!A396)),8)="NOTEBOOK","Notebooks",IF(LEFT(UPPER(TRIM(controle!A396)),10)="IMPRESSORA","Impressoras",IF(LEFT(UPPER(TRIM(controle!A396)),8)="TELEFONE","Telefonia","Outros"))))))</f>
        <v>Monitores</v>
      </c>
      <c r="B396" t="str">
        <f>IF(TRIM(controle!E396)="","Sem departamento",IF(OR(UPPER(TRIM(controle!E396))="TI",UPPER(TRIM(controle!E396))="T.I"),"T.I",IF(OR(UPPER(TRIM(controle!E396))="TECNICA",UPPER(TRIM(controle!E396))="TÉCNICA"),"TÉCNICA",SUBSTITUTE(UPPER(TRIM(controle!E396)),"SWICHER","SWITCHER"))))</f>
        <v>JORNALISMO</v>
      </c>
      <c r="C396" t="str">
        <f>IF(TRIM(controle!K396)="","Não informado",IF(ISNUMBER(SEARCH("DESCARTE",UPPER(controle!K396))),"Descarte",IF(ISNUMBER(SEARCH("INATIVO",UPPER(controle!K396))),"Inativo",IF(OR(ISNUMBER(SEARCH("BOM",UPPER(controle!K396))),ISNUMBER(SEARCH("OK",UPPER(controle!K396)))),"Bom/OK","Outros"))))</f>
        <v>Bom/OK</v>
      </c>
      <c r="D396" t="str">
        <f>IF(TRIM(controle!G396)="","Não informado",UPPER(TRIM(controle!G396)))</f>
        <v>DELL</v>
      </c>
    </row>
    <row r="397" spans="1:4">
      <c r="A397" t="str">
        <f>IF(TRIM(controle!A397)="","Não informado",IF(LEFT(UPPER(TRIM(controle!A397)),7)="MONITOR","Monitores",IF(OR(LEFT(UPPER(TRIM(controle!A397)),7)="DESKTOP",UPPER(TRIM(controle!A397))="MICRO",LEFT(UPPER(TRIM(controle!A397)),7)="MONTADO"),"Desktops/Micros",IF(LEFT(UPPER(TRIM(controle!A397)),8)="NOTEBOOK","Notebooks",IF(LEFT(UPPER(TRIM(controle!A397)),10)="IMPRESSORA","Impressoras",IF(LEFT(UPPER(TRIM(controle!A397)),8)="TELEFONE","Telefonia","Outros"))))))</f>
        <v>Monitores</v>
      </c>
      <c r="B397" t="str">
        <f>IF(TRIM(controle!E397)="","Sem departamento",IF(OR(UPPER(TRIM(controle!E397))="TI",UPPER(TRIM(controle!E397))="T.I"),"T.I",IF(OR(UPPER(TRIM(controle!E397))="TECNICA",UPPER(TRIM(controle!E397))="TÉCNICA"),"TÉCNICA",SUBSTITUTE(UPPER(TRIM(controle!E397)),"SWICHER","SWITCHER"))))</f>
        <v>JORNALISMO</v>
      </c>
      <c r="C397" t="str">
        <f>IF(TRIM(controle!K397)="","Não informado",IF(ISNUMBER(SEARCH("DESCARTE",UPPER(controle!K397))),"Descarte",IF(ISNUMBER(SEARCH("INATIVO",UPPER(controle!K397))),"Inativo",IF(OR(ISNUMBER(SEARCH("BOM",UPPER(controle!K397))),ISNUMBER(SEARCH("OK",UPPER(controle!K397)))),"Bom/OK","Outros"))))</f>
        <v>Bom/OK</v>
      </c>
      <c r="D397" t="str">
        <f>IF(TRIM(controle!G397)="","Não informado",UPPER(TRIM(controle!G397)))</f>
        <v>DELL</v>
      </c>
    </row>
    <row r="398" spans="1:4">
      <c r="A398" t="str">
        <f>IF(TRIM(controle!A398)="","Não informado",IF(LEFT(UPPER(TRIM(controle!A398)),7)="MONITOR","Monitores",IF(OR(LEFT(UPPER(TRIM(controle!A398)),7)="DESKTOP",UPPER(TRIM(controle!A398))="MICRO",LEFT(UPPER(TRIM(controle!A398)),7)="MONTADO"),"Desktops/Micros",IF(LEFT(UPPER(TRIM(controle!A398)),8)="NOTEBOOK","Notebooks",IF(LEFT(UPPER(TRIM(controle!A398)),10)="IMPRESSORA","Impressoras",IF(LEFT(UPPER(TRIM(controle!A398)),8)="TELEFONE","Telefonia","Outros"))))))</f>
        <v>Monitores</v>
      </c>
      <c r="B398" t="str">
        <f>IF(TRIM(controle!E398)="","Sem departamento",IF(OR(UPPER(TRIM(controle!E398))="TI",UPPER(TRIM(controle!E398))="T.I"),"T.I",IF(OR(UPPER(TRIM(controle!E398))="TECNICA",UPPER(TRIM(controle!E398))="TÉCNICA"),"TÉCNICA",SUBSTITUTE(UPPER(TRIM(controle!E398)),"SWICHER","SWITCHER"))))</f>
        <v>JORNALISMO</v>
      </c>
      <c r="C398" t="str">
        <f>IF(TRIM(controle!K398)="","Não informado",IF(ISNUMBER(SEARCH("DESCARTE",UPPER(controle!K398))),"Descarte",IF(ISNUMBER(SEARCH("INATIVO",UPPER(controle!K398))),"Inativo",IF(OR(ISNUMBER(SEARCH("BOM",UPPER(controle!K398))),ISNUMBER(SEARCH("OK",UPPER(controle!K398)))),"Bom/OK","Outros"))))</f>
        <v>Bom/OK</v>
      </c>
      <c r="D398" t="str">
        <f>IF(TRIM(controle!G398)="","Não informado",UPPER(TRIM(controle!G398)))</f>
        <v>DELL</v>
      </c>
    </row>
    <row r="399" spans="1:4">
      <c r="A399" t="str">
        <f>IF(TRIM(controle!A399)="","Não informado",IF(LEFT(UPPER(TRIM(controle!A399)),7)="MONITOR","Monitores",IF(OR(LEFT(UPPER(TRIM(controle!A399)),7)="DESKTOP",UPPER(TRIM(controle!A399))="MICRO",LEFT(UPPER(TRIM(controle!A399)),7)="MONTADO"),"Desktops/Micros",IF(LEFT(UPPER(TRIM(controle!A399)),8)="NOTEBOOK","Notebooks",IF(LEFT(UPPER(TRIM(controle!A399)),10)="IMPRESSORA","Impressoras",IF(LEFT(UPPER(TRIM(controle!A399)),8)="TELEFONE","Telefonia","Outros"))))))</f>
        <v>Monitores</v>
      </c>
      <c r="B399" t="str">
        <f>IF(TRIM(controle!E399)="","Sem departamento",IF(OR(UPPER(TRIM(controle!E399))="TI",UPPER(TRIM(controle!E399))="T.I"),"T.I",IF(OR(UPPER(TRIM(controle!E399))="TECNICA",UPPER(TRIM(controle!E399))="TÉCNICA"),"TÉCNICA",SUBSTITUTE(UPPER(TRIM(controle!E399)),"SWICHER","SWITCHER"))))</f>
        <v>JORNALISMO</v>
      </c>
      <c r="C399" t="str">
        <f>IF(TRIM(controle!K399)="","Não informado",IF(ISNUMBER(SEARCH("DESCARTE",UPPER(controle!K399))),"Descarte",IF(ISNUMBER(SEARCH("INATIVO",UPPER(controle!K399))),"Inativo",IF(OR(ISNUMBER(SEARCH("BOM",UPPER(controle!K399))),ISNUMBER(SEARCH("OK",UPPER(controle!K399)))),"Bom/OK","Outros"))))</f>
        <v>Bom/OK</v>
      </c>
      <c r="D399" t="str">
        <f>IF(TRIM(controle!G399)="","Não informado",UPPER(TRIM(controle!G399)))</f>
        <v>DELL</v>
      </c>
    </row>
    <row r="400" spans="1:4">
      <c r="A400" t="str">
        <f>IF(TRIM(controle!A400)="","Não informado",IF(LEFT(UPPER(TRIM(controle!A400)),7)="MONITOR","Monitores",IF(OR(LEFT(UPPER(TRIM(controle!A400)),7)="DESKTOP",UPPER(TRIM(controle!A400))="MICRO",LEFT(UPPER(TRIM(controle!A400)),7)="MONTADO"),"Desktops/Micros",IF(LEFT(UPPER(TRIM(controle!A400)),8)="NOTEBOOK","Notebooks",IF(LEFT(UPPER(TRIM(controle!A400)),10)="IMPRESSORA","Impressoras",IF(LEFT(UPPER(TRIM(controle!A400)),8)="TELEFONE","Telefonia","Outros"))))))</f>
        <v>Monitores</v>
      </c>
      <c r="B400" t="str">
        <f>IF(TRIM(controle!E400)="","Sem departamento",IF(OR(UPPER(TRIM(controle!E400))="TI",UPPER(TRIM(controle!E400))="T.I"),"T.I",IF(OR(UPPER(TRIM(controle!E400))="TECNICA",UPPER(TRIM(controle!E400))="TÉCNICA"),"TÉCNICA",SUBSTITUTE(UPPER(TRIM(controle!E400)),"SWICHER","SWITCHER"))))</f>
        <v>JORNALISMO</v>
      </c>
      <c r="C400" t="str">
        <f>IF(TRIM(controle!K400)="","Não informado",IF(ISNUMBER(SEARCH("DESCARTE",UPPER(controle!K400))),"Descarte",IF(ISNUMBER(SEARCH("INATIVO",UPPER(controle!K400))),"Inativo",IF(OR(ISNUMBER(SEARCH("BOM",UPPER(controle!K400))),ISNUMBER(SEARCH("OK",UPPER(controle!K400)))),"Bom/OK","Outros"))))</f>
        <v>Bom/OK</v>
      </c>
      <c r="D400" t="str">
        <f>IF(TRIM(controle!G400)="","Não informado",UPPER(TRIM(controle!G400)))</f>
        <v>DELL</v>
      </c>
    </row>
    <row r="401" spans="1:4">
      <c r="A401" t="str">
        <f>IF(TRIM(controle!A401)="","Não informado",IF(LEFT(UPPER(TRIM(controle!A401)),7)="MONITOR","Monitores",IF(OR(LEFT(UPPER(TRIM(controle!A401)),7)="DESKTOP",UPPER(TRIM(controle!A401))="MICRO",LEFT(UPPER(TRIM(controle!A401)),7)="MONTADO"),"Desktops/Micros",IF(LEFT(UPPER(TRIM(controle!A401)),8)="NOTEBOOK","Notebooks",IF(LEFT(UPPER(TRIM(controle!A401)),10)="IMPRESSORA","Impressoras",IF(LEFT(UPPER(TRIM(controle!A401)),8)="TELEFONE","Telefonia","Outros"))))))</f>
        <v>Monitores</v>
      </c>
      <c r="B401" t="str">
        <f>IF(TRIM(controle!E401)="","Sem departamento",IF(OR(UPPER(TRIM(controle!E401))="TI",UPPER(TRIM(controle!E401))="T.I"),"T.I",IF(OR(UPPER(TRIM(controle!E401))="TECNICA",UPPER(TRIM(controle!E401))="TÉCNICA"),"TÉCNICA",SUBSTITUTE(UPPER(TRIM(controle!E401)),"SWICHER","SWITCHER"))))</f>
        <v>JORNALISMO</v>
      </c>
      <c r="C401" t="str">
        <f>IF(TRIM(controle!K401)="","Não informado",IF(ISNUMBER(SEARCH("DESCARTE",UPPER(controle!K401))),"Descarte",IF(ISNUMBER(SEARCH("INATIVO",UPPER(controle!K401))),"Inativo",IF(OR(ISNUMBER(SEARCH("BOM",UPPER(controle!K401))),ISNUMBER(SEARCH("OK",UPPER(controle!K401)))),"Bom/OK","Outros"))))</f>
        <v>Bom/OK</v>
      </c>
      <c r="D401" t="str">
        <f>IF(TRIM(controle!G401)="","Não informado",UPPER(TRIM(controle!G401)))</f>
        <v>DELL</v>
      </c>
    </row>
    <row r="402" spans="1:4">
      <c r="A402" t="str">
        <f>IF(TRIM(controle!A402)="","Não informado",IF(LEFT(UPPER(TRIM(controle!A402)),7)="MONITOR","Monitores",IF(OR(LEFT(UPPER(TRIM(controle!A402)),7)="DESKTOP",UPPER(TRIM(controle!A402))="MICRO",LEFT(UPPER(TRIM(controle!A402)),7)="MONTADO"),"Desktops/Micros",IF(LEFT(UPPER(TRIM(controle!A402)),8)="NOTEBOOK","Notebooks",IF(LEFT(UPPER(TRIM(controle!A402)),10)="IMPRESSORA","Impressoras",IF(LEFT(UPPER(TRIM(controle!A402)),8)="TELEFONE","Telefonia","Outros"))))))</f>
        <v>Monitores</v>
      </c>
      <c r="B402" t="str">
        <f>IF(TRIM(controle!E402)="","Sem departamento",IF(OR(UPPER(TRIM(controle!E402))="TI",UPPER(TRIM(controle!E402))="T.I"),"T.I",IF(OR(UPPER(TRIM(controle!E402))="TECNICA",UPPER(TRIM(controle!E402))="TÉCNICA"),"TÉCNICA",SUBSTITUTE(UPPER(TRIM(controle!E402)),"SWICHER","SWITCHER"))))</f>
        <v>JORNALISMO</v>
      </c>
      <c r="C402" t="str">
        <f>IF(TRIM(controle!K402)="","Não informado",IF(ISNUMBER(SEARCH("DESCARTE",UPPER(controle!K402))),"Descarte",IF(ISNUMBER(SEARCH("INATIVO",UPPER(controle!K402))),"Inativo",IF(OR(ISNUMBER(SEARCH("BOM",UPPER(controle!K402))),ISNUMBER(SEARCH("OK",UPPER(controle!K402)))),"Bom/OK","Outros"))))</f>
        <v>Bom/OK</v>
      </c>
      <c r="D402" t="str">
        <f>IF(TRIM(controle!G402)="","Não informado",UPPER(TRIM(controle!G402)))</f>
        <v>DELL</v>
      </c>
    </row>
    <row r="403" spans="1:4">
      <c r="A403" t="str">
        <f>IF(TRIM(controle!A403)="","Não informado",IF(LEFT(UPPER(TRIM(controle!A403)),7)="MONITOR","Monitores",IF(OR(LEFT(UPPER(TRIM(controle!A403)),7)="DESKTOP",UPPER(TRIM(controle!A403))="MICRO",LEFT(UPPER(TRIM(controle!A403)),7)="MONTADO"),"Desktops/Micros",IF(LEFT(UPPER(TRIM(controle!A403)),8)="NOTEBOOK","Notebooks",IF(LEFT(UPPER(TRIM(controle!A403)),10)="IMPRESSORA","Impressoras",IF(LEFT(UPPER(TRIM(controle!A403)),8)="TELEFONE","Telefonia","Outros"))))))</f>
        <v>Monitores</v>
      </c>
      <c r="B403" t="str">
        <f>IF(TRIM(controle!E403)="","Sem departamento",IF(OR(UPPER(TRIM(controle!E403))="TI",UPPER(TRIM(controle!E403))="T.I"),"T.I",IF(OR(UPPER(TRIM(controle!E403))="TECNICA",UPPER(TRIM(controle!E403))="TÉCNICA"),"TÉCNICA",SUBSTITUTE(UPPER(TRIM(controle!E403)),"SWICHER","SWITCHER"))))</f>
        <v>JORNALISMO</v>
      </c>
      <c r="C403" t="str">
        <f>IF(TRIM(controle!K403)="","Não informado",IF(ISNUMBER(SEARCH("DESCARTE",UPPER(controle!K403))),"Descarte",IF(ISNUMBER(SEARCH("INATIVO",UPPER(controle!K403))),"Inativo",IF(OR(ISNUMBER(SEARCH("BOM",UPPER(controle!K403))),ISNUMBER(SEARCH("OK",UPPER(controle!K403)))),"Bom/OK","Outros"))))</f>
        <v>Bom/OK</v>
      </c>
      <c r="D403" t="str">
        <f>IF(TRIM(controle!G403)="","Não informado",UPPER(TRIM(controle!G403)))</f>
        <v>DELL</v>
      </c>
    </row>
    <row r="404" spans="1:4">
      <c r="A404" t="str">
        <f>IF(TRIM(controle!A404)="","Não informado",IF(LEFT(UPPER(TRIM(controle!A404)),7)="MONITOR","Monitores",IF(OR(LEFT(UPPER(TRIM(controle!A404)),7)="DESKTOP",UPPER(TRIM(controle!A404))="MICRO",LEFT(UPPER(TRIM(controle!A404)),7)="MONTADO"),"Desktops/Micros",IF(LEFT(UPPER(TRIM(controle!A404)),8)="NOTEBOOK","Notebooks",IF(LEFT(UPPER(TRIM(controle!A404)),10)="IMPRESSORA","Impressoras",IF(LEFT(UPPER(TRIM(controle!A404)),8)="TELEFONE","Telefonia","Outros"))))))</f>
        <v>Monitores</v>
      </c>
      <c r="B404" t="str">
        <f>IF(TRIM(controle!E404)="","Sem departamento",IF(OR(UPPER(TRIM(controle!E404))="TI",UPPER(TRIM(controle!E404))="T.I"),"T.I",IF(OR(UPPER(TRIM(controle!E404))="TECNICA",UPPER(TRIM(controle!E404))="TÉCNICA"),"TÉCNICA",SUBSTITUTE(UPPER(TRIM(controle!E404)),"SWICHER","SWITCHER"))))</f>
        <v>JORNALISMO</v>
      </c>
      <c r="C404" t="str">
        <f>IF(TRIM(controle!K404)="","Não informado",IF(ISNUMBER(SEARCH("DESCARTE",UPPER(controle!K404))),"Descarte",IF(ISNUMBER(SEARCH("INATIVO",UPPER(controle!K404))),"Inativo",IF(OR(ISNUMBER(SEARCH("BOM",UPPER(controle!K404))),ISNUMBER(SEARCH("OK",UPPER(controle!K404)))),"Bom/OK","Outros"))))</f>
        <v>Bom/OK</v>
      </c>
      <c r="D404" t="str">
        <f>IF(TRIM(controle!G404)="","Não informado",UPPER(TRIM(controle!G404)))</f>
        <v>DELL</v>
      </c>
    </row>
    <row r="405" spans="1:4">
      <c r="A405" t="str">
        <f>IF(TRIM(controle!A405)="","Não informado",IF(LEFT(UPPER(TRIM(controle!A405)),7)="MONITOR","Monitores",IF(OR(LEFT(UPPER(TRIM(controle!A405)),7)="DESKTOP",UPPER(TRIM(controle!A405))="MICRO",LEFT(UPPER(TRIM(controle!A405)),7)="MONTADO"),"Desktops/Micros",IF(LEFT(UPPER(TRIM(controle!A405)),8)="NOTEBOOK","Notebooks",IF(LEFT(UPPER(TRIM(controle!A405)),10)="IMPRESSORA","Impressoras",IF(LEFT(UPPER(TRIM(controle!A405)),8)="TELEFONE","Telefonia","Outros"))))))</f>
        <v>Monitores</v>
      </c>
      <c r="B405" t="str">
        <f>IF(TRIM(controle!E405)="","Sem departamento",IF(OR(UPPER(TRIM(controle!E405))="TI",UPPER(TRIM(controle!E405))="T.I"),"T.I",IF(OR(UPPER(TRIM(controle!E405))="TECNICA",UPPER(TRIM(controle!E405))="TÉCNICA"),"TÉCNICA",SUBSTITUTE(UPPER(TRIM(controle!E405)),"SWICHER","SWITCHER"))))</f>
        <v>JORNALISMO</v>
      </c>
      <c r="C405" t="str">
        <f>IF(TRIM(controle!K405)="","Não informado",IF(ISNUMBER(SEARCH("DESCARTE",UPPER(controle!K405))),"Descarte",IF(ISNUMBER(SEARCH("INATIVO",UPPER(controle!K405))),"Inativo",IF(OR(ISNUMBER(SEARCH("BOM",UPPER(controle!K405))),ISNUMBER(SEARCH("OK",UPPER(controle!K405)))),"Bom/OK","Outros"))))</f>
        <v>Bom/OK</v>
      </c>
      <c r="D405" t="str">
        <f>IF(TRIM(controle!G405)="","Não informado",UPPER(TRIM(controle!G405)))</f>
        <v>DELL</v>
      </c>
    </row>
    <row r="406" spans="1:4">
      <c r="A406" t="str">
        <f>IF(TRIM(controle!A406)="","Não informado",IF(LEFT(UPPER(TRIM(controle!A406)),7)="MONITOR","Monitores",IF(OR(LEFT(UPPER(TRIM(controle!A406)),7)="DESKTOP",UPPER(TRIM(controle!A406))="MICRO",LEFT(UPPER(TRIM(controle!A406)),7)="MONTADO"),"Desktops/Micros",IF(LEFT(UPPER(TRIM(controle!A406)),8)="NOTEBOOK","Notebooks",IF(LEFT(UPPER(TRIM(controle!A406)),10)="IMPRESSORA","Impressoras",IF(LEFT(UPPER(TRIM(controle!A406)),8)="TELEFONE","Telefonia","Outros"))))))</f>
        <v>Monitores</v>
      </c>
      <c r="B406" t="str">
        <f>IF(TRIM(controle!E406)="","Sem departamento",IF(OR(UPPER(TRIM(controle!E406))="TI",UPPER(TRIM(controle!E406))="T.I"),"T.I",IF(OR(UPPER(TRIM(controle!E406))="TECNICA",UPPER(TRIM(controle!E406))="TÉCNICA"),"TÉCNICA",SUBSTITUTE(UPPER(TRIM(controle!E406)),"SWICHER","SWITCHER"))))</f>
        <v>JORNALISMO</v>
      </c>
      <c r="C406" t="str">
        <f>IF(TRIM(controle!K406)="","Não informado",IF(ISNUMBER(SEARCH("DESCARTE",UPPER(controle!K406))),"Descarte",IF(ISNUMBER(SEARCH("INATIVO",UPPER(controle!K406))),"Inativo",IF(OR(ISNUMBER(SEARCH("BOM",UPPER(controle!K406))),ISNUMBER(SEARCH("OK",UPPER(controle!K406)))),"Bom/OK","Outros"))))</f>
        <v>Bom/OK</v>
      </c>
      <c r="D406" t="str">
        <f>IF(TRIM(controle!G406)="","Não informado",UPPER(TRIM(controle!G406)))</f>
        <v>DELL</v>
      </c>
    </row>
    <row r="407" spans="1:4">
      <c r="A407" t="str">
        <f>IF(TRIM(controle!A407)="","Não informado",IF(LEFT(UPPER(TRIM(controle!A407)),7)="MONITOR","Monitores",IF(OR(LEFT(UPPER(TRIM(controle!A407)),7)="DESKTOP",UPPER(TRIM(controle!A407))="MICRO",LEFT(UPPER(TRIM(controle!A407)),7)="MONTADO"),"Desktops/Micros",IF(LEFT(UPPER(TRIM(controle!A407)),8)="NOTEBOOK","Notebooks",IF(LEFT(UPPER(TRIM(controle!A407)),10)="IMPRESSORA","Impressoras",IF(LEFT(UPPER(TRIM(controle!A407)),8)="TELEFONE","Telefonia","Outros"))))))</f>
        <v>Monitores</v>
      </c>
      <c r="B407" t="str">
        <f>IF(TRIM(controle!E407)="","Sem departamento",IF(OR(UPPER(TRIM(controle!E407))="TI",UPPER(TRIM(controle!E407))="T.I"),"T.I",IF(OR(UPPER(TRIM(controle!E407))="TECNICA",UPPER(TRIM(controle!E407))="TÉCNICA"),"TÉCNICA",SUBSTITUTE(UPPER(TRIM(controle!E407)),"SWICHER","SWITCHER"))))</f>
        <v>JORNALISMO</v>
      </c>
      <c r="C407" t="str">
        <f>IF(TRIM(controle!K407)="","Não informado",IF(ISNUMBER(SEARCH("DESCARTE",UPPER(controle!K407))),"Descarte",IF(ISNUMBER(SEARCH("INATIVO",UPPER(controle!K407))),"Inativo",IF(OR(ISNUMBER(SEARCH("BOM",UPPER(controle!K407))),ISNUMBER(SEARCH("OK",UPPER(controle!K407)))),"Bom/OK","Outros"))))</f>
        <v>Bom/OK</v>
      </c>
      <c r="D407" t="str">
        <f>IF(TRIM(controle!G407)="","Não informado",UPPER(TRIM(controle!G407)))</f>
        <v>DELL</v>
      </c>
    </row>
    <row r="408" spans="1:4">
      <c r="A408" t="str">
        <f>IF(TRIM(controle!A408)="","Não informado",IF(LEFT(UPPER(TRIM(controle!A408)),7)="MONITOR","Monitores",IF(OR(LEFT(UPPER(TRIM(controle!A408)),7)="DESKTOP",UPPER(TRIM(controle!A408))="MICRO",LEFT(UPPER(TRIM(controle!A408)),7)="MONTADO"),"Desktops/Micros",IF(LEFT(UPPER(TRIM(controle!A408)),8)="NOTEBOOK","Notebooks",IF(LEFT(UPPER(TRIM(controle!A408)),10)="IMPRESSORA","Impressoras",IF(LEFT(UPPER(TRIM(controle!A408)),8)="TELEFONE","Telefonia","Outros"))))))</f>
        <v>Monitores</v>
      </c>
      <c r="B408" t="str">
        <f>IF(TRIM(controle!E408)="","Sem departamento",IF(OR(UPPER(TRIM(controle!E408))="TI",UPPER(TRIM(controle!E408))="T.I"),"T.I",IF(OR(UPPER(TRIM(controle!E408))="TECNICA",UPPER(TRIM(controle!E408))="TÉCNICA"),"TÉCNICA",SUBSTITUTE(UPPER(TRIM(controle!E408)),"SWICHER","SWITCHER"))))</f>
        <v>JORNALISMO</v>
      </c>
      <c r="C408" t="str">
        <f>IF(TRIM(controle!K408)="","Não informado",IF(ISNUMBER(SEARCH("DESCARTE",UPPER(controle!K408))),"Descarte",IF(ISNUMBER(SEARCH("INATIVO",UPPER(controle!K408))),"Inativo",IF(OR(ISNUMBER(SEARCH("BOM",UPPER(controle!K408))),ISNUMBER(SEARCH("OK",UPPER(controle!K408)))),"Bom/OK","Outros"))))</f>
        <v>Bom/OK</v>
      </c>
      <c r="D408" t="str">
        <f>IF(TRIM(controle!G408)="","Não informado",UPPER(TRIM(controle!G408)))</f>
        <v>DELL</v>
      </c>
    </row>
    <row r="409" spans="1:4">
      <c r="A409" t="str">
        <f>IF(TRIM(controle!A409)="","Não informado",IF(LEFT(UPPER(TRIM(controle!A409)),7)="MONITOR","Monitores",IF(OR(LEFT(UPPER(TRIM(controle!A409)),7)="DESKTOP",UPPER(TRIM(controle!A409))="MICRO",LEFT(UPPER(TRIM(controle!A409)),7)="MONTADO"),"Desktops/Micros",IF(LEFT(UPPER(TRIM(controle!A409)),8)="NOTEBOOK","Notebooks",IF(LEFT(UPPER(TRIM(controle!A409)),10)="IMPRESSORA","Impressoras",IF(LEFT(UPPER(TRIM(controle!A409)),8)="TELEFONE","Telefonia","Outros"))))))</f>
        <v>Monitores</v>
      </c>
      <c r="B409" t="str">
        <f>IF(TRIM(controle!E409)="","Sem departamento",IF(OR(UPPER(TRIM(controle!E409))="TI",UPPER(TRIM(controle!E409))="T.I"),"T.I",IF(OR(UPPER(TRIM(controle!E409))="TECNICA",UPPER(TRIM(controle!E409))="TÉCNICA"),"TÉCNICA",SUBSTITUTE(UPPER(TRIM(controle!E409)),"SWICHER","SWITCHER"))))</f>
        <v>JORNALISMO</v>
      </c>
      <c r="C409" t="str">
        <f>IF(TRIM(controle!K409)="","Não informado",IF(ISNUMBER(SEARCH("DESCARTE",UPPER(controle!K409))),"Descarte",IF(ISNUMBER(SEARCH("INATIVO",UPPER(controle!K409))),"Inativo",IF(OR(ISNUMBER(SEARCH("BOM",UPPER(controle!K409))),ISNUMBER(SEARCH("OK",UPPER(controle!K409)))),"Bom/OK","Outros"))))</f>
        <v>Bom/OK</v>
      </c>
      <c r="D409" t="str">
        <f>IF(TRIM(controle!G409)="","Não informado",UPPER(TRIM(controle!G409)))</f>
        <v>DELL</v>
      </c>
    </row>
    <row r="410" spans="1:4">
      <c r="A410" t="str">
        <f>IF(TRIM(controle!A410)="","Não informado",IF(LEFT(UPPER(TRIM(controle!A410)),7)="MONITOR","Monitores",IF(OR(LEFT(UPPER(TRIM(controle!A410)),7)="DESKTOP",UPPER(TRIM(controle!A410))="MICRO",LEFT(UPPER(TRIM(controle!A410)),7)="MONTADO"),"Desktops/Micros",IF(LEFT(UPPER(TRIM(controle!A410)),8)="NOTEBOOK","Notebooks",IF(LEFT(UPPER(TRIM(controle!A410)),10)="IMPRESSORA","Impressoras",IF(LEFT(UPPER(TRIM(controle!A410)),8)="TELEFONE","Telefonia","Outros"))))))</f>
        <v>Monitores</v>
      </c>
      <c r="B410" t="str">
        <f>IF(TRIM(controle!E410)="","Sem departamento",IF(OR(UPPER(TRIM(controle!E410))="TI",UPPER(TRIM(controle!E410))="T.I"),"T.I",IF(OR(UPPER(TRIM(controle!E410))="TECNICA",UPPER(TRIM(controle!E410))="TÉCNICA"),"TÉCNICA",SUBSTITUTE(UPPER(TRIM(controle!E410)),"SWICHER","SWITCHER"))))</f>
        <v>JORNALISMO</v>
      </c>
      <c r="C410" t="str">
        <f>IF(TRIM(controle!K410)="","Não informado",IF(ISNUMBER(SEARCH("DESCARTE",UPPER(controle!K410))),"Descarte",IF(ISNUMBER(SEARCH("INATIVO",UPPER(controle!K410))),"Inativo",IF(OR(ISNUMBER(SEARCH("BOM",UPPER(controle!K410))),ISNUMBER(SEARCH("OK",UPPER(controle!K410)))),"Bom/OK","Outros"))))</f>
        <v>Bom/OK</v>
      </c>
      <c r="D410" t="str">
        <f>IF(TRIM(controle!G410)="","Não informado",UPPER(TRIM(controle!G410)))</f>
        <v>DELL</v>
      </c>
    </row>
    <row r="411" spans="1:4">
      <c r="A411" t="str">
        <f>IF(TRIM(controle!A411)="","Não informado",IF(LEFT(UPPER(TRIM(controle!A411)),7)="MONITOR","Monitores",IF(OR(LEFT(UPPER(TRIM(controle!A411)),7)="DESKTOP",UPPER(TRIM(controle!A411))="MICRO",LEFT(UPPER(TRIM(controle!A411)),7)="MONTADO"),"Desktops/Micros",IF(LEFT(UPPER(TRIM(controle!A411)),8)="NOTEBOOK","Notebooks",IF(LEFT(UPPER(TRIM(controle!A411)),10)="IMPRESSORA","Impressoras",IF(LEFT(UPPER(TRIM(controle!A411)),8)="TELEFONE","Telefonia","Outros"))))))</f>
        <v>Monitores</v>
      </c>
      <c r="B411" t="str">
        <f>IF(TRIM(controle!E411)="","Sem departamento",IF(OR(UPPER(TRIM(controle!E411))="TI",UPPER(TRIM(controle!E411))="T.I"),"T.I",IF(OR(UPPER(TRIM(controle!E411))="TECNICA",UPPER(TRIM(controle!E411))="TÉCNICA"),"TÉCNICA",SUBSTITUTE(UPPER(TRIM(controle!E411)),"SWICHER","SWITCHER"))))</f>
        <v>JORNALISMO</v>
      </c>
      <c r="C411" t="str">
        <f>IF(TRIM(controle!K411)="","Não informado",IF(ISNUMBER(SEARCH("DESCARTE",UPPER(controle!K411))),"Descarte",IF(ISNUMBER(SEARCH("INATIVO",UPPER(controle!K411))),"Inativo",IF(OR(ISNUMBER(SEARCH("BOM",UPPER(controle!K411))),ISNUMBER(SEARCH("OK",UPPER(controle!K411)))),"Bom/OK","Outros"))))</f>
        <v>Bom/OK</v>
      </c>
      <c r="D411" t="str">
        <f>IF(TRIM(controle!G411)="","Não informado",UPPER(TRIM(controle!G411)))</f>
        <v>DELL</v>
      </c>
    </row>
    <row r="412" spans="1:4">
      <c r="A412" t="str">
        <f>IF(TRIM(controle!A412)="","Não informado",IF(LEFT(UPPER(TRIM(controle!A412)),7)="MONITOR","Monitores",IF(OR(LEFT(UPPER(TRIM(controle!A412)),7)="DESKTOP",UPPER(TRIM(controle!A412))="MICRO",LEFT(UPPER(TRIM(controle!A412)),7)="MONTADO"),"Desktops/Micros",IF(LEFT(UPPER(TRIM(controle!A412)),8)="NOTEBOOK","Notebooks",IF(LEFT(UPPER(TRIM(controle!A412)),10)="IMPRESSORA","Impressoras",IF(LEFT(UPPER(TRIM(controle!A412)),8)="TELEFONE","Telefonia","Outros"))))))</f>
        <v>Monitores</v>
      </c>
      <c r="B412" t="str">
        <f>IF(TRIM(controle!E412)="","Sem departamento",IF(OR(UPPER(TRIM(controle!E412))="TI",UPPER(TRIM(controle!E412))="T.I"),"T.I",IF(OR(UPPER(TRIM(controle!E412))="TECNICA",UPPER(TRIM(controle!E412))="TÉCNICA"),"TÉCNICA",SUBSTITUTE(UPPER(TRIM(controle!E412)),"SWICHER","SWITCHER"))))</f>
        <v>JORNALISMO</v>
      </c>
      <c r="C412" t="str">
        <f>IF(TRIM(controle!K412)="","Não informado",IF(ISNUMBER(SEARCH("DESCARTE",UPPER(controle!K412))),"Descarte",IF(ISNUMBER(SEARCH("INATIVO",UPPER(controle!K412))),"Inativo",IF(OR(ISNUMBER(SEARCH("BOM",UPPER(controle!K412))),ISNUMBER(SEARCH("OK",UPPER(controle!K412)))),"Bom/OK","Outros"))))</f>
        <v>Bom/OK</v>
      </c>
      <c r="D412" t="str">
        <f>IF(TRIM(controle!G412)="","Não informado",UPPER(TRIM(controle!G412)))</f>
        <v>DELL</v>
      </c>
    </row>
    <row r="413" spans="1:4">
      <c r="A413" t="str">
        <f>IF(TRIM(controle!A413)="","Não informado",IF(LEFT(UPPER(TRIM(controle!A413)),7)="MONITOR","Monitores",IF(OR(LEFT(UPPER(TRIM(controle!A413)),7)="DESKTOP",UPPER(TRIM(controle!A413))="MICRO",LEFT(UPPER(TRIM(controle!A413)),7)="MONTADO"),"Desktops/Micros",IF(LEFT(UPPER(TRIM(controle!A413)),8)="NOTEBOOK","Notebooks",IF(LEFT(UPPER(TRIM(controle!A413)),10)="IMPRESSORA","Impressoras",IF(LEFT(UPPER(TRIM(controle!A413)),8)="TELEFONE","Telefonia","Outros"))))))</f>
        <v>Monitores</v>
      </c>
      <c r="B413" t="str">
        <f>IF(TRIM(controle!E413)="","Sem departamento",IF(OR(UPPER(TRIM(controle!E413))="TI",UPPER(TRIM(controle!E413))="T.I"),"T.I",IF(OR(UPPER(TRIM(controle!E413))="TECNICA",UPPER(TRIM(controle!E413))="TÉCNICA"),"TÉCNICA",SUBSTITUTE(UPPER(TRIM(controle!E413)),"SWICHER","SWITCHER"))))</f>
        <v>JORNALISMO</v>
      </c>
      <c r="C413" t="str">
        <f>IF(TRIM(controle!K413)="","Não informado",IF(ISNUMBER(SEARCH("DESCARTE",UPPER(controle!K413))),"Descarte",IF(ISNUMBER(SEARCH("INATIVO",UPPER(controle!K413))),"Inativo",IF(OR(ISNUMBER(SEARCH("BOM",UPPER(controle!K413))),ISNUMBER(SEARCH("OK",UPPER(controle!K413)))),"Bom/OK","Outros"))))</f>
        <v>Bom/OK</v>
      </c>
      <c r="D413" t="str">
        <f>IF(TRIM(controle!G413)="","Não informado",UPPER(TRIM(controle!G413)))</f>
        <v>DELL</v>
      </c>
    </row>
    <row r="414" spans="1:4">
      <c r="A414" t="str">
        <f>IF(TRIM(controle!A414)="","Não informado",IF(LEFT(UPPER(TRIM(controle!A414)),7)="MONITOR","Monitores",IF(OR(LEFT(UPPER(TRIM(controle!A414)),7)="DESKTOP",UPPER(TRIM(controle!A414))="MICRO",LEFT(UPPER(TRIM(controle!A414)),7)="MONTADO"),"Desktops/Micros",IF(LEFT(UPPER(TRIM(controle!A414)),8)="NOTEBOOK","Notebooks",IF(LEFT(UPPER(TRIM(controle!A414)),10)="IMPRESSORA","Impressoras",IF(LEFT(UPPER(TRIM(controle!A414)),8)="TELEFONE","Telefonia","Outros"))))))</f>
        <v>Monitores</v>
      </c>
      <c r="B414" t="str">
        <f>IF(TRIM(controle!E414)="","Sem departamento",IF(OR(UPPER(TRIM(controle!E414))="TI",UPPER(TRIM(controle!E414))="T.I"),"T.I",IF(OR(UPPER(TRIM(controle!E414))="TECNICA",UPPER(TRIM(controle!E414))="TÉCNICA"),"TÉCNICA",SUBSTITUTE(UPPER(TRIM(controle!E414)),"SWICHER","SWITCHER"))))</f>
        <v>JORNALISMO</v>
      </c>
      <c r="C414" t="str">
        <f>IF(TRIM(controle!K414)="","Não informado",IF(ISNUMBER(SEARCH("DESCARTE",UPPER(controle!K414))),"Descarte",IF(ISNUMBER(SEARCH("INATIVO",UPPER(controle!K414))),"Inativo",IF(OR(ISNUMBER(SEARCH("BOM",UPPER(controle!K414))),ISNUMBER(SEARCH("OK",UPPER(controle!K414)))),"Bom/OK","Outros"))))</f>
        <v>Bom/OK</v>
      </c>
      <c r="D414" t="str">
        <f>IF(TRIM(controle!G414)="","Não informado",UPPER(TRIM(controle!G414)))</f>
        <v>DELL</v>
      </c>
    </row>
    <row r="415" spans="1:4">
      <c r="A415" t="str">
        <f>IF(TRIM(controle!A415)="","Não informado",IF(LEFT(UPPER(TRIM(controle!A415)),7)="MONITOR","Monitores",IF(OR(LEFT(UPPER(TRIM(controle!A415)),7)="DESKTOP",UPPER(TRIM(controle!A415))="MICRO",LEFT(UPPER(TRIM(controle!A415)),7)="MONTADO"),"Desktops/Micros",IF(LEFT(UPPER(TRIM(controle!A415)),8)="NOTEBOOK","Notebooks",IF(LEFT(UPPER(TRIM(controle!A415)),10)="IMPRESSORA","Impressoras",IF(LEFT(UPPER(TRIM(controle!A415)),8)="TELEFONE","Telefonia","Outros"))))))</f>
        <v>Monitores</v>
      </c>
      <c r="B415" t="str">
        <f>IF(TRIM(controle!E415)="","Sem departamento",IF(OR(UPPER(TRIM(controle!E415))="TI",UPPER(TRIM(controle!E415))="T.I"),"T.I",IF(OR(UPPER(TRIM(controle!E415))="TECNICA",UPPER(TRIM(controle!E415))="TÉCNICA"),"TÉCNICA",SUBSTITUTE(UPPER(TRIM(controle!E415)),"SWICHER","SWITCHER"))))</f>
        <v>JORNALISMO</v>
      </c>
      <c r="C415" t="str">
        <f>IF(TRIM(controle!K415)="","Não informado",IF(ISNUMBER(SEARCH("DESCARTE",UPPER(controle!K415))),"Descarte",IF(ISNUMBER(SEARCH("INATIVO",UPPER(controle!K415))),"Inativo",IF(OR(ISNUMBER(SEARCH("BOM",UPPER(controle!K415))),ISNUMBER(SEARCH("OK",UPPER(controle!K415)))),"Bom/OK","Outros"))))</f>
        <v>Bom/OK</v>
      </c>
      <c r="D415" t="str">
        <f>IF(TRIM(controle!G415)="","Não informado",UPPER(TRIM(controle!G415)))</f>
        <v>DELL</v>
      </c>
    </row>
    <row r="416" spans="1:4">
      <c r="A416" t="str">
        <f>IF(TRIM(controle!A416)="","Não informado",IF(LEFT(UPPER(TRIM(controle!A416)),7)="MONITOR","Monitores",IF(OR(LEFT(UPPER(TRIM(controle!A416)),7)="DESKTOP",UPPER(TRIM(controle!A416))="MICRO",LEFT(UPPER(TRIM(controle!A416)),7)="MONTADO"),"Desktops/Micros",IF(LEFT(UPPER(TRIM(controle!A416)),8)="NOTEBOOK","Notebooks",IF(LEFT(UPPER(TRIM(controle!A416)),10)="IMPRESSORA","Impressoras",IF(LEFT(UPPER(TRIM(controle!A416)),8)="TELEFONE","Telefonia","Outros"))))))</f>
        <v>Monitores</v>
      </c>
      <c r="B416" t="str">
        <f>IF(TRIM(controle!E416)="","Sem departamento",IF(OR(UPPER(TRIM(controle!E416))="TI",UPPER(TRIM(controle!E416))="T.I"),"T.I",IF(OR(UPPER(TRIM(controle!E416))="TECNICA",UPPER(TRIM(controle!E416))="TÉCNICA"),"TÉCNICA",SUBSTITUTE(UPPER(TRIM(controle!E416)),"SWICHER","SWITCHER"))))</f>
        <v>JORNALISMO</v>
      </c>
      <c r="C416" t="str">
        <f>IF(TRIM(controle!K416)="","Não informado",IF(ISNUMBER(SEARCH("DESCARTE",UPPER(controle!K416))),"Descarte",IF(ISNUMBER(SEARCH("INATIVO",UPPER(controle!K416))),"Inativo",IF(OR(ISNUMBER(SEARCH("BOM",UPPER(controle!K416))),ISNUMBER(SEARCH("OK",UPPER(controle!K416)))),"Bom/OK","Outros"))))</f>
        <v>Bom/OK</v>
      </c>
      <c r="D416" t="str">
        <f>IF(TRIM(controle!G416)="","Não informado",UPPER(TRIM(controle!G416)))</f>
        <v>DELL</v>
      </c>
    </row>
    <row r="417" spans="1:4">
      <c r="A417" t="str">
        <f>IF(TRIM(controle!A417)="","Não informado",IF(LEFT(UPPER(TRIM(controle!A417)),7)="MONITOR","Monitores",IF(OR(LEFT(UPPER(TRIM(controle!A417)),7)="DESKTOP",UPPER(TRIM(controle!A417))="MICRO",LEFT(UPPER(TRIM(controle!A417)),7)="MONTADO"),"Desktops/Micros",IF(LEFT(UPPER(TRIM(controle!A417)),8)="NOTEBOOK","Notebooks",IF(LEFT(UPPER(TRIM(controle!A417)),10)="IMPRESSORA","Impressoras",IF(LEFT(UPPER(TRIM(controle!A417)),8)="TELEFONE","Telefonia","Outros"))))))</f>
        <v>Monitores</v>
      </c>
      <c r="B417" t="str">
        <f>IF(TRIM(controle!E417)="","Sem departamento",IF(OR(UPPER(TRIM(controle!E417))="TI",UPPER(TRIM(controle!E417))="T.I"),"T.I",IF(OR(UPPER(TRIM(controle!E417))="TECNICA",UPPER(TRIM(controle!E417))="TÉCNICA"),"TÉCNICA",SUBSTITUTE(UPPER(TRIM(controle!E417)),"SWICHER","SWITCHER"))))</f>
        <v>JORNALISMO</v>
      </c>
      <c r="C417" t="str">
        <f>IF(TRIM(controle!K417)="","Não informado",IF(ISNUMBER(SEARCH("DESCARTE",UPPER(controle!K417))),"Descarte",IF(ISNUMBER(SEARCH("INATIVO",UPPER(controle!K417))),"Inativo",IF(OR(ISNUMBER(SEARCH("BOM",UPPER(controle!K417))),ISNUMBER(SEARCH("OK",UPPER(controle!K417)))),"Bom/OK","Outros"))))</f>
        <v>Bom/OK</v>
      </c>
      <c r="D417" t="str">
        <f>IF(TRIM(controle!G417)="","Não informado",UPPER(TRIM(controle!G417)))</f>
        <v>DELL</v>
      </c>
    </row>
    <row r="418" spans="1:4">
      <c r="A418" t="str">
        <f>IF(TRIM(controle!A418)="","Não informado",IF(LEFT(UPPER(TRIM(controle!A418)),7)="MONITOR","Monitores",IF(OR(LEFT(UPPER(TRIM(controle!A418)),7)="DESKTOP",UPPER(TRIM(controle!A418))="MICRO",LEFT(UPPER(TRIM(controle!A418)),7)="MONTADO"),"Desktops/Micros",IF(LEFT(UPPER(TRIM(controle!A418)),8)="NOTEBOOK","Notebooks",IF(LEFT(UPPER(TRIM(controle!A418)),10)="IMPRESSORA","Impressoras",IF(LEFT(UPPER(TRIM(controle!A418)),8)="TELEFONE","Telefonia","Outros"))))))</f>
        <v>Monitores</v>
      </c>
      <c r="B418" t="str">
        <f>IF(TRIM(controle!E418)="","Sem departamento",IF(OR(UPPER(TRIM(controle!E418))="TI",UPPER(TRIM(controle!E418))="T.I"),"T.I",IF(OR(UPPER(TRIM(controle!E418))="TECNICA",UPPER(TRIM(controle!E418))="TÉCNICA"),"TÉCNICA",SUBSTITUTE(UPPER(TRIM(controle!E418)),"SWICHER","SWITCHER"))))</f>
        <v>JORNALISMO</v>
      </c>
      <c r="C418" t="str">
        <f>IF(TRIM(controle!K418)="","Não informado",IF(ISNUMBER(SEARCH("DESCARTE",UPPER(controle!K418))),"Descarte",IF(ISNUMBER(SEARCH("INATIVO",UPPER(controle!K418))),"Inativo",IF(OR(ISNUMBER(SEARCH("BOM",UPPER(controle!K418))),ISNUMBER(SEARCH("OK",UPPER(controle!K418)))),"Bom/OK","Outros"))))</f>
        <v>Bom/OK</v>
      </c>
      <c r="D418" t="str">
        <f>IF(TRIM(controle!G418)="","Não informado",UPPER(TRIM(controle!G418)))</f>
        <v>DELL</v>
      </c>
    </row>
    <row r="419" spans="1:4">
      <c r="A419" t="str">
        <f>IF(TRIM(controle!A419)="","Não informado",IF(LEFT(UPPER(TRIM(controle!A419)),7)="MONITOR","Monitores",IF(OR(LEFT(UPPER(TRIM(controle!A419)),7)="DESKTOP",UPPER(TRIM(controle!A419))="MICRO",LEFT(UPPER(TRIM(controle!A419)),7)="MONTADO"),"Desktops/Micros",IF(LEFT(UPPER(TRIM(controle!A419)),8)="NOTEBOOK","Notebooks",IF(LEFT(UPPER(TRIM(controle!A419)),10)="IMPRESSORA","Impressoras",IF(LEFT(UPPER(TRIM(controle!A419)),8)="TELEFONE","Telefonia","Outros"))))))</f>
        <v>Monitores</v>
      </c>
      <c r="B419" t="str">
        <f>IF(TRIM(controle!E419)="","Sem departamento",IF(OR(UPPER(TRIM(controle!E419))="TI",UPPER(TRIM(controle!E419))="T.I"),"T.I",IF(OR(UPPER(TRIM(controle!E419))="TECNICA",UPPER(TRIM(controle!E419))="TÉCNICA"),"TÉCNICA",SUBSTITUTE(UPPER(TRIM(controle!E419)),"SWICHER","SWITCHER"))))</f>
        <v>NUCLEOS</v>
      </c>
      <c r="C419" t="str">
        <f>IF(TRIM(controle!K419)="","Não informado",IF(ISNUMBER(SEARCH("DESCARTE",UPPER(controle!K419))),"Descarte",IF(ISNUMBER(SEARCH("INATIVO",UPPER(controle!K419))),"Inativo",IF(OR(ISNUMBER(SEARCH("BOM",UPPER(controle!K419))),ISNUMBER(SEARCH("OK",UPPER(controle!K419)))),"Bom/OK","Outros"))))</f>
        <v>Bom/OK</v>
      </c>
      <c r="D419" t="str">
        <f>IF(TRIM(controle!G419)="","Não informado",UPPER(TRIM(controle!G419)))</f>
        <v>DELL</v>
      </c>
    </row>
    <row r="420" spans="1:4">
      <c r="A420" t="str">
        <f>IF(TRIM(controle!A420)="","Não informado",IF(LEFT(UPPER(TRIM(controle!A420)),7)="MONITOR","Monitores",IF(OR(LEFT(UPPER(TRIM(controle!A420)),7)="DESKTOP",UPPER(TRIM(controle!A420))="MICRO",LEFT(UPPER(TRIM(controle!A420)),7)="MONTADO"),"Desktops/Micros",IF(LEFT(UPPER(TRIM(controle!A420)),8)="NOTEBOOK","Notebooks",IF(LEFT(UPPER(TRIM(controle!A420)),10)="IMPRESSORA","Impressoras",IF(LEFT(UPPER(TRIM(controle!A420)),8)="TELEFONE","Telefonia","Outros"))))))</f>
        <v>Monitores</v>
      </c>
      <c r="B420" t="str">
        <f>IF(TRIM(controle!E420)="","Sem departamento",IF(OR(UPPER(TRIM(controle!E420))="TI",UPPER(TRIM(controle!E420))="T.I"),"T.I",IF(OR(UPPER(TRIM(controle!E420))="TECNICA",UPPER(TRIM(controle!E420))="TÉCNICA"),"TÉCNICA",SUBSTITUTE(UPPER(TRIM(controle!E420)),"SWICHER","SWITCHER"))))</f>
        <v>NUCLEOS</v>
      </c>
      <c r="C420" t="str">
        <f>IF(TRIM(controle!K420)="","Não informado",IF(ISNUMBER(SEARCH("DESCARTE",UPPER(controle!K420))),"Descarte",IF(ISNUMBER(SEARCH("INATIVO",UPPER(controle!K420))),"Inativo",IF(OR(ISNUMBER(SEARCH("BOM",UPPER(controle!K420))),ISNUMBER(SEARCH("OK",UPPER(controle!K420)))),"Bom/OK","Outros"))))</f>
        <v>Bom/OK</v>
      </c>
      <c r="D420" t="str">
        <f>IF(TRIM(controle!G420)="","Não informado",UPPER(TRIM(controle!G420)))</f>
        <v>DELL</v>
      </c>
    </row>
    <row r="421" spans="1:4">
      <c r="A421" t="str">
        <f>IF(TRIM(controle!A421)="","Não informado",IF(LEFT(UPPER(TRIM(controle!A421)),7)="MONITOR","Monitores",IF(OR(LEFT(UPPER(TRIM(controle!A421)),7)="DESKTOP",UPPER(TRIM(controle!A421))="MICRO",LEFT(UPPER(TRIM(controle!A421)),7)="MONTADO"),"Desktops/Micros",IF(LEFT(UPPER(TRIM(controle!A421)),8)="NOTEBOOK","Notebooks",IF(LEFT(UPPER(TRIM(controle!A421)),10)="IMPRESSORA","Impressoras",IF(LEFT(UPPER(TRIM(controle!A421)),8)="TELEFONE","Telefonia","Outros"))))))</f>
        <v>Monitores</v>
      </c>
      <c r="B421" t="str">
        <f>IF(TRIM(controle!E421)="","Sem departamento",IF(OR(UPPER(TRIM(controle!E421))="TI",UPPER(TRIM(controle!E421))="T.I"),"T.I",IF(OR(UPPER(TRIM(controle!E421))="TECNICA",UPPER(TRIM(controle!E421))="TÉCNICA"),"TÉCNICA",SUBSTITUTE(UPPER(TRIM(controle!E421)),"SWICHER","SWITCHER"))))</f>
        <v>NUCLEOS</v>
      </c>
      <c r="C421" t="str">
        <f>IF(TRIM(controle!K421)="","Não informado",IF(ISNUMBER(SEARCH("DESCARTE",UPPER(controle!K421))),"Descarte",IF(ISNUMBER(SEARCH("INATIVO",UPPER(controle!K421))),"Inativo",IF(OR(ISNUMBER(SEARCH("BOM",UPPER(controle!K421))),ISNUMBER(SEARCH("OK",UPPER(controle!K421)))),"Bom/OK","Outros"))))</f>
        <v>Bom/OK</v>
      </c>
      <c r="D421" t="str">
        <f>IF(TRIM(controle!G421)="","Não informado",UPPER(TRIM(controle!G421)))</f>
        <v>DELL</v>
      </c>
    </row>
    <row r="422" spans="1:4">
      <c r="A422" t="str">
        <f>IF(TRIM(controle!A422)="","Não informado",IF(LEFT(UPPER(TRIM(controle!A422)),7)="MONITOR","Monitores",IF(OR(LEFT(UPPER(TRIM(controle!A422)),7)="DESKTOP",UPPER(TRIM(controle!A422))="MICRO",LEFT(UPPER(TRIM(controle!A422)),7)="MONTADO"),"Desktops/Micros",IF(LEFT(UPPER(TRIM(controle!A422)),8)="NOTEBOOK","Notebooks",IF(LEFT(UPPER(TRIM(controle!A422)),10)="IMPRESSORA","Impressoras",IF(LEFT(UPPER(TRIM(controle!A422)),8)="TELEFONE","Telefonia","Outros"))))))</f>
        <v>Monitores</v>
      </c>
      <c r="B422" t="str">
        <f>IF(TRIM(controle!E422)="","Sem departamento",IF(OR(UPPER(TRIM(controle!E422))="TI",UPPER(TRIM(controle!E422))="T.I"),"T.I",IF(OR(UPPER(TRIM(controle!E422))="TECNICA",UPPER(TRIM(controle!E422))="TÉCNICA"),"TÉCNICA",SUBSTITUTE(UPPER(TRIM(controle!E422)),"SWICHER","SWITCHER"))))</f>
        <v>SWITCHER</v>
      </c>
      <c r="C422" t="str">
        <f>IF(TRIM(controle!K422)="","Não informado",IF(ISNUMBER(SEARCH("DESCARTE",UPPER(controle!K422))),"Descarte",IF(ISNUMBER(SEARCH("INATIVO",UPPER(controle!K422))),"Inativo",IF(OR(ISNUMBER(SEARCH("BOM",UPPER(controle!K422))),ISNUMBER(SEARCH("OK",UPPER(controle!K422)))),"Bom/OK","Outros"))))</f>
        <v>Bom/OK</v>
      </c>
      <c r="D422" t="str">
        <f>IF(TRIM(controle!G422)="","Não informado",UPPER(TRIM(controle!G422)))</f>
        <v>DELL</v>
      </c>
    </row>
    <row r="423" spans="1:4">
      <c r="A423" t="str">
        <f>IF(TRIM(controle!A423)="","Não informado",IF(LEFT(UPPER(TRIM(controle!A423)),7)="MONITOR","Monitores",IF(OR(LEFT(UPPER(TRIM(controle!A423)),7)="DESKTOP",UPPER(TRIM(controle!A423))="MICRO",LEFT(UPPER(TRIM(controle!A423)),7)="MONTADO"),"Desktops/Micros",IF(LEFT(UPPER(TRIM(controle!A423)),8)="NOTEBOOK","Notebooks",IF(LEFT(UPPER(TRIM(controle!A423)),10)="IMPRESSORA","Impressoras",IF(LEFT(UPPER(TRIM(controle!A423)),8)="TELEFONE","Telefonia","Outros"))))))</f>
        <v>Monitores</v>
      </c>
      <c r="B423" t="str">
        <f>IF(TRIM(controle!E423)="","Sem departamento",IF(OR(UPPER(TRIM(controle!E423))="TI",UPPER(TRIM(controle!E423))="T.I"),"T.I",IF(OR(UPPER(TRIM(controle!E423))="TECNICA",UPPER(TRIM(controle!E423))="TÉCNICA"),"TÉCNICA",SUBSTITUTE(UPPER(TRIM(controle!E423)),"SWICHER","SWITCHER"))))</f>
        <v>SWITCHER</v>
      </c>
      <c r="C423" t="str">
        <f>IF(TRIM(controle!K423)="","Não informado",IF(ISNUMBER(SEARCH("DESCARTE",UPPER(controle!K423))),"Descarte",IF(ISNUMBER(SEARCH("INATIVO",UPPER(controle!K423))),"Inativo",IF(OR(ISNUMBER(SEARCH("BOM",UPPER(controle!K423))),ISNUMBER(SEARCH("OK",UPPER(controle!K423)))),"Bom/OK","Outros"))))</f>
        <v>Bom/OK</v>
      </c>
      <c r="D423" t="str">
        <f>IF(TRIM(controle!G423)="","Não informado",UPPER(TRIM(controle!G423)))</f>
        <v>DELL</v>
      </c>
    </row>
    <row r="424" spans="1:4">
      <c r="A424" t="str">
        <f>IF(TRIM(controle!A424)="","Não informado",IF(LEFT(UPPER(TRIM(controle!A424)),7)="MONITOR","Monitores",IF(OR(LEFT(UPPER(TRIM(controle!A424)),7)="DESKTOP",UPPER(TRIM(controle!A424))="MICRO",LEFT(UPPER(TRIM(controle!A424)),7)="MONTADO"),"Desktops/Micros",IF(LEFT(UPPER(TRIM(controle!A424)),8)="NOTEBOOK","Notebooks",IF(LEFT(UPPER(TRIM(controle!A424)),10)="IMPRESSORA","Impressoras",IF(LEFT(UPPER(TRIM(controle!A424)),8)="TELEFONE","Telefonia","Outros"))))))</f>
        <v>Desktops/Micros</v>
      </c>
      <c r="B424" t="str">
        <f>IF(TRIM(controle!E424)="","Sem departamento",IF(OR(UPPER(TRIM(controle!E424))="TI",UPPER(TRIM(controle!E424))="T.I"),"T.I",IF(OR(UPPER(TRIM(controle!E424))="TECNICA",UPPER(TRIM(controle!E424))="TÉCNICA"),"TÉCNICA",SUBSTITUTE(UPPER(TRIM(controle!E424)),"SWICHER","SWITCHER"))))</f>
        <v>DEPÓSITO RH</v>
      </c>
      <c r="C424" t="str">
        <f>IF(TRIM(controle!K424)="","Não informado",IF(ISNUMBER(SEARCH("DESCARTE",UPPER(controle!K424))),"Descarte",IF(ISNUMBER(SEARCH("INATIVO",UPPER(controle!K424))),"Inativo",IF(OR(ISNUMBER(SEARCH("BOM",UPPER(controle!K424))),ISNUMBER(SEARCH("OK",UPPER(controle!K424)))),"Bom/OK","Outros"))))</f>
        <v>Bom/OK</v>
      </c>
      <c r="D424" t="str">
        <f>IF(TRIM(controle!G424)="","Não informado",UPPER(TRIM(controle!G424)))</f>
        <v>DELL</v>
      </c>
    </row>
    <row r="425" spans="1:4">
      <c r="A425" t="str">
        <f>IF(TRIM(controle!A425)="","Não informado",IF(LEFT(UPPER(TRIM(controle!A425)),7)="MONITOR","Monitores",IF(OR(LEFT(UPPER(TRIM(controle!A425)),7)="DESKTOP",UPPER(TRIM(controle!A425))="MICRO",LEFT(UPPER(TRIM(controle!A425)),7)="MONTADO"),"Desktops/Micros",IF(LEFT(UPPER(TRIM(controle!A425)),8)="NOTEBOOK","Notebooks",IF(LEFT(UPPER(TRIM(controle!A425)),10)="IMPRESSORA","Impressoras",IF(LEFT(UPPER(TRIM(controle!A425)),8)="TELEFONE","Telefonia","Outros"))))))</f>
        <v>Desktops/Micros</v>
      </c>
      <c r="B425" t="str">
        <f>IF(TRIM(controle!E425)="","Sem departamento",IF(OR(UPPER(TRIM(controle!E425))="TI",UPPER(TRIM(controle!E425))="T.I"),"T.I",IF(OR(UPPER(TRIM(controle!E425))="TECNICA",UPPER(TRIM(controle!E425))="TÉCNICA"),"TÉCNICA",SUBSTITUTE(UPPER(TRIM(controle!E425)),"SWICHER","SWITCHER"))))</f>
        <v>DEPÓSITO RH</v>
      </c>
      <c r="C425" t="str">
        <f>IF(TRIM(controle!K425)="","Não informado",IF(ISNUMBER(SEARCH("DESCARTE",UPPER(controle!K425))),"Descarte",IF(ISNUMBER(SEARCH("INATIVO",UPPER(controle!K425))),"Inativo",IF(OR(ISNUMBER(SEARCH("BOM",UPPER(controle!K425))),ISNUMBER(SEARCH("OK",UPPER(controle!K425)))),"Bom/OK","Outros"))))</f>
        <v>Inativo</v>
      </c>
      <c r="D425" t="str">
        <f>IF(TRIM(controle!G425)="","Não informado",UPPER(TRIM(controle!G425)))</f>
        <v>DELL</v>
      </c>
    </row>
    <row r="426" spans="1:4">
      <c r="A426" t="str">
        <f>IF(TRIM(controle!A426)="","Não informado",IF(LEFT(UPPER(TRIM(controle!A426)),7)="MONITOR","Monitores",IF(OR(LEFT(UPPER(TRIM(controle!A426)),7)="DESKTOP",UPPER(TRIM(controle!A426))="MICRO",LEFT(UPPER(TRIM(controle!A426)),7)="MONTADO"),"Desktops/Micros",IF(LEFT(UPPER(TRIM(controle!A426)),8)="NOTEBOOK","Notebooks",IF(LEFT(UPPER(TRIM(controle!A426)),10)="IMPRESSORA","Impressoras",IF(LEFT(UPPER(TRIM(controle!A426)),8)="TELEFONE","Telefonia","Outros"))))))</f>
        <v>Desktops/Micros</v>
      </c>
      <c r="B426" t="str">
        <f>IF(TRIM(controle!E426)="","Sem departamento",IF(OR(UPPER(TRIM(controle!E426))="TI",UPPER(TRIM(controle!E426))="T.I"),"T.I",IF(OR(UPPER(TRIM(controle!E426))="TECNICA",UPPER(TRIM(controle!E426))="TÉCNICA"),"TÉCNICA",SUBSTITUTE(UPPER(TRIM(controle!E426)),"SWICHER","SWITCHER"))))</f>
        <v>DEPÓSITO RH</v>
      </c>
      <c r="C426" t="str">
        <f>IF(TRIM(controle!K426)="","Não informado",IF(ISNUMBER(SEARCH("DESCARTE",UPPER(controle!K426))),"Descarte",IF(ISNUMBER(SEARCH("INATIVO",UPPER(controle!K426))),"Inativo",IF(OR(ISNUMBER(SEARCH("BOM",UPPER(controle!K426))),ISNUMBER(SEARCH("OK",UPPER(controle!K426)))),"Bom/OK","Outros"))))</f>
        <v>Inativo</v>
      </c>
      <c r="D426" t="str">
        <f>IF(TRIM(controle!G426)="","Não informado",UPPER(TRIM(controle!G426)))</f>
        <v>DELL</v>
      </c>
    </row>
    <row r="427" spans="1:4">
      <c r="A427" t="str">
        <f>IF(TRIM(controle!A427)="","Não informado",IF(LEFT(UPPER(TRIM(controle!A427)),7)="MONITOR","Monitores",IF(OR(LEFT(UPPER(TRIM(controle!A427)),7)="DESKTOP",UPPER(TRIM(controle!A427))="MICRO",LEFT(UPPER(TRIM(controle!A427)),7)="MONTADO"),"Desktops/Micros",IF(LEFT(UPPER(TRIM(controle!A427)),8)="NOTEBOOK","Notebooks",IF(LEFT(UPPER(TRIM(controle!A427)),10)="IMPRESSORA","Impressoras",IF(LEFT(UPPER(TRIM(controle!A427)),8)="TELEFONE","Telefonia","Outros"))))))</f>
        <v>Desktops/Micros</v>
      </c>
      <c r="B427" t="str">
        <f>IF(TRIM(controle!E427)="","Sem departamento",IF(OR(UPPER(TRIM(controle!E427))="TI",UPPER(TRIM(controle!E427))="T.I"),"T.I",IF(OR(UPPER(TRIM(controle!E427))="TECNICA",UPPER(TRIM(controle!E427))="TÉCNICA"),"TÉCNICA",SUBSTITUTE(UPPER(TRIM(controle!E427)),"SWICHER","SWITCHER"))))</f>
        <v>DEPÓSITO RH</v>
      </c>
      <c r="C427" t="str">
        <f>IF(TRIM(controle!K427)="","Não informado",IF(ISNUMBER(SEARCH("DESCARTE",UPPER(controle!K427))),"Descarte",IF(ISNUMBER(SEARCH("INATIVO",UPPER(controle!K427))),"Inativo",IF(OR(ISNUMBER(SEARCH("BOM",UPPER(controle!K427))),ISNUMBER(SEARCH("OK",UPPER(controle!K427)))),"Bom/OK","Outros"))))</f>
        <v>Inativo</v>
      </c>
      <c r="D427" t="str">
        <f>IF(TRIM(controle!G427)="","Não informado",UPPER(TRIM(controle!G427)))</f>
        <v>DELL</v>
      </c>
    </row>
    <row r="428" spans="1:4">
      <c r="A428" t="str">
        <f>IF(TRIM(controle!A428)="","Não informado",IF(LEFT(UPPER(TRIM(controle!A428)),7)="MONITOR","Monitores",IF(OR(LEFT(UPPER(TRIM(controle!A428)),7)="DESKTOP",UPPER(TRIM(controle!A428))="MICRO",LEFT(UPPER(TRIM(controle!A428)),7)="MONTADO"),"Desktops/Micros",IF(LEFT(UPPER(TRIM(controle!A428)),8)="NOTEBOOK","Notebooks",IF(LEFT(UPPER(TRIM(controle!A428)),10)="IMPRESSORA","Impressoras",IF(LEFT(UPPER(TRIM(controle!A428)),8)="TELEFONE","Telefonia","Outros"))))))</f>
        <v>Desktops/Micros</v>
      </c>
      <c r="B428" t="str">
        <f>IF(TRIM(controle!E428)="","Sem departamento",IF(OR(UPPER(TRIM(controle!E428))="TI",UPPER(TRIM(controle!E428))="T.I"),"T.I",IF(OR(UPPER(TRIM(controle!E428))="TECNICA",UPPER(TRIM(controle!E428))="TÉCNICA"),"TÉCNICA",SUBSTITUTE(UPPER(TRIM(controle!E428)),"SWICHER","SWITCHER"))))</f>
        <v>DEPÓSITO RH</v>
      </c>
      <c r="C428" t="str">
        <f>IF(TRIM(controle!K428)="","Não informado",IF(ISNUMBER(SEARCH("DESCARTE",UPPER(controle!K428))),"Descarte",IF(ISNUMBER(SEARCH("INATIVO",UPPER(controle!K428))),"Inativo",IF(OR(ISNUMBER(SEARCH("BOM",UPPER(controle!K428))),ISNUMBER(SEARCH("OK",UPPER(controle!K428)))),"Bom/OK","Outros"))))</f>
        <v>Inativo</v>
      </c>
      <c r="D428" t="str">
        <f>IF(TRIM(controle!G428)="","Não informado",UPPER(TRIM(controle!G428)))</f>
        <v>DELL</v>
      </c>
    </row>
    <row r="429" spans="1:4">
      <c r="A429" t="str">
        <f>IF(TRIM(controle!A429)="","Não informado",IF(LEFT(UPPER(TRIM(controle!A429)),7)="MONITOR","Monitores",IF(OR(LEFT(UPPER(TRIM(controle!A429)),7)="DESKTOP",UPPER(TRIM(controle!A429))="MICRO",LEFT(UPPER(TRIM(controle!A429)),7)="MONTADO"),"Desktops/Micros",IF(LEFT(UPPER(TRIM(controle!A429)),8)="NOTEBOOK","Notebooks",IF(LEFT(UPPER(TRIM(controle!A429)),10)="IMPRESSORA","Impressoras",IF(LEFT(UPPER(TRIM(controle!A429)),8)="TELEFONE","Telefonia","Outros"))))))</f>
        <v>Desktops/Micros</v>
      </c>
      <c r="B429" t="str">
        <f>IF(TRIM(controle!E429)="","Sem departamento",IF(OR(UPPER(TRIM(controle!E429))="TI",UPPER(TRIM(controle!E429))="T.I"),"T.I",IF(OR(UPPER(TRIM(controle!E429))="TECNICA",UPPER(TRIM(controle!E429))="TÉCNICA"),"TÉCNICA",SUBSTITUTE(UPPER(TRIM(controle!E429)),"SWICHER","SWITCHER"))))</f>
        <v>DEPÓSITO RH</v>
      </c>
      <c r="C429" t="str">
        <f>IF(TRIM(controle!K429)="","Não informado",IF(ISNUMBER(SEARCH("DESCARTE",UPPER(controle!K429))),"Descarte",IF(ISNUMBER(SEARCH("INATIVO",UPPER(controle!K429))),"Inativo",IF(OR(ISNUMBER(SEARCH("BOM",UPPER(controle!K429))),ISNUMBER(SEARCH("OK",UPPER(controle!K429)))),"Bom/OK","Outros"))))</f>
        <v>Inativo</v>
      </c>
      <c r="D429" t="str">
        <f>IF(TRIM(controle!G429)="","Não informado",UPPER(TRIM(controle!G429)))</f>
        <v>DELL</v>
      </c>
    </row>
    <row r="430" spans="1:4">
      <c r="A430" t="str">
        <f>IF(TRIM(controle!A430)="","Não informado",IF(LEFT(UPPER(TRIM(controle!A430)),7)="MONITOR","Monitores",IF(OR(LEFT(UPPER(TRIM(controle!A430)),7)="DESKTOP",UPPER(TRIM(controle!A430))="MICRO",LEFT(UPPER(TRIM(controle!A430)),7)="MONTADO"),"Desktops/Micros",IF(LEFT(UPPER(TRIM(controle!A430)),8)="NOTEBOOK","Notebooks",IF(LEFT(UPPER(TRIM(controle!A430)),10)="IMPRESSORA","Impressoras",IF(LEFT(UPPER(TRIM(controle!A430)),8)="TELEFONE","Telefonia","Outros"))))))</f>
        <v>Desktops/Micros</v>
      </c>
      <c r="B430" t="str">
        <f>IF(TRIM(controle!E430)="","Sem departamento",IF(OR(UPPER(TRIM(controle!E430))="TI",UPPER(TRIM(controle!E430))="T.I"),"T.I",IF(OR(UPPER(TRIM(controle!E430))="TECNICA",UPPER(TRIM(controle!E430))="TÉCNICA"),"TÉCNICA",SUBSTITUTE(UPPER(TRIM(controle!E430)),"SWICHER","SWITCHER"))))</f>
        <v>DEPÓSITO RH</v>
      </c>
      <c r="C430" t="str">
        <f>IF(TRIM(controle!K430)="","Não informado",IF(ISNUMBER(SEARCH("DESCARTE",UPPER(controle!K430))),"Descarte",IF(ISNUMBER(SEARCH("INATIVO",UPPER(controle!K430))),"Inativo",IF(OR(ISNUMBER(SEARCH("BOM",UPPER(controle!K430))),ISNUMBER(SEARCH("OK",UPPER(controle!K430)))),"Bom/OK","Outros"))))</f>
        <v>Inativo</v>
      </c>
      <c r="D430" t="str">
        <f>IF(TRIM(controle!G430)="","Não informado",UPPER(TRIM(controle!G430)))</f>
        <v>DELL</v>
      </c>
    </row>
    <row r="431" spans="1:4">
      <c r="A431" t="str">
        <f>IF(TRIM(controle!A431)="","Não informado",IF(LEFT(UPPER(TRIM(controle!A431)),7)="MONITOR","Monitores",IF(OR(LEFT(UPPER(TRIM(controle!A431)),7)="DESKTOP",UPPER(TRIM(controle!A431))="MICRO",LEFT(UPPER(TRIM(controle!A431)),7)="MONTADO"),"Desktops/Micros",IF(LEFT(UPPER(TRIM(controle!A431)),8)="NOTEBOOK","Notebooks",IF(LEFT(UPPER(TRIM(controle!A431)),10)="IMPRESSORA","Impressoras",IF(LEFT(UPPER(TRIM(controle!A431)),8)="TELEFONE","Telefonia","Outros"))))))</f>
        <v>Desktops/Micros</v>
      </c>
      <c r="B431" t="str">
        <f>IF(TRIM(controle!E431)="","Sem departamento",IF(OR(UPPER(TRIM(controle!E431))="TI",UPPER(TRIM(controle!E431))="T.I"),"T.I",IF(OR(UPPER(TRIM(controle!E431))="TECNICA",UPPER(TRIM(controle!E431))="TÉCNICA"),"TÉCNICA",SUBSTITUTE(UPPER(TRIM(controle!E431)),"SWICHER","SWITCHER"))))</f>
        <v>DEPÓSITO RH</v>
      </c>
      <c r="C431" t="str">
        <f>IF(TRIM(controle!K431)="","Não informado",IF(ISNUMBER(SEARCH("DESCARTE",UPPER(controle!K431))),"Descarte",IF(ISNUMBER(SEARCH("INATIVO",UPPER(controle!K431))),"Inativo",IF(OR(ISNUMBER(SEARCH("BOM",UPPER(controle!K431))),ISNUMBER(SEARCH("OK",UPPER(controle!K431)))),"Bom/OK","Outros"))))</f>
        <v>Inativo</v>
      </c>
      <c r="D431" t="str">
        <f>IF(TRIM(controle!G431)="","Não informado",UPPER(TRIM(controle!G431)))</f>
        <v>DELL</v>
      </c>
    </row>
    <row r="432" spans="1:4">
      <c r="A432" t="str">
        <f>IF(TRIM(controle!A432)="","Não informado",IF(LEFT(UPPER(TRIM(controle!A432)),7)="MONITOR","Monitores",IF(OR(LEFT(UPPER(TRIM(controle!A432)),7)="DESKTOP",UPPER(TRIM(controle!A432))="MICRO",LEFT(UPPER(TRIM(controle!A432)),7)="MONTADO"),"Desktops/Micros",IF(LEFT(UPPER(TRIM(controle!A432)),8)="NOTEBOOK","Notebooks",IF(LEFT(UPPER(TRIM(controle!A432)),10)="IMPRESSORA","Impressoras",IF(LEFT(UPPER(TRIM(controle!A432)),8)="TELEFONE","Telefonia","Outros"))))))</f>
        <v>Desktops/Micros</v>
      </c>
      <c r="B432" t="str">
        <f>IF(TRIM(controle!E432)="","Sem departamento",IF(OR(UPPER(TRIM(controle!E432))="TI",UPPER(TRIM(controle!E432))="T.I"),"T.I",IF(OR(UPPER(TRIM(controle!E432))="TECNICA",UPPER(TRIM(controle!E432))="TÉCNICA"),"TÉCNICA",SUBSTITUTE(UPPER(TRIM(controle!E432)),"SWICHER","SWITCHER"))))</f>
        <v>DEPÓSITO RH</v>
      </c>
      <c r="C432" t="str">
        <f>IF(TRIM(controle!K432)="","Não informado",IF(ISNUMBER(SEARCH("DESCARTE",UPPER(controle!K432))),"Descarte",IF(ISNUMBER(SEARCH("INATIVO",UPPER(controle!K432))),"Inativo",IF(OR(ISNUMBER(SEARCH("BOM",UPPER(controle!K432))),ISNUMBER(SEARCH("OK",UPPER(controle!K432)))),"Bom/OK","Outros"))))</f>
        <v>Inativo</v>
      </c>
      <c r="D432" t="str">
        <f>IF(TRIM(controle!G432)="","Não informado",UPPER(TRIM(controle!G432)))</f>
        <v>DELL</v>
      </c>
    </row>
    <row r="433" spans="1:4">
      <c r="A433" t="str">
        <f>IF(TRIM(controle!A433)="","Não informado",IF(LEFT(UPPER(TRIM(controle!A433)),7)="MONITOR","Monitores",IF(OR(LEFT(UPPER(TRIM(controle!A433)),7)="DESKTOP",UPPER(TRIM(controle!A433))="MICRO",LEFT(UPPER(TRIM(controle!A433)),7)="MONTADO"),"Desktops/Micros",IF(LEFT(UPPER(TRIM(controle!A433)),8)="NOTEBOOK","Notebooks",IF(LEFT(UPPER(TRIM(controle!A433)),10)="IMPRESSORA","Impressoras",IF(LEFT(UPPER(TRIM(controle!A433)),8)="TELEFONE","Telefonia","Outros"))))))</f>
        <v>Desktops/Micros</v>
      </c>
      <c r="B433" t="str">
        <f>IF(TRIM(controle!E433)="","Sem departamento",IF(OR(UPPER(TRIM(controle!E433))="TI",UPPER(TRIM(controle!E433))="T.I"),"T.I",IF(OR(UPPER(TRIM(controle!E433))="TECNICA",UPPER(TRIM(controle!E433))="TÉCNICA"),"TÉCNICA",SUBSTITUTE(UPPER(TRIM(controle!E433)),"SWICHER","SWITCHER"))))</f>
        <v>DEPÓSITO RH</v>
      </c>
      <c r="C433" t="str">
        <f>IF(TRIM(controle!K433)="","Não informado",IF(ISNUMBER(SEARCH("DESCARTE",UPPER(controle!K433))),"Descarte",IF(ISNUMBER(SEARCH("INATIVO",UPPER(controle!K433))),"Inativo",IF(OR(ISNUMBER(SEARCH("BOM",UPPER(controle!K433))),ISNUMBER(SEARCH("OK",UPPER(controle!K433)))),"Bom/OK","Outros"))))</f>
        <v>Bom/OK</v>
      </c>
      <c r="D433" t="str">
        <f>IF(TRIM(controle!G433)="","Não informado",UPPER(TRIM(controle!G433)))</f>
        <v>DELL</v>
      </c>
    </row>
    <row r="434" spans="1:4">
      <c r="A434" t="str">
        <f>IF(TRIM(controle!A434)="","Não informado",IF(LEFT(UPPER(TRIM(controle!A434)),7)="MONITOR","Monitores",IF(OR(LEFT(UPPER(TRIM(controle!A434)),7)="DESKTOP",UPPER(TRIM(controle!A434))="MICRO",LEFT(UPPER(TRIM(controle!A434)),7)="MONTADO"),"Desktops/Micros",IF(LEFT(UPPER(TRIM(controle!A434)),8)="NOTEBOOK","Notebooks",IF(LEFT(UPPER(TRIM(controle!A434)),10)="IMPRESSORA","Impressoras",IF(LEFT(UPPER(TRIM(controle!A434)),8)="TELEFONE","Telefonia","Outros"))))))</f>
        <v>Desktops/Micros</v>
      </c>
      <c r="B434" t="str">
        <f>IF(TRIM(controle!E434)="","Sem departamento",IF(OR(UPPER(TRIM(controle!E434))="TI",UPPER(TRIM(controle!E434))="T.I"),"T.I",IF(OR(UPPER(TRIM(controle!E434))="TECNICA",UPPER(TRIM(controle!E434))="TÉCNICA"),"TÉCNICA",SUBSTITUTE(UPPER(TRIM(controle!E434)),"SWICHER","SWITCHER"))))</f>
        <v>DEPÓSITO RH</v>
      </c>
      <c r="C434" t="str">
        <f>IF(TRIM(controle!K434)="","Não informado",IF(ISNUMBER(SEARCH("DESCARTE",UPPER(controle!K434))),"Descarte",IF(ISNUMBER(SEARCH("INATIVO",UPPER(controle!K434))),"Inativo",IF(OR(ISNUMBER(SEARCH("BOM",UPPER(controle!K434))),ISNUMBER(SEARCH("OK",UPPER(controle!K434)))),"Bom/OK","Outros"))))</f>
        <v>Bom/OK</v>
      </c>
      <c r="D434" t="str">
        <f>IF(TRIM(controle!G434)="","Não informado",UPPER(TRIM(controle!G434)))</f>
        <v>DELL</v>
      </c>
    </row>
    <row r="435" spans="1:4">
      <c r="A435" t="str">
        <f>IF(TRIM(controle!A435)="","Não informado",IF(LEFT(UPPER(TRIM(controle!A435)),7)="MONITOR","Monitores",IF(OR(LEFT(UPPER(TRIM(controle!A435)),7)="DESKTOP",UPPER(TRIM(controle!A435))="MICRO",LEFT(UPPER(TRIM(controle!A435)),7)="MONTADO"),"Desktops/Micros",IF(LEFT(UPPER(TRIM(controle!A435)),8)="NOTEBOOK","Notebooks",IF(LEFT(UPPER(TRIM(controle!A435)),10)="IMPRESSORA","Impressoras",IF(LEFT(UPPER(TRIM(controle!A435)),8)="TELEFONE","Telefonia","Outros"))))))</f>
        <v>Desktops/Micros</v>
      </c>
      <c r="B435" t="str">
        <f>IF(TRIM(controle!E435)="","Sem departamento",IF(OR(UPPER(TRIM(controle!E435))="TI",UPPER(TRIM(controle!E435))="T.I"),"T.I",IF(OR(UPPER(TRIM(controle!E435))="TECNICA",UPPER(TRIM(controle!E435))="TÉCNICA"),"TÉCNICA",SUBSTITUTE(UPPER(TRIM(controle!E435)),"SWICHER","SWITCHER"))))</f>
        <v>FTP</v>
      </c>
      <c r="C435" t="str">
        <f>IF(TRIM(controle!K435)="","Não informado",IF(ISNUMBER(SEARCH("DESCARTE",UPPER(controle!K435))),"Descarte",IF(ISNUMBER(SEARCH("INATIVO",UPPER(controle!K435))),"Inativo",IF(OR(ISNUMBER(SEARCH("BOM",UPPER(controle!K435))),ISNUMBER(SEARCH("OK",UPPER(controle!K435)))),"Bom/OK","Outros"))))</f>
        <v>Bom/OK</v>
      </c>
      <c r="D435" t="str">
        <f>IF(TRIM(controle!G435)="","Não informado",UPPER(TRIM(controle!G435)))</f>
        <v>DELL</v>
      </c>
    </row>
    <row r="436" spans="1:4">
      <c r="A436" t="str">
        <f>IF(TRIM(controle!A436)="","Não informado",IF(LEFT(UPPER(TRIM(controle!A436)),7)="MONITOR","Monitores",IF(OR(LEFT(UPPER(TRIM(controle!A436)),7)="DESKTOP",UPPER(TRIM(controle!A436))="MICRO",LEFT(UPPER(TRIM(controle!A436)),7)="MONTADO"),"Desktops/Micros",IF(LEFT(UPPER(TRIM(controle!A436)),8)="NOTEBOOK","Notebooks",IF(LEFT(UPPER(TRIM(controle!A436)),10)="IMPRESSORA","Impressoras",IF(LEFT(UPPER(TRIM(controle!A436)),8)="TELEFONE","Telefonia","Outros"))))))</f>
        <v>Desktops/Micros</v>
      </c>
      <c r="B436" t="str">
        <f>IF(TRIM(controle!E436)="","Sem departamento",IF(OR(UPPER(TRIM(controle!E436))="TI",UPPER(TRIM(controle!E436))="T.I"),"T.I",IF(OR(UPPER(TRIM(controle!E436))="TECNICA",UPPER(TRIM(controle!E436))="TÉCNICA"),"TÉCNICA",SUBSTITUTE(UPPER(TRIM(controle!E436)),"SWICHER","SWITCHER"))))</f>
        <v>SUITA / CENTRAL TECNICA</v>
      </c>
      <c r="C436" t="str">
        <f>IF(TRIM(controle!K436)="","Não informado",IF(ISNUMBER(SEARCH("DESCARTE",UPPER(controle!K436))),"Descarte",IF(ISNUMBER(SEARCH("INATIVO",UPPER(controle!K436))),"Inativo",IF(OR(ISNUMBER(SEARCH("BOM",UPPER(controle!K436))),ISNUMBER(SEARCH("OK",UPPER(controle!K436)))),"Bom/OK","Outros"))))</f>
        <v>Bom/OK</v>
      </c>
      <c r="D436" t="str">
        <f>IF(TRIM(controle!G436)="","Não informado",UPPER(TRIM(controle!G436)))</f>
        <v>DELL</v>
      </c>
    </row>
    <row r="437" spans="1:4">
      <c r="A437" t="str">
        <f>IF(TRIM(controle!A437)="","Não informado",IF(LEFT(UPPER(TRIM(controle!A437)),7)="MONITOR","Monitores",IF(OR(LEFT(UPPER(TRIM(controle!A437)),7)="DESKTOP",UPPER(TRIM(controle!A437))="MICRO",LEFT(UPPER(TRIM(controle!A437)),7)="MONTADO"),"Desktops/Micros",IF(LEFT(UPPER(TRIM(controle!A437)),8)="NOTEBOOK","Notebooks",IF(LEFT(UPPER(TRIM(controle!A437)),10)="IMPRESSORA","Impressoras",IF(LEFT(UPPER(TRIM(controle!A437)),8)="TELEFONE","Telefonia","Outros"))))))</f>
        <v>Desktops/Micros</v>
      </c>
      <c r="B437" t="str">
        <f>IF(TRIM(controle!E437)="","Sem departamento",IF(OR(UPPER(TRIM(controle!E437))="TI",UPPER(TRIM(controle!E437))="T.I"),"T.I",IF(OR(UPPER(TRIM(controle!E437))="TECNICA",UPPER(TRIM(controle!E437))="TÉCNICA"),"TÉCNICA",SUBSTITUTE(UPPER(TRIM(controle!E437)),"SWICHER","SWITCHER"))))</f>
        <v>DEPÓSITO RH</v>
      </c>
      <c r="C437" t="str">
        <f>IF(TRIM(controle!K437)="","Não informado",IF(ISNUMBER(SEARCH("DESCARTE",UPPER(controle!K437))),"Descarte",IF(ISNUMBER(SEARCH("INATIVO",UPPER(controle!K437))),"Inativo",IF(OR(ISNUMBER(SEARCH("BOM",UPPER(controle!K437))),ISNUMBER(SEARCH("OK",UPPER(controle!K437)))),"Bom/OK","Outros"))))</f>
        <v>Inativo</v>
      </c>
      <c r="D437" t="str">
        <f>IF(TRIM(controle!G437)="","Não informado",UPPER(TRIM(controle!G437)))</f>
        <v>DELL</v>
      </c>
    </row>
    <row r="438" spans="1:4">
      <c r="A438" t="str">
        <f>IF(TRIM(controle!A438)="","Não informado",IF(LEFT(UPPER(TRIM(controle!A438)),7)="MONITOR","Monitores",IF(OR(LEFT(UPPER(TRIM(controle!A438)),7)="DESKTOP",UPPER(TRIM(controle!A438))="MICRO",LEFT(UPPER(TRIM(controle!A438)),7)="MONTADO"),"Desktops/Micros",IF(LEFT(UPPER(TRIM(controle!A438)),8)="NOTEBOOK","Notebooks",IF(LEFT(UPPER(TRIM(controle!A438)),10)="IMPRESSORA","Impressoras",IF(LEFT(UPPER(TRIM(controle!A438)),8)="TELEFONE","Telefonia","Outros"))))))</f>
        <v>Desktops/Micros</v>
      </c>
      <c r="B438" t="str">
        <f>IF(TRIM(controle!E438)="","Sem departamento",IF(OR(UPPER(TRIM(controle!E438))="TI",UPPER(TRIM(controle!E438))="T.I"),"T.I",IF(OR(UPPER(TRIM(controle!E438))="TECNICA",UPPER(TRIM(controle!E438))="TÉCNICA"),"TÉCNICA",SUBSTITUTE(UPPER(TRIM(controle!E438)),"SWICHER","SWITCHER"))))</f>
        <v>DEPÓSITO RH</v>
      </c>
      <c r="C438" t="str">
        <f>IF(TRIM(controle!K438)="","Não informado",IF(ISNUMBER(SEARCH("DESCARTE",UPPER(controle!K438))),"Descarte",IF(ISNUMBER(SEARCH("INATIVO",UPPER(controle!K438))),"Inativo",IF(OR(ISNUMBER(SEARCH("BOM",UPPER(controle!K438))),ISNUMBER(SEARCH("OK",UPPER(controle!K438)))),"Bom/OK","Outros"))))</f>
        <v>Inativo</v>
      </c>
      <c r="D438" t="str">
        <f>IF(TRIM(controle!G438)="","Não informado",UPPER(TRIM(controle!G438)))</f>
        <v>DELL</v>
      </c>
    </row>
    <row r="439" spans="1:4">
      <c r="A439" t="str">
        <f>IF(TRIM(controle!A439)="","Não informado",IF(LEFT(UPPER(TRIM(controle!A439)),7)="MONITOR","Monitores",IF(OR(LEFT(UPPER(TRIM(controle!A439)),7)="DESKTOP",UPPER(TRIM(controle!A439))="MICRO",LEFT(UPPER(TRIM(controle!A439)),7)="MONTADO"),"Desktops/Micros",IF(LEFT(UPPER(TRIM(controle!A439)),8)="NOTEBOOK","Notebooks",IF(LEFT(UPPER(TRIM(controle!A439)),10)="IMPRESSORA","Impressoras",IF(LEFT(UPPER(TRIM(controle!A439)),8)="TELEFONE","Telefonia","Outros"))))))</f>
        <v>Desktops/Micros</v>
      </c>
      <c r="B439" t="str">
        <f>IF(TRIM(controle!E439)="","Sem departamento",IF(OR(UPPER(TRIM(controle!E439))="TI",UPPER(TRIM(controle!E439))="T.I"),"T.I",IF(OR(UPPER(TRIM(controle!E439))="TECNICA",UPPER(TRIM(controle!E439))="TÉCNICA"),"TÉCNICA",SUBSTITUTE(UPPER(TRIM(controle!E439)),"SWICHER","SWITCHER"))))</f>
        <v>DEPÓSITO RH</v>
      </c>
      <c r="C439" t="str">
        <f>IF(TRIM(controle!K439)="","Não informado",IF(ISNUMBER(SEARCH("DESCARTE",UPPER(controle!K439))),"Descarte",IF(ISNUMBER(SEARCH("INATIVO",UPPER(controle!K439))),"Inativo",IF(OR(ISNUMBER(SEARCH("BOM",UPPER(controle!K439))),ISNUMBER(SEARCH("OK",UPPER(controle!K439)))),"Bom/OK","Outros"))))</f>
        <v>Inativo</v>
      </c>
      <c r="D439" t="str">
        <f>IF(TRIM(controle!G439)="","Não informado",UPPER(TRIM(controle!G439)))</f>
        <v>DELL</v>
      </c>
    </row>
    <row r="440" spans="1:4">
      <c r="A440" t="str">
        <f>IF(TRIM(controle!A441)="","Não informado",IF(LEFT(UPPER(TRIM(controle!A441)),7)="MONITOR","Monitores",IF(OR(LEFT(UPPER(TRIM(controle!A441)),7)="DESKTOP",UPPER(TRIM(controle!A441))="MICRO",LEFT(UPPER(TRIM(controle!A441)),7)="MONTADO"),"Desktops/Micros",IF(LEFT(UPPER(TRIM(controle!A441)),8)="NOTEBOOK","Notebooks",IF(LEFT(UPPER(TRIM(controle!A441)),10)="IMPRESSORA","Impressoras",IF(LEFT(UPPER(TRIM(controle!A441)),8)="TELEFONE","Telefonia","Outros"))))))</f>
        <v>Notebooks</v>
      </c>
      <c r="B440" t="str">
        <f>IF(TRIM(controle!E441)="","Sem departamento",IF(OR(UPPER(TRIM(controle!E441))="TI",UPPER(TRIM(controle!E441))="T.I"),"T.I",IF(OR(UPPER(TRIM(controle!E441))="TECNICA",UPPER(TRIM(controle!E441))="TÉCNICA"),"TÉCNICA",SUBSTITUTE(UPPER(TRIM(controle!E441)),"SWICHER","SWITCHER"))))</f>
        <v>COMERCIAL</v>
      </c>
      <c r="C440" t="str">
        <f>IF(TRIM(controle!K441)="","Não informado",IF(ISNUMBER(SEARCH("DESCARTE",UPPER(controle!K441))),"Descarte",IF(ISNUMBER(SEARCH("INATIVO",UPPER(controle!K441))),"Inativo",IF(OR(ISNUMBER(SEARCH("BOM",UPPER(controle!K441))),ISNUMBER(SEARCH("OK",UPPER(controle!K441)))),"Bom/OK","Outros"))))</f>
        <v>Bom/OK</v>
      </c>
      <c r="D440" t="str">
        <f>IF(TRIM(controle!G441)="","Não informado",UPPER(TRIM(controle!G441)))</f>
        <v>DELL</v>
      </c>
    </row>
    <row r="441" spans="1:4">
      <c r="A441" t="str">
        <f>IF(TRIM(controle!A442)="","Não informado",IF(LEFT(UPPER(TRIM(controle!A442)),7)="MONITOR","Monitores",IF(OR(LEFT(UPPER(TRIM(controle!A442)),7)="DESKTOP",UPPER(TRIM(controle!A442))="MICRO",LEFT(UPPER(TRIM(controle!A442)),7)="MONTADO"),"Desktops/Micros",IF(LEFT(UPPER(TRIM(controle!A442)),8)="NOTEBOOK","Notebooks",IF(LEFT(UPPER(TRIM(controle!A442)),10)="IMPRESSORA","Impressoras",IF(LEFT(UPPER(TRIM(controle!A442)),8)="TELEFONE","Telefonia","Outros"))))))</f>
        <v>Notebooks</v>
      </c>
      <c r="B441" t="str">
        <f>IF(TRIM(controle!E442)="","Sem departamento",IF(OR(UPPER(TRIM(controle!E442))="TI",UPPER(TRIM(controle!E442))="T.I"),"T.I",IF(OR(UPPER(TRIM(controle!E442))="TECNICA",UPPER(TRIM(controle!E442))="TÉCNICA"),"TÉCNICA",SUBSTITUTE(UPPER(TRIM(controle!E442)),"SWICHER","SWITCHER"))))</f>
        <v>COMERCIAL</v>
      </c>
      <c r="C441" t="str">
        <f>IF(TRIM(controle!K442)="","Não informado",IF(ISNUMBER(SEARCH("DESCARTE",UPPER(controle!K442))),"Descarte",IF(ISNUMBER(SEARCH("INATIVO",UPPER(controle!K442))),"Inativo",IF(OR(ISNUMBER(SEARCH("BOM",UPPER(controle!K442))),ISNUMBER(SEARCH("OK",UPPER(controle!K442)))),"Bom/OK","Outros"))))</f>
        <v>Bom/OK</v>
      </c>
      <c r="D441" t="str">
        <f>IF(TRIM(controle!G442)="","Não informado",UPPER(TRIM(controle!G442)))</f>
        <v>DELL</v>
      </c>
    </row>
    <row r="442" spans="1:4">
      <c r="A442" t="str">
        <f>IF(TRIM(controle!A443)="","Não informado",IF(LEFT(UPPER(TRIM(controle!A443)),7)="MONITOR","Monitores",IF(OR(LEFT(UPPER(TRIM(controle!A443)),7)="DESKTOP",UPPER(TRIM(controle!A443))="MICRO",LEFT(UPPER(TRIM(controle!A443)),7)="MONTADO"),"Desktops/Micros",IF(LEFT(UPPER(TRIM(controle!A443)),8)="NOTEBOOK","Notebooks",IF(LEFT(UPPER(TRIM(controle!A443)),10)="IMPRESSORA","Impressoras",IF(LEFT(UPPER(TRIM(controle!A443)),8)="TELEFONE","Telefonia","Outros"))))))</f>
        <v>Notebooks</v>
      </c>
      <c r="B442" t="str">
        <f>IF(TRIM(controle!E443)="","Sem departamento",IF(OR(UPPER(TRIM(controle!E443))="TI",UPPER(TRIM(controle!E443))="T.I"),"T.I",IF(OR(UPPER(TRIM(controle!E443))="TECNICA",UPPER(TRIM(controle!E443))="TÉCNICA"),"TÉCNICA",SUBSTITUTE(UPPER(TRIM(controle!E443)),"SWICHER","SWITCHER"))))</f>
        <v>COMERCIAL</v>
      </c>
      <c r="C442" t="str">
        <f>IF(TRIM(controle!K443)="","Não informado",IF(ISNUMBER(SEARCH("DESCARTE",UPPER(controle!K443))),"Descarte",IF(ISNUMBER(SEARCH("INATIVO",UPPER(controle!K443))),"Inativo",IF(OR(ISNUMBER(SEARCH("BOM",UPPER(controle!K443))),ISNUMBER(SEARCH("OK",UPPER(controle!K443)))),"Bom/OK","Outros"))))</f>
        <v>Bom/OK</v>
      </c>
      <c r="D442" t="str">
        <f>IF(TRIM(controle!G443)="","Não informado",UPPER(TRIM(controle!G443)))</f>
        <v>DELL</v>
      </c>
    </row>
    <row r="443" spans="1:4">
      <c r="A443" t="str">
        <f>IF(TRIM(controle!A444)="","Não informado",IF(LEFT(UPPER(TRIM(controle!A444)),7)="MONITOR","Monitores",IF(OR(LEFT(UPPER(TRIM(controle!A444)),7)="DESKTOP",UPPER(TRIM(controle!A444))="MICRO",LEFT(UPPER(TRIM(controle!A444)),7)="MONTADO"),"Desktops/Micros",IF(LEFT(UPPER(TRIM(controle!A444)),8)="NOTEBOOK","Notebooks",IF(LEFT(UPPER(TRIM(controle!A444)),10)="IMPRESSORA","Impressoras",IF(LEFT(UPPER(TRIM(controle!A444)),8)="TELEFONE","Telefonia","Outros"))))))</f>
        <v>Notebooks</v>
      </c>
      <c r="B443" t="str">
        <f>IF(TRIM(controle!E444)="","Sem departamento",IF(OR(UPPER(TRIM(controle!E444))="TI",UPPER(TRIM(controle!E444))="T.I"),"T.I",IF(OR(UPPER(TRIM(controle!E444))="TECNICA",UPPER(TRIM(controle!E444))="TÉCNICA"),"TÉCNICA",SUBSTITUTE(UPPER(TRIM(controle!E444)),"SWICHER","SWITCHER"))))</f>
        <v>DEPÓSITO RH</v>
      </c>
      <c r="C443" t="str">
        <f>IF(TRIM(controle!K444)="","Não informado",IF(ISNUMBER(SEARCH("DESCARTE",UPPER(controle!K444))),"Descarte",IF(ISNUMBER(SEARCH("INATIVO",UPPER(controle!K444))),"Inativo",IF(OR(ISNUMBER(SEARCH("BOM",UPPER(controle!K444))),ISNUMBER(SEARCH("OK",UPPER(controle!K444)))),"Bom/OK","Outros"))))</f>
        <v>Bom/OK</v>
      </c>
      <c r="D443" t="str">
        <f>IF(TRIM(controle!G444)="","Não informado",UPPER(TRIM(controle!G444)))</f>
        <v>DELL</v>
      </c>
    </row>
    <row r="444" spans="1:4">
      <c r="A444" t="str">
        <f>IF(TRIM(controle!A445)="","Não informado",IF(LEFT(UPPER(TRIM(controle!A445)),7)="MONITOR","Monitores",IF(OR(LEFT(UPPER(TRIM(controle!A445)),7)="DESKTOP",UPPER(TRIM(controle!A445))="MICRO",LEFT(UPPER(TRIM(controle!A445)),7)="MONTADO"),"Desktops/Micros",IF(LEFT(UPPER(TRIM(controle!A445)),8)="NOTEBOOK","Notebooks",IF(LEFT(UPPER(TRIM(controle!A445)),10)="IMPRESSORA","Impressoras",IF(LEFT(UPPER(TRIM(controle!A445)),8)="TELEFONE","Telefonia","Outros"))))))</f>
        <v>Notebooks</v>
      </c>
      <c r="B444" t="str">
        <f>IF(TRIM(controle!E445)="","Sem departamento",IF(OR(UPPER(TRIM(controle!E445))="TI",UPPER(TRIM(controle!E445))="T.I"),"T.I",IF(OR(UPPER(TRIM(controle!E445))="TECNICA",UPPER(TRIM(controle!E445))="TÉCNICA"),"TÉCNICA",SUBSTITUTE(UPPER(TRIM(controle!E445)),"SWICHER","SWITCHER"))))</f>
        <v>DEPÓSITO RH</v>
      </c>
      <c r="C444" t="str">
        <f>IF(TRIM(controle!K445)="","Não informado",IF(ISNUMBER(SEARCH("DESCARTE",UPPER(controle!K445))),"Descarte",IF(ISNUMBER(SEARCH("INATIVO",UPPER(controle!K445))),"Inativo",IF(OR(ISNUMBER(SEARCH("BOM",UPPER(controle!K445))),ISNUMBER(SEARCH("OK",UPPER(controle!K445)))),"Bom/OK","Outros"))))</f>
        <v>Outros</v>
      </c>
      <c r="D444" t="str">
        <f>IF(TRIM(controle!G445)="","Não informado",UPPER(TRIM(controle!G445)))</f>
        <v>DELL</v>
      </c>
    </row>
    <row r="445" spans="1:4">
      <c r="A445" t="str">
        <f>IF(TRIM(controle!A446)="","Não informado",IF(LEFT(UPPER(TRIM(controle!A446)),7)="MONITOR","Monitores",IF(OR(LEFT(UPPER(TRIM(controle!A446)),7)="DESKTOP",UPPER(TRIM(controle!A446))="MICRO",LEFT(UPPER(TRIM(controle!A446)),7)="MONTADO"),"Desktops/Micros",IF(LEFT(UPPER(TRIM(controle!A446)),8)="NOTEBOOK","Notebooks",IF(LEFT(UPPER(TRIM(controle!A446)),10)="IMPRESSORA","Impressoras",IF(LEFT(UPPER(TRIM(controle!A446)),8)="TELEFONE","Telefonia","Outros"))))))</f>
        <v>Notebooks</v>
      </c>
      <c r="B445" t="str">
        <f>IF(TRIM(controle!E446)="","Sem departamento",IF(OR(UPPER(TRIM(controle!E446))="TI",UPPER(TRIM(controle!E446))="T.I"),"T.I",IF(OR(UPPER(TRIM(controle!E446))="TECNICA",UPPER(TRIM(controle!E446))="TÉCNICA"),"TÉCNICA",SUBSTITUTE(UPPER(TRIM(controle!E446)),"SWICHER","SWITCHER"))))</f>
        <v>DEPÓSITO RH</v>
      </c>
      <c r="C445" t="str">
        <f>IF(TRIM(controle!K446)="","Não informado",IF(ISNUMBER(SEARCH("DESCARTE",UPPER(controle!K446))),"Descarte",IF(ISNUMBER(SEARCH("INATIVO",UPPER(controle!K446))),"Inativo",IF(OR(ISNUMBER(SEARCH("BOM",UPPER(controle!K446))),ISNUMBER(SEARCH("OK",UPPER(controle!K446)))),"Bom/OK","Outros"))))</f>
        <v>Bom/OK</v>
      </c>
      <c r="D445" t="str">
        <f>IF(TRIM(controle!G446)="","Não informado",UPPER(TRIM(controle!G446)))</f>
        <v>DELL</v>
      </c>
    </row>
    <row r="446" spans="1:4">
      <c r="A446" t="str">
        <f>IF(TRIM(controle!A447)="","Não informado",IF(LEFT(UPPER(TRIM(controle!A447)),7)="MONITOR","Monitores",IF(OR(LEFT(UPPER(TRIM(controle!A447)),7)="DESKTOP",UPPER(TRIM(controle!A447))="MICRO",LEFT(UPPER(TRIM(controle!A447)),7)="MONTADO"),"Desktops/Micros",IF(LEFT(UPPER(TRIM(controle!A447)),8)="NOTEBOOK","Notebooks",IF(LEFT(UPPER(TRIM(controle!A447)),10)="IMPRESSORA","Impressoras",IF(LEFT(UPPER(TRIM(controle!A447)),8)="TELEFONE","Telefonia","Outros"))))))</f>
        <v>Notebooks</v>
      </c>
      <c r="B446" t="str">
        <f>IF(TRIM(controle!E447)="","Sem departamento",IF(OR(UPPER(TRIM(controle!E447))="TI",UPPER(TRIM(controle!E447))="T.I"),"T.I",IF(OR(UPPER(TRIM(controle!E447))="TECNICA",UPPER(TRIM(controle!E447))="TÉCNICA"),"TÉCNICA",SUBSTITUTE(UPPER(TRIM(controle!E447)),"SWICHER","SWITCHER"))))</f>
        <v>DEPÓSITO RH</v>
      </c>
      <c r="C446" t="str">
        <f>IF(TRIM(controle!K447)="","Não informado",IF(ISNUMBER(SEARCH("DESCARTE",UPPER(controle!K447))),"Descarte",IF(ISNUMBER(SEARCH("INATIVO",UPPER(controle!K447))),"Inativo",IF(OR(ISNUMBER(SEARCH("BOM",UPPER(controle!K447))),ISNUMBER(SEARCH("OK",UPPER(controle!K447)))),"Bom/OK","Outros"))))</f>
        <v>Outros</v>
      </c>
      <c r="D446" t="str">
        <f>IF(TRIM(controle!G447)="","Não informado",UPPER(TRIM(controle!G447)))</f>
        <v>DELL</v>
      </c>
    </row>
    <row r="447" spans="1:4">
      <c r="A447" t="str">
        <f>IF(TRIM(controle!A448)="","Não informado",IF(LEFT(UPPER(TRIM(controle!A448)),7)="MONITOR","Monitores",IF(OR(LEFT(UPPER(TRIM(controle!A448)),7)="DESKTOP",UPPER(TRIM(controle!A448))="MICRO",LEFT(UPPER(TRIM(controle!A448)),7)="MONTADO"),"Desktops/Micros",IF(LEFT(UPPER(TRIM(controle!A448)),8)="NOTEBOOK","Notebooks",IF(LEFT(UPPER(TRIM(controle!A448)),10)="IMPRESSORA","Impressoras",IF(LEFT(UPPER(TRIM(controle!A448)),8)="TELEFONE","Telefonia","Outros"))))))</f>
        <v>Notebooks</v>
      </c>
      <c r="B447" t="str">
        <f>IF(TRIM(controle!E448)="","Sem departamento",IF(OR(UPPER(TRIM(controle!E448))="TI",UPPER(TRIM(controle!E448))="T.I"),"T.I",IF(OR(UPPER(TRIM(controle!E448))="TECNICA",UPPER(TRIM(controle!E448))="TÉCNICA"),"TÉCNICA",SUBSTITUTE(UPPER(TRIM(controle!E448)),"SWICHER","SWITCHER"))))</f>
        <v>DEPÓSITO RH</v>
      </c>
      <c r="C447" t="str">
        <f>IF(TRIM(controle!K448)="","Não informado",IF(ISNUMBER(SEARCH("DESCARTE",UPPER(controle!K448))),"Descarte",IF(ISNUMBER(SEARCH("INATIVO",UPPER(controle!K448))),"Inativo",IF(OR(ISNUMBER(SEARCH("BOM",UPPER(controle!K448))),ISNUMBER(SEARCH("OK",UPPER(controle!K448)))),"Bom/OK","Outros"))))</f>
        <v>Bom/OK</v>
      </c>
      <c r="D447" t="str">
        <f>IF(TRIM(controle!G448)="","Não informado",UPPER(TRIM(controle!G448)))</f>
        <v>DELL</v>
      </c>
    </row>
    <row r="448" spans="1:4">
      <c r="A448" t="str">
        <f>IF(TRIM(controle!A449)="","Não informado",IF(LEFT(UPPER(TRIM(controle!A449)),7)="MONITOR","Monitores",IF(OR(LEFT(UPPER(TRIM(controle!A449)),7)="DESKTOP",UPPER(TRIM(controle!A449))="MICRO",LEFT(UPPER(TRIM(controle!A449)),7)="MONTADO"),"Desktops/Micros",IF(LEFT(UPPER(TRIM(controle!A449)),8)="NOTEBOOK","Notebooks",IF(LEFT(UPPER(TRIM(controle!A449)),10)="IMPRESSORA","Impressoras",IF(LEFT(UPPER(TRIM(controle!A449)),8)="TELEFONE","Telefonia","Outros"))))))</f>
        <v>Notebooks</v>
      </c>
      <c r="B448" t="str">
        <f>IF(TRIM(controle!E449)="","Sem departamento",IF(OR(UPPER(TRIM(controle!E449))="TI",UPPER(TRIM(controle!E449))="T.I"),"T.I",IF(OR(UPPER(TRIM(controle!E449))="TECNICA",UPPER(TRIM(controle!E449))="TÉCNICA"),"TÉCNICA",SUBSTITUTE(UPPER(TRIM(controle!E449)),"SWICHER","SWITCHER"))))</f>
        <v>DEPÓSITO RH</v>
      </c>
      <c r="C448" t="str">
        <f>IF(TRIM(controle!K449)="","Não informado",IF(ISNUMBER(SEARCH("DESCARTE",UPPER(controle!K449))),"Descarte",IF(ISNUMBER(SEARCH("INATIVO",UPPER(controle!K449))),"Inativo",IF(OR(ISNUMBER(SEARCH("BOM",UPPER(controle!K449))),ISNUMBER(SEARCH("OK",UPPER(controle!K449)))),"Bom/OK","Outros"))))</f>
        <v>Outros</v>
      </c>
      <c r="D448" t="str">
        <f>IF(TRIM(controle!G449)="","Não informado",UPPER(TRIM(controle!G449)))</f>
        <v>DELL</v>
      </c>
    </row>
    <row r="449" spans="1:4">
      <c r="A449" t="str">
        <f>IF(TRIM(controle!A450)="","Não informado",IF(LEFT(UPPER(TRIM(controle!A450)),7)="MONITOR","Monitores",IF(OR(LEFT(UPPER(TRIM(controle!A450)),7)="DESKTOP",UPPER(TRIM(controle!A450))="MICRO",LEFT(UPPER(TRIM(controle!A450)),7)="MONTADO"),"Desktops/Micros",IF(LEFT(UPPER(TRIM(controle!A450)),8)="NOTEBOOK","Notebooks",IF(LEFT(UPPER(TRIM(controle!A450)),10)="IMPRESSORA","Impressoras",IF(LEFT(UPPER(TRIM(controle!A450)),8)="TELEFONE","Telefonia","Outros"))))))</f>
        <v>Notebooks</v>
      </c>
      <c r="B449" t="str">
        <f>IF(TRIM(controle!E450)="","Sem departamento",IF(OR(UPPER(TRIM(controle!E450))="TI",UPPER(TRIM(controle!E450))="T.I"),"T.I",IF(OR(UPPER(TRIM(controle!E450))="TECNICA",UPPER(TRIM(controle!E450))="TÉCNICA"),"TÉCNICA",SUBSTITUTE(UPPER(TRIM(controle!E450)),"SWICHER","SWITCHER"))))</f>
        <v>DEPÓSITO RH</v>
      </c>
      <c r="C449" t="str">
        <f>IF(TRIM(controle!K450)="","Não informado",IF(ISNUMBER(SEARCH("DESCARTE",UPPER(controle!K450))),"Descarte",IF(ISNUMBER(SEARCH("INATIVO",UPPER(controle!K450))),"Inativo",IF(OR(ISNUMBER(SEARCH("BOM",UPPER(controle!K450))),ISNUMBER(SEARCH("OK",UPPER(controle!K450)))),"Bom/OK","Outros"))))</f>
        <v>Outros</v>
      </c>
      <c r="D449" t="str">
        <f>IF(TRIM(controle!G450)="","Não informado",UPPER(TRIM(controle!G450)))</f>
        <v>DELL</v>
      </c>
    </row>
    <row r="450" spans="1:4">
      <c r="A450" t="str">
        <f>IF(TRIM(controle!A451)="","Não informado",IF(LEFT(UPPER(TRIM(controle!A451)),7)="MONITOR","Monitores",IF(OR(LEFT(UPPER(TRIM(controle!A451)),7)="DESKTOP",UPPER(TRIM(controle!A451))="MICRO",LEFT(UPPER(TRIM(controle!A451)),7)="MONTADO"),"Desktops/Micros",IF(LEFT(UPPER(TRIM(controle!A451)),8)="NOTEBOOK","Notebooks",IF(LEFT(UPPER(TRIM(controle!A451)),10)="IMPRESSORA","Impressoras",IF(LEFT(UPPER(TRIM(controle!A451)),8)="TELEFONE","Telefonia","Outros"))))))</f>
        <v>Notebooks</v>
      </c>
      <c r="B450" t="str">
        <f>IF(TRIM(controle!E451)="","Sem departamento",IF(OR(UPPER(TRIM(controle!E451))="TI",UPPER(TRIM(controle!E451))="T.I"),"T.I",IF(OR(UPPER(TRIM(controle!E451))="TECNICA",UPPER(TRIM(controle!E451))="TÉCNICA"),"TÉCNICA",SUBSTITUTE(UPPER(TRIM(controle!E451)),"SWICHER","SWITCHER"))))</f>
        <v>DEPÓSITO RH</v>
      </c>
      <c r="C450" t="str">
        <f>IF(TRIM(controle!K451)="","Não informado",IF(ISNUMBER(SEARCH("DESCARTE",UPPER(controle!K451))),"Descarte",IF(ISNUMBER(SEARCH("INATIVO",UPPER(controle!K451))),"Inativo",IF(OR(ISNUMBER(SEARCH("BOM",UPPER(controle!K451))),ISNUMBER(SEARCH("OK",UPPER(controle!K451)))),"Bom/OK","Outros"))))</f>
        <v>Outros</v>
      </c>
      <c r="D450" t="str">
        <f>IF(TRIM(controle!G451)="","Não informado",UPPER(TRIM(controle!G451)))</f>
        <v>DELL</v>
      </c>
    </row>
    <row r="451" spans="1:4">
      <c r="A451" t="str">
        <f>IF(TRIM(controle!A452)="","Não informado",IF(LEFT(UPPER(TRIM(controle!A452)),7)="MONITOR","Monitores",IF(OR(LEFT(UPPER(TRIM(controle!A452)),7)="DESKTOP",UPPER(TRIM(controle!A452))="MICRO",LEFT(UPPER(TRIM(controle!A452)),7)="MONTADO"),"Desktops/Micros",IF(LEFT(UPPER(TRIM(controle!A452)),8)="NOTEBOOK","Notebooks",IF(LEFT(UPPER(TRIM(controle!A452)),10)="IMPRESSORA","Impressoras",IF(LEFT(UPPER(TRIM(controle!A452)),8)="TELEFONE","Telefonia","Outros"))))))</f>
        <v>Notebooks</v>
      </c>
      <c r="B451" t="str">
        <f>IF(TRIM(controle!E452)="","Sem departamento",IF(OR(UPPER(TRIM(controle!E452))="TI",UPPER(TRIM(controle!E452))="T.I"),"T.I",IF(OR(UPPER(TRIM(controle!E452))="TECNICA",UPPER(TRIM(controle!E452))="TÉCNICA"),"TÉCNICA",SUBSTITUTE(UPPER(TRIM(controle!E452)),"SWICHER","SWITCHER"))))</f>
        <v>DEPÓSITO RH</v>
      </c>
      <c r="C451" t="str">
        <f>IF(TRIM(controle!K452)="","Não informado",IF(ISNUMBER(SEARCH("DESCARTE",UPPER(controle!K452))),"Descarte",IF(ISNUMBER(SEARCH("INATIVO",UPPER(controle!K452))),"Inativo",IF(OR(ISNUMBER(SEARCH("BOM",UPPER(controle!K452))),ISNUMBER(SEARCH("OK",UPPER(controle!K452)))),"Bom/OK","Outros"))))</f>
        <v>Outros</v>
      </c>
      <c r="D451" t="str">
        <f>IF(TRIM(controle!G452)="","Não informado",UPPER(TRIM(controle!G452)))</f>
        <v>DELL</v>
      </c>
    </row>
    <row r="452" spans="1:4">
      <c r="A452" t="str">
        <f>IF(TRIM(controle!A453)="","Não informado",IF(LEFT(UPPER(TRIM(controle!A453)),7)="MONITOR","Monitores",IF(OR(LEFT(UPPER(TRIM(controle!A453)),7)="DESKTOP",UPPER(TRIM(controle!A453))="MICRO",LEFT(UPPER(TRIM(controle!A453)),7)="MONTADO"),"Desktops/Micros",IF(LEFT(UPPER(TRIM(controle!A453)),8)="NOTEBOOK","Notebooks",IF(LEFT(UPPER(TRIM(controle!A453)),10)="IMPRESSORA","Impressoras",IF(LEFT(UPPER(TRIM(controle!A453)),8)="TELEFONE","Telefonia","Outros"))))))</f>
        <v>Notebooks</v>
      </c>
      <c r="B452" t="str">
        <f>IF(TRIM(controle!E453)="","Sem departamento",IF(OR(UPPER(TRIM(controle!E453))="TI",UPPER(TRIM(controle!E453))="T.I"),"T.I",IF(OR(UPPER(TRIM(controle!E453))="TECNICA",UPPER(TRIM(controle!E453))="TÉCNICA"),"TÉCNICA",SUBSTITUTE(UPPER(TRIM(controle!E453)),"SWICHER","SWITCHER"))))</f>
        <v>DEPÓSITO RH</v>
      </c>
      <c r="C452" t="str">
        <f>IF(TRIM(controle!K453)="","Não informado",IF(ISNUMBER(SEARCH("DESCARTE",UPPER(controle!K453))),"Descarte",IF(ISNUMBER(SEARCH("INATIVO",UPPER(controle!K453))),"Inativo",IF(OR(ISNUMBER(SEARCH("BOM",UPPER(controle!K453))),ISNUMBER(SEARCH("OK",UPPER(controle!K453)))),"Bom/OK","Outros"))))</f>
        <v>Bom/OK</v>
      </c>
      <c r="D452" t="str">
        <f>IF(TRIM(controle!G453)="","Não informado",UPPER(TRIM(controle!G453)))</f>
        <v>APPLE</v>
      </c>
    </row>
    <row r="453" spans="1:4">
      <c r="A453" t="str">
        <f>IF(TRIM(controle!A454)="","Não informado",IF(LEFT(UPPER(TRIM(controle!A454)),7)="MONITOR","Monitores",IF(OR(LEFT(UPPER(TRIM(controle!A454)),7)="DESKTOP",UPPER(TRIM(controle!A454))="MICRO",LEFT(UPPER(TRIM(controle!A454)),7)="MONTADO"),"Desktops/Micros",IF(LEFT(UPPER(TRIM(controle!A454)),8)="NOTEBOOK","Notebooks",IF(LEFT(UPPER(TRIM(controle!A454)),10)="IMPRESSORA","Impressoras",IF(LEFT(UPPER(TRIM(controle!A454)),8)="TELEFONE","Telefonia","Outros"))))))</f>
        <v>Notebooks</v>
      </c>
      <c r="B453" t="str">
        <f>IF(TRIM(controle!E454)="","Sem departamento",IF(OR(UPPER(TRIM(controle!E454))="TI",UPPER(TRIM(controle!E454))="T.I"),"T.I",IF(OR(UPPER(TRIM(controle!E454))="TECNICA",UPPER(TRIM(controle!E454))="TÉCNICA"),"TÉCNICA",SUBSTITUTE(UPPER(TRIM(controle!E454)),"SWICHER","SWITCHER"))))</f>
        <v>DEPÓSITO RH</v>
      </c>
      <c r="C453" t="str">
        <f>IF(TRIM(controle!K454)="","Não informado",IF(ISNUMBER(SEARCH("DESCARTE",UPPER(controle!K454))),"Descarte",IF(ISNUMBER(SEARCH("INATIVO",UPPER(controle!K454))),"Inativo",IF(OR(ISNUMBER(SEARCH("BOM",UPPER(controle!K454))),ISNUMBER(SEARCH("OK",UPPER(controle!K454)))),"Bom/OK","Outros"))))</f>
        <v>Bom/OK</v>
      </c>
      <c r="D453" t="str">
        <f>IF(TRIM(controle!G454)="","Não informado",UPPER(TRIM(controle!G454)))</f>
        <v>APPLE</v>
      </c>
    </row>
    <row r="454" spans="1:4">
      <c r="A454" t="str">
        <f>IF(TRIM(controle!A455)="","Não informado",IF(LEFT(UPPER(TRIM(controle!A455)),7)="MONITOR","Monitores",IF(OR(LEFT(UPPER(TRIM(controle!A455)),7)="DESKTOP",UPPER(TRIM(controle!A455))="MICRO",LEFT(UPPER(TRIM(controle!A455)),7)="MONTADO"),"Desktops/Micros",IF(LEFT(UPPER(TRIM(controle!A455)),8)="NOTEBOOK","Notebooks",IF(LEFT(UPPER(TRIM(controle!A455)),10)="IMPRESSORA","Impressoras",IF(LEFT(UPPER(TRIM(controle!A455)),8)="TELEFONE","Telefonia","Outros"))))))</f>
        <v>Notebooks</v>
      </c>
      <c r="B454" t="str">
        <f>IF(TRIM(controle!E455)="","Sem departamento",IF(OR(UPPER(TRIM(controle!E455))="TI",UPPER(TRIM(controle!E455))="T.I"),"T.I",IF(OR(UPPER(TRIM(controle!E455))="TECNICA",UPPER(TRIM(controle!E455))="TÉCNICA"),"TÉCNICA",SUBSTITUTE(UPPER(TRIM(controle!E455)),"SWICHER","SWITCHER"))))</f>
        <v>DEPÓSITO RH</v>
      </c>
      <c r="C454" t="str">
        <f>IF(TRIM(controle!K455)="","Não informado",IF(ISNUMBER(SEARCH("DESCARTE",UPPER(controle!K455))),"Descarte",IF(ISNUMBER(SEARCH("INATIVO",UPPER(controle!K455))),"Inativo",IF(OR(ISNUMBER(SEARCH("BOM",UPPER(controle!K455))),ISNUMBER(SEARCH("OK",UPPER(controle!K455)))),"Bom/OK","Outros"))))</f>
        <v>Bom/OK</v>
      </c>
      <c r="D454" t="str">
        <f>IF(TRIM(controle!G455)="","Não informado",UPPER(TRIM(controle!G455)))</f>
        <v>APPLE</v>
      </c>
    </row>
    <row r="455" spans="1:4">
      <c r="A455" t="str">
        <f>IF(TRIM(controle!A456)="","Não informado",IF(LEFT(UPPER(TRIM(controle!A456)),7)="MONITOR","Monitores",IF(OR(LEFT(UPPER(TRIM(controle!A456)),7)="DESKTOP",UPPER(TRIM(controle!A456))="MICRO",LEFT(UPPER(TRIM(controle!A456)),7)="MONTADO"),"Desktops/Micros",IF(LEFT(UPPER(TRIM(controle!A456)),8)="NOTEBOOK","Notebooks",IF(LEFT(UPPER(TRIM(controle!A456)),10)="IMPRESSORA","Impressoras",IF(LEFT(UPPER(TRIM(controle!A456)),8)="TELEFONE","Telefonia","Outros"))))))</f>
        <v>Notebooks</v>
      </c>
      <c r="B455" t="str">
        <f>IF(TRIM(controle!E456)="","Sem departamento",IF(OR(UPPER(TRIM(controle!E456))="TI",UPPER(TRIM(controle!E456))="T.I"),"T.I",IF(OR(UPPER(TRIM(controle!E456))="TECNICA",UPPER(TRIM(controle!E456))="TÉCNICA"),"TÉCNICA",SUBSTITUTE(UPPER(TRIM(controle!E456)),"SWICHER","SWITCHER"))))</f>
        <v>JORNALISMO</v>
      </c>
      <c r="C455" t="str">
        <f>IF(TRIM(controle!K456)="","Não informado",IF(ISNUMBER(SEARCH("DESCARTE",UPPER(controle!K456))),"Descarte",IF(ISNUMBER(SEARCH("INATIVO",UPPER(controle!K456))),"Inativo",IF(OR(ISNUMBER(SEARCH("BOM",UPPER(controle!K456))),ISNUMBER(SEARCH("OK",UPPER(controle!K456)))),"Bom/OK","Outros"))))</f>
        <v>Bom/OK</v>
      </c>
      <c r="D455" t="str">
        <f>IF(TRIM(controle!G456)="","Não informado",UPPER(TRIM(controle!G456)))</f>
        <v>DELL</v>
      </c>
    </row>
    <row r="456" spans="1:4">
      <c r="A456" t="str">
        <f>IF(TRIM(controle!A457)="","Não informado",IF(LEFT(UPPER(TRIM(controle!A457)),7)="MONITOR","Monitores",IF(OR(LEFT(UPPER(TRIM(controle!A457)),7)="DESKTOP",UPPER(TRIM(controle!A457))="MICRO",LEFT(UPPER(TRIM(controle!A457)),7)="MONTADO"),"Desktops/Micros",IF(LEFT(UPPER(TRIM(controle!A457)),8)="NOTEBOOK","Notebooks",IF(LEFT(UPPER(TRIM(controle!A457)),10)="IMPRESSORA","Impressoras",IF(LEFT(UPPER(TRIM(controle!A457)),8)="TELEFONE","Telefonia","Outros"))))))</f>
        <v>Notebooks</v>
      </c>
      <c r="B456" t="str">
        <f>IF(TRIM(controle!E457)="","Sem departamento",IF(OR(UPPER(TRIM(controle!E457))="TI",UPPER(TRIM(controle!E457))="T.I"),"T.I",IF(OR(UPPER(TRIM(controle!E457))="TECNICA",UPPER(TRIM(controle!E457))="TÉCNICA"),"TÉCNICA",SUBSTITUTE(UPPER(TRIM(controle!E457)),"SWICHER","SWITCHER"))))</f>
        <v>MARKETING</v>
      </c>
      <c r="C456" t="str">
        <f>IF(TRIM(controle!K457)="","Não informado",IF(ISNUMBER(SEARCH("DESCARTE",UPPER(controle!K457))),"Descarte",IF(ISNUMBER(SEARCH("INATIVO",UPPER(controle!K457))),"Inativo",IF(OR(ISNUMBER(SEARCH("BOM",UPPER(controle!K457))),ISNUMBER(SEARCH("OK",UPPER(controle!K457)))),"Bom/OK","Outros"))))</f>
        <v>Bom/OK</v>
      </c>
      <c r="D456" t="str">
        <f>IF(TRIM(controle!G457)="","Não informado",UPPER(TRIM(controle!G457)))</f>
        <v>DELL</v>
      </c>
    </row>
    <row r="457" spans="1:4">
      <c r="A457" t="str">
        <f>IF(TRIM(controle!A458)="","Não informado",IF(LEFT(UPPER(TRIM(controle!A458)),7)="MONITOR","Monitores",IF(OR(LEFT(UPPER(TRIM(controle!A458)),7)="DESKTOP",UPPER(TRIM(controle!A458))="MICRO",LEFT(UPPER(TRIM(controle!A458)),7)="MONTADO"),"Desktops/Micros",IF(LEFT(UPPER(TRIM(controle!A458)),8)="NOTEBOOK","Notebooks",IF(LEFT(UPPER(TRIM(controle!A458)),10)="IMPRESSORA","Impressoras",IF(LEFT(UPPER(TRIM(controle!A458)),8)="TELEFONE","Telefonia","Outros"))))))</f>
        <v>Notebooks</v>
      </c>
      <c r="B457" t="str">
        <f>IF(TRIM(controle!E458)="","Sem departamento",IF(OR(UPPER(TRIM(controle!E458))="TI",UPPER(TRIM(controle!E458))="T.I"),"T.I",IF(OR(UPPER(TRIM(controle!E458))="TECNICA",UPPER(TRIM(controle!E458))="TÉCNICA"),"TÉCNICA",SUBSTITUTE(UPPER(TRIM(controle!E458)),"SWICHER","SWITCHER"))))</f>
        <v>TÉCNICA</v>
      </c>
      <c r="C457" t="str">
        <f>IF(TRIM(controle!K458)="","Não informado",IF(ISNUMBER(SEARCH("DESCARTE",UPPER(controle!K458))),"Descarte",IF(ISNUMBER(SEARCH("INATIVO",UPPER(controle!K458))),"Inativo",IF(OR(ISNUMBER(SEARCH("BOM",UPPER(controle!K458))),ISNUMBER(SEARCH("OK",UPPER(controle!K458)))),"Bom/OK","Outros"))))</f>
        <v>Bom/OK</v>
      </c>
      <c r="D457" t="str">
        <f>IF(TRIM(controle!G458)="","Não informado",UPPER(TRIM(controle!G458)))</f>
        <v>DELL</v>
      </c>
    </row>
    <row r="458" spans="1:4">
      <c r="A458" t="str">
        <f>IF(TRIM(controle!A459)="","Não informado",IF(LEFT(UPPER(TRIM(controle!A459)),7)="MONITOR","Monitores",IF(OR(LEFT(UPPER(TRIM(controle!A459)),7)="DESKTOP",UPPER(TRIM(controle!A459))="MICRO",LEFT(UPPER(TRIM(controle!A459)),7)="MONTADO"),"Desktops/Micros",IF(LEFT(UPPER(TRIM(controle!A459)),8)="NOTEBOOK","Notebooks",IF(LEFT(UPPER(TRIM(controle!A459)),10)="IMPRESSORA","Impressoras",IF(LEFT(UPPER(TRIM(controle!A459)),8)="TELEFONE","Telefonia","Outros"))))))</f>
        <v>Notebooks</v>
      </c>
      <c r="B458" t="str">
        <f>IF(TRIM(controle!E459)="","Sem departamento",IF(OR(UPPER(TRIM(controle!E459))="TI",UPPER(TRIM(controle!E459))="T.I"),"T.I",IF(OR(UPPER(TRIM(controle!E459))="TECNICA",UPPER(TRIM(controle!E459))="TÉCNICA"),"TÉCNICA",SUBSTITUTE(UPPER(TRIM(controle!E459)),"SWICHER","SWITCHER"))))</f>
        <v>Sem departamento</v>
      </c>
      <c r="C458" t="str">
        <f>IF(TRIM(controle!K459)="","Não informado",IF(ISNUMBER(SEARCH("DESCARTE",UPPER(controle!K459))),"Descarte",IF(ISNUMBER(SEARCH("INATIVO",UPPER(controle!K459))),"Inativo",IF(OR(ISNUMBER(SEARCH("BOM",UPPER(controle!K459))),ISNUMBER(SEARCH("OK",UPPER(controle!K459)))),"Bom/OK","Outros"))))</f>
        <v>Outros</v>
      </c>
      <c r="D458" t="str">
        <f>IF(TRIM(controle!G459)="","Não informado",UPPER(TRIM(controle!G459)))</f>
        <v>DELL</v>
      </c>
    </row>
    <row r="459" spans="1:4">
      <c r="A459" t="str">
        <f>IF(TRIM(controle!A462)="","Não informado",IF(LEFT(UPPER(TRIM(controle!A462)),7)="MONITOR","Monitores",IF(OR(LEFT(UPPER(TRIM(controle!A462)),7)="DESKTOP",UPPER(TRIM(controle!A462))="MICRO",LEFT(UPPER(TRIM(controle!A462)),7)="MONTADO"),"Desktops/Micros",IF(LEFT(UPPER(TRIM(controle!A462)),8)="NOTEBOOK","Notebooks",IF(LEFT(UPPER(TRIM(controle!A462)),10)="IMPRESSORA","Impressoras",IF(LEFT(UPPER(TRIM(controle!A462)),8)="TELEFONE","Telefonia","Outros"))))))</f>
        <v>Telefonia</v>
      </c>
      <c r="B459" t="str">
        <f>IF(TRIM(controle!E462)="","Sem departamento",IF(OR(UPPER(TRIM(controle!E462))="TI",UPPER(TRIM(controle!E462))="T.I"),"T.I",IF(OR(UPPER(TRIM(controle!E462))="TECNICA",UPPER(TRIM(controle!E462))="TÉCNICA"),"TÉCNICA",SUBSTITUTE(UPPER(TRIM(controle!E462)),"SWICHER","SWITCHER"))))</f>
        <v>ADMINISTRATIVO</v>
      </c>
      <c r="C459" t="str">
        <f>IF(TRIM(controle!K462)="","Não informado",IF(ISNUMBER(SEARCH("DESCARTE",UPPER(controle!K462))),"Descarte",IF(ISNUMBER(SEARCH("INATIVO",UPPER(controle!K462))),"Inativo",IF(OR(ISNUMBER(SEARCH("BOM",UPPER(controle!K462))),ISNUMBER(SEARCH("OK",UPPER(controle!K462)))),"Bom/OK","Outros"))))</f>
        <v>Bom/OK</v>
      </c>
      <c r="D459" t="str">
        <f>IF(TRIM(controle!G462)="","Não informado",UPPER(TRIM(controle!G462)))</f>
        <v>GRANDSTREAM</v>
      </c>
    </row>
    <row r="460" spans="1:4">
      <c r="A460" t="str">
        <f>IF(TRIM(controle!A463)="","Não informado",IF(LEFT(UPPER(TRIM(controle!A463)),7)="MONITOR","Monitores",IF(OR(LEFT(UPPER(TRIM(controle!A463)),7)="DESKTOP",UPPER(TRIM(controle!A463))="MICRO",LEFT(UPPER(TRIM(controle!A463)),7)="MONTADO"),"Desktops/Micros",IF(LEFT(UPPER(TRIM(controle!A463)),8)="NOTEBOOK","Notebooks",IF(LEFT(UPPER(TRIM(controle!A463)),10)="IMPRESSORA","Impressoras",IF(LEFT(UPPER(TRIM(controle!A463)),8)="TELEFONE","Telefonia","Outros"))))))</f>
        <v>Telefonia</v>
      </c>
      <c r="B460" t="str">
        <f>IF(TRIM(controle!E463)="","Sem departamento",IF(OR(UPPER(TRIM(controle!E463))="TI",UPPER(TRIM(controle!E463))="T.I"),"T.I",IF(OR(UPPER(TRIM(controle!E463))="TECNICA",UPPER(TRIM(controle!E463))="TÉCNICA"),"TÉCNICA",SUBSTITUTE(UPPER(TRIM(controle!E463)),"SWICHER","SWITCHER"))))</f>
        <v>ADMINISTRATIVO</v>
      </c>
      <c r="C460" t="str">
        <f>IF(TRIM(controle!K463)="","Não informado",IF(ISNUMBER(SEARCH("DESCARTE",UPPER(controle!K463))),"Descarte",IF(ISNUMBER(SEARCH("INATIVO",UPPER(controle!K463))),"Inativo",IF(OR(ISNUMBER(SEARCH("BOM",UPPER(controle!K463))),ISNUMBER(SEARCH("OK",UPPER(controle!K463)))),"Bom/OK","Outros"))))</f>
        <v>Bom/OK</v>
      </c>
      <c r="D460" t="str">
        <f>IF(TRIM(controle!G463)="","Não informado",UPPER(TRIM(controle!G463)))</f>
        <v>GRANDSTREAM</v>
      </c>
    </row>
    <row r="461" spans="1:4">
      <c r="A461" t="str">
        <f>IF(TRIM(controle!A464)="","Não informado",IF(LEFT(UPPER(TRIM(controle!A464)),7)="MONITOR","Monitores",IF(OR(LEFT(UPPER(TRIM(controle!A464)),7)="DESKTOP",UPPER(TRIM(controle!A464))="MICRO",LEFT(UPPER(TRIM(controle!A464)),7)="MONTADO"),"Desktops/Micros",IF(LEFT(UPPER(TRIM(controle!A464)),8)="NOTEBOOK","Notebooks",IF(LEFT(UPPER(TRIM(controle!A464)),10)="IMPRESSORA","Impressoras",IF(LEFT(UPPER(TRIM(controle!A464)),8)="TELEFONE","Telefonia","Outros"))))))</f>
        <v>Telefonia</v>
      </c>
      <c r="B461" t="str">
        <f>IF(TRIM(controle!E464)="","Sem departamento",IF(OR(UPPER(TRIM(controle!E464))="TI",UPPER(TRIM(controle!E464))="T.I"),"T.I",IF(OR(UPPER(TRIM(controle!E464))="TECNICA",UPPER(TRIM(controle!E464))="TÉCNICA"),"TÉCNICA",SUBSTITUTE(UPPER(TRIM(controle!E464)),"SWICHER","SWITCHER"))))</f>
        <v>ADMINISTRATIVO</v>
      </c>
      <c r="C461" t="str">
        <f>IF(TRIM(controle!K464)="","Não informado",IF(ISNUMBER(SEARCH("DESCARTE",UPPER(controle!K464))),"Descarte",IF(ISNUMBER(SEARCH("INATIVO",UPPER(controle!K464))),"Inativo",IF(OR(ISNUMBER(SEARCH("BOM",UPPER(controle!K464))),ISNUMBER(SEARCH("OK",UPPER(controle!K464)))),"Bom/OK","Outros"))))</f>
        <v>Bom/OK</v>
      </c>
      <c r="D461" t="str">
        <f>IF(TRIM(controle!G464)="","Não informado",UPPER(TRIM(controle!G464)))</f>
        <v>GRANDSTREAM</v>
      </c>
    </row>
    <row r="462" spans="1:4">
      <c r="A462" t="str">
        <f>IF(TRIM(controle!A465)="","Não informado",IF(LEFT(UPPER(TRIM(controle!A465)),7)="MONITOR","Monitores",IF(OR(LEFT(UPPER(TRIM(controle!A465)),7)="DESKTOP",UPPER(TRIM(controle!A465))="MICRO",LEFT(UPPER(TRIM(controle!A465)),7)="MONTADO"),"Desktops/Micros",IF(LEFT(UPPER(TRIM(controle!A465)),8)="NOTEBOOK","Notebooks",IF(LEFT(UPPER(TRIM(controle!A465)),10)="IMPRESSORA","Impressoras",IF(LEFT(UPPER(TRIM(controle!A465)),8)="TELEFONE","Telefonia","Outros"))))))</f>
        <v>Telefonia</v>
      </c>
      <c r="B462" t="str">
        <f>IF(TRIM(controle!E465)="","Sem departamento",IF(OR(UPPER(TRIM(controle!E465))="TI",UPPER(TRIM(controle!E465))="T.I"),"T.I",IF(OR(UPPER(TRIM(controle!E465))="TECNICA",UPPER(TRIM(controle!E465))="TÉCNICA"),"TÉCNICA",SUBSTITUTE(UPPER(TRIM(controle!E465)),"SWICHER","SWITCHER"))))</f>
        <v>ALMOXARIFADO</v>
      </c>
      <c r="C462" t="str">
        <f>IF(TRIM(controle!K465)="","Não informado",IF(ISNUMBER(SEARCH("DESCARTE",UPPER(controle!K465))),"Descarte",IF(ISNUMBER(SEARCH("INATIVO",UPPER(controle!K465))),"Inativo",IF(OR(ISNUMBER(SEARCH("BOM",UPPER(controle!K465))),ISNUMBER(SEARCH("OK",UPPER(controle!K465)))),"Bom/OK","Outros"))))</f>
        <v>Bom/OK</v>
      </c>
      <c r="D462" t="str">
        <f>IF(TRIM(controle!G465)="","Não informado",UPPER(TRIM(controle!G465)))</f>
        <v>GRANDSTREAM</v>
      </c>
    </row>
    <row r="463" spans="1:4">
      <c r="A463" t="str">
        <f>IF(TRIM(controle!A466)="","Não informado",IF(LEFT(UPPER(TRIM(controle!A466)),7)="MONITOR","Monitores",IF(OR(LEFT(UPPER(TRIM(controle!A466)),7)="DESKTOP",UPPER(TRIM(controle!A466))="MICRO",LEFT(UPPER(TRIM(controle!A466)),7)="MONTADO"),"Desktops/Micros",IF(LEFT(UPPER(TRIM(controle!A466)),8)="NOTEBOOK","Notebooks",IF(LEFT(UPPER(TRIM(controle!A466)),10)="IMPRESSORA","Impressoras",IF(LEFT(UPPER(TRIM(controle!A466)),8)="TELEFONE","Telefonia","Outros"))))))</f>
        <v>Telefonia</v>
      </c>
      <c r="B463" t="str">
        <f>IF(TRIM(controle!E466)="","Sem departamento",IF(OR(UPPER(TRIM(controle!E466))="TI",UPPER(TRIM(controle!E466))="T.I"),"T.I",IF(OR(UPPER(TRIM(controle!E466))="TECNICA",UPPER(TRIM(controle!E466))="TÉCNICA"),"TÉCNICA",SUBSTITUTE(UPPER(TRIM(controle!E466)),"SWICHER","SWITCHER"))))</f>
        <v>AUDIO HIBRIDA</v>
      </c>
      <c r="C463" t="str">
        <f>IF(TRIM(controle!K466)="","Não informado",IF(ISNUMBER(SEARCH("DESCARTE",UPPER(controle!K466))),"Descarte",IF(ISNUMBER(SEARCH("INATIVO",UPPER(controle!K466))),"Inativo",IF(OR(ISNUMBER(SEARCH("BOM",UPPER(controle!K466))),ISNUMBER(SEARCH("OK",UPPER(controle!K466)))),"Bom/OK","Outros"))))</f>
        <v>Bom/OK</v>
      </c>
      <c r="D463" t="str">
        <f>IF(TRIM(controle!G466)="","Não informado",UPPER(TRIM(controle!G466)))</f>
        <v>GRANDSTREAM</v>
      </c>
    </row>
    <row r="464" spans="1:4">
      <c r="A464" t="str">
        <f>IF(TRIM(controle!A467)="","Não informado",IF(LEFT(UPPER(TRIM(controle!A467)),7)="MONITOR","Monitores",IF(OR(LEFT(UPPER(TRIM(controle!A467)),7)="DESKTOP",UPPER(TRIM(controle!A467))="MICRO",LEFT(UPPER(TRIM(controle!A467)),7)="MONTADO"),"Desktops/Micros",IF(LEFT(UPPER(TRIM(controle!A467)),8)="NOTEBOOK","Notebooks",IF(LEFT(UPPER(TRIM(controle!A467)),10)="IMPRESSORA","Impressoras",IF(LEFT(UPPER(TRIM(controle!A467)),8)="TELEFONE","Telefonia","Outros"))))))</f>
        <v>Telefonia</v>
      </c>
      <c r="B464" t="str">
        <f>IF(TRIM(controle!E467)="","Sem departamento",IF(OR(UPPER(TRIM(controle!E467))="TI",UPPER(TRIM(controle!E467))="T.I"),"T.I",IF(OR(UPPER(TRIM(controle!E467))="TECNICA",UPPER(TRIM(controle!E467))="TÉCNICA"),"TÉCNICA",SUBSTITUTE(UPPER(TRIM(controle!E467)),"SWICHER","SWITCHER"))))</f>
        <v>CAMARIM</v>
      </c>
      <c r="C464" t="str">
        <f>IF(TRIM(controle!K467)="","Não informado",IF(ISNUMBER(SEARCH("DESCARTE",UPPER(controle!K467))),"Descarte",IF(ISNUMBER(SEARCH("INATIVO",UPPER(controle!K467))),"Inativo",IF(OR(ISNUMBER(SEARCH("BOM",UPPER(controle!K467))),ISNUMBER(SEARCH("OK",UPPER(controle!K467)))),"Bom/OK","Outros"))))</f>
        <v>Bom/OK</v>
      </c>
      <c r="D464" t="str">
        <f>IF(TRIM(controle!G467)="","Não informado",UPPER(TRIM(controle!G467)))</f>
        <v>GRANDSTREAM</v>
      </c>
    </row>
    <row r="465" spans="1:4">
      <c r="A465" t="str">
        <f>IF(TRIM(controle!A468)="","Não informado",IF(LEFT(UPPER(TRIM(controle!A468)),7)="MONITOR","Monitores",IF(OR(LEFT(UPPER(TRIM(controle!A468)),7)="DESKTOP",UPPER(TRIM(controle!A468))="MICRO",LEFT(UPPER(TRIM(controle!A468)),7)="MONTADO"),"Desktops/Micros",IF(LEFT(UPPER(TRIM(controle!A468)),8)="NOTEBOOK","Notebooks",IF(LEFT(UPPER(TRIM(controle!A468)),10)="IMPRESSORA","Impressoras",IF(LEFT(UPPER(TRIM(controle!A468)),8)="TELEFONE","Telefonia","Outros"))))))</f>
        <v>Telefonia</v>
      </c>
      <c r="B465" t="str">
        <f>IF(TRIM(controle!E468)="","Sem departamento",IF(OR(UPPER(TRIM(controle!E468))="TI",UPPER(TRIM(controle!E468))="T.I"),"T.I",IF(OR(UPPER(TRIM(controle!E468))="TECNICA",UPPER(TRIM(controle!E468))="TÉCNICA"),"TÉCNICA",SUBSTITUTE(UPPER(TRIM(controle!E468)),"SWICHER","SWITCHER"))))</f>
        <v>COMERCIAL</v>
      </c>
      <c r="C465" t="str">
        <f>IF(TRIM(controle!K468)="","Não informado",IF(ISNUMBER(SEARCH("DESCARTE",UPPER(controle!K468))),"Descarte",IF(ISNUMBER(SEARCH("INATIVO",UPPER(controle!K468))),"Inativo",IF(OR(ISNUMBER(SEARCH("BOM",UPPER(controle!K468))),ISNUMBER(SEARCH("OK",UPPER(controle!K468)))),"Bom/OK","Outros"))))</f>
        <v>Bom/OK</v>
      </c>
      <c r="D465" t="str">
        <f>IF(TRIM(controle!G468)="","Não informado",UPPER(TRIM(controle!G468)))</f>
        <v>GRANDSTREAM</v>
      </c>
    </row>
    <row r="466" spans="1:4">
      <c r="A466" t="str">
        <f>IF(TRIM(controle!A469)="","Não informado",IF(LEFT(UPPER(TRIM(controle!A469)),7)="MONITOR","Monitores",IF(OR(LEFT(UPPER(TRIM(controle!A469)),7)="DESKTOP",UPPER(TRIM(controle!A469))="MICRO",LEFT(UPPER(TRIM(controle!A469)),7)="MONTADO"),"Desktops/Micros",IF(LEFT(UPPER(TRIM(controle!A469)),8)="NOTEBOOK","Notebooks",IF(LEFT(UPPER(TRIM(controle!A469)),10)="IMPRESSORA","Impressoras",IF(LEFT(UPPER(TRIM(controle!A469)),8)="TELEFONE","Telefonia","Outros"))))))</f>
        <v>Telefonia</v>
      </c>
      <c r="B466" t="str">
        <f>IF(TRIM(controle!E469)="","Sem departamento",IF(OR(UPPER(TRIM(controle!E469))="TI",UPPER(TRIM(controle!E469))="T.I"),"T.I",IF(OR(UPPER(TRIM(controle!E469))="TECNICA",UPPER(TRIM(controle!E469))="TÉCNICA"),"TÉCNICA",SUBSTITUTE(UPPER(TRIM(controle!E469)),"SWICHER","SWITCHER"))))</f>
        <v>COMERCIAL</v>
      </c>
      <c r="C466" t="str">
        <f>IF(TRIM(controle!K469)="","Não informado",IF(ISNUMBER(SEARCH("DESCARTE",UPPER(controle!K469))),"Descarte",IF(ISNUMBER(SEARCH("INATIVO",UPPER(controle!K469))),"Inativo",IF(OR(ISNUMBER(SEARCH("BOM",UPPER(controle!K469))),ISNUMBER(SEARCH("OK",UPPER(controle!K469)))),"Bom/OK","Outros"))))</f>
        <v>Bom/OK</v>
      </c>
      <c r="D466" t="str">
        <f>IF(TRIM(controle!G469)="","Não informado",UPPER(TRIM(controle!G469)))</f>
        <v>GRANDSTREAM</v>
      </c>
    </row>
    <row r="467" spans="1:4">
      <c r="A467" t="str">
        <f>IF(TRIM(controle!A470)="","Não informado",IF(LEFT(UPPER(TRIM(controle!A470)),7)="MONITOR","Monitores",IF(OR(LEFT(UPPER(TRIM(controle!A470)),7)="DESKTOP",UPPER(TRIM(controle!A470))="MICRO",LEFT(UPPER(TRIM(controle!A470)),7)="MONTADO"),"Desktops/Micros",IF(LEFT(UPPER(TRIM(controle!A470)),8)="NOTEBOOK","Notebooks",IF(LEFT(UPPER(TRIM(controle!A470)),10)="IMPRESSORA","Impressoras",IF(LEFT(UPPER(TRIM(controle!A470)),8)="TELEFONE","Telefonia","Outros"))))))</f>
        <v>Telefonia</v>
      </c>
      <c r="B467" t="str">
        <f>IF(TRIM(controle!E470)="","Sem departamento",IF(OR(UPPER(TRIM(controle!E470))="TI",UPPER(TRIM(controle!E470))="T.I"),"T.I",IF(OR(UPPER(TRIM(controle!E470))="TECNICA",UPPER(TRIM(controle!E470))="TÉCNICA"),"TÉCNICA",SUBSTITUTE(UPPER(TRIM(controle!E470)),"SWICHER","SWITCHER"))))</f>
        <v>CONTABILIDADE</v>
      </c>
      <c r="C467" t="str">
        <f>IF(TRIM(controle!K470)="","Não informado",IF(ISNUMBER(SEARCH("DESCARTE",UPPER(controle!K470))),"Descarte",IF(ISNUMBER(SEARCH("INATIVO",UPPER(controle!K470))),"Inativo",IF(OR(ISNUMBER(SEARCH("BOM",UPPER(controle!K470))),ISNUMBER(SEARCH("OK",UPPER(controle!K470)))),"Bom/OK","Outros"))))</f>
        <v>Bom/OK</v>
      </c>
      <c r="D467" t="str">
        <f>IF(TRIM(controle!G470)="","Não informado",UPPER(TRIM(controle!G470)))</f>
        <v>GRANDSTREAM</v>
      </c>
    </row>
    <row r="468" spans="1:4">
      <c r="A468" t="str">
        <f>IF(TRIM(controle!A471)="","Não informado",IF(LEFT(UPPER(TRIM(controle!A471)),7)="MONITOR","Monitores",IF(OR(LEFT(UPPER(TRIM(controle!A471)),7)="DESKTOP",UPPER(TRIM(controle!A471))="MICRO",LEFT(UPPER(TRIM(controle!A471)),7)="MONTADO"),"Desktops/Micros",IF(LEFT(UPPER(TRIM(controle!A471)),8)="NOTEBOOK","Notebooks",IF(LEFT(UPPER(TRIM(controle!A471)),10)="IMPRESSORA","Impressoras",IF(LEFT(UPPER(TRIM(controle!A471)),8)="TELEFONE","Telefonia","Outros"))))))</f>
        <v>Telefonia</v>
      </c>
      <c r="B468" t="str">
        <f>IF(TRIM(controle!E471)="","Sem departamento",IF(OR(UPPER(TRIM(controle!E471))="TI",UPPER(TRIM(controle!E471))="T.I"),"T.I",IF(OR(UPPER(TRIM(controle!E471))="TECNICA",UPPER(TRIM(controle!E471))="TÉCNICA"),"TÉCNICA",SUBSTITUTE(UPPER(TRIM(controle!E471)),"SWICHER","SWITCHER"))))</f>
        <v>CONTABILIDADE</v>
      </c>
      <c r="C468" t="str">
        <f>IF(TRIM(controle!K471)="","Não informado",IF(ISNUMBER(SEARCH("DESCARTE",UPPER(controle!K471))),"Descarte",IF(ISNUMBER(SEARCH("INATIVO",UPPER(controle!K471))),"Inativo",IF(OR(ISNUMBER(SEARCH("BOM",UPPER(controle!K471))),ISNUMBER(SEARCH("OK",UPPER(controle!K471)))),"Bom/OK","Outros"))))</f>
        <v>Bom/OK</v>
      </c>
      <c r="D468" t="str">
        <f>IF(TRIM(controle!G471)="","Não informado",UPPER(TRIM(controle!G471)))</f>
        <v>GRANDSTREAM</v>
      </c>
    </row>
    <row r="469" spans="1:4">
      <c r="A469" t="str">
        <f>IF(TRIM(controle!A472)="","Não informado",IF(LEFT(UPPER(TRIM(controle!A472)),7)="MONITOR","Monitores",IF(OR(LEFT(UPPER(TRIM(controle!A472)),7)="DESKTOP",UPPER(TRIM(controle!A472))="MICRO",LEFT(UPPER(TRIM(controle!A472)),7)="MONTADO"),"Desktops/Micros",IF(LEFT(UPPER(TRIM(controle!A472)),8)="NOTEBOOK","Notebooks",IF(LEFT(UPPER(TRIM(controle!A472)),10)="IMPRESSORA","Impressoras",IF(LEFT(UPPER(TRIM(controle!A472)),8)="TELEFONE","Telefonia","Outros"))))))</f>
        <v>Telefonia</v>
      </c>
      <c r="B469" t="str">
        <f>IF(TRIM(controle!E472)="","Sem departamento",IF(OR(UPPER(TRIM(controle!E472))="TI",UPPER(TRIM(controle!E472))="T.I"),"T.I",IF(OR(UPPER(TRIM(controle!E472))="TECNICA",UPPER(TRIM(controle!E472))="TÉCNICA"),"TÉCNICA",SUBSTITUTE(UPPER(TRIM(controle!E472)),"SWICHER","SWITCHER"))))</f>
        <v>CONTROLADORIA</v>
      </c>
      <c r="C469" t="str">
        <f>IF(TRIM(controle!K472)="","Não informado",IF(ISNUMBER(SEARCH("DESCARTE",UPPER(controle!K472))),"Descarte",IF(ISNUMBER(SEARCH("INATIVO",UPPER(controle!K472))),"Inativo",IF(OR(ISNUMBER(SEARCH("BOM",UPPER(controle!K472))),ISNUMBER(SEARCH("OK",UPPER(controle!K472)))),"Bom/OK","Outros"))))</f>
        <v>Bom/OK</v>
      </c>
      <c r="D469" t="str">
        <f>IF(TRIM(controle!G472)="","Não informado",UPPER(TRIM(controle!G472)))</f>
        <v>GRANDSTREAM</v>
      </c>
    </row>
    <row r="470" spans="1:4">
      <c r="A470" t="str">
        <f>IF(TRIM(controle!A473)="","Não informado",IF(LEFT(UPPER(TRIM(controle!A473)),7)="MONITOR","Monitores",IF(OR(LEFT(UPPER(TRIM(controle!A473)),7)="DESKTOP",UPPER(TRIM(controle!A473))="MICRO",LEFT(UPPER(TRIM(controle!A473)),7)="MONTADO"),"Desktops/Micros",IF(LEFT(UPPER(TRIM(controle!A473)),8)="NOTEBOOK","Notebooks",IF(LEFT(UPPER(TRIM(controle!A473)),10)="IMPRESSORA","Impressoras",IF(LEFT(UPPER(TRIM(controle!A473)),8)="TELEFONE","Telefonia","Outros"))))))</f>
        <v>Telefonia</v>
      </c>
      <c r="B470" t="str">
        <f>IF(TRIM(controle!E473)="","Sem departamento",IF(OR(UPPER(TRIM(controle!E473))="TI",UPPER(TRIM(controle!E473))="T.I"),"T.I",IF(OR(UPPER(TRIM(controle!E473))="TECNICA",UPPER(TRIM(controle!E473))="TÉCNICA"),"TÉCNICA",SUBSTITUTE(UPPER(TRIM(controle!E473)),"SWICHER","SWITCHER"))))</f>
        <v>COPA</v>
      </c>
      <c r="C470" t="str">
        <f>IF(TRIM(controle!K473)="","Não informado",IF(ISNUMBER(SEARCH("DESCARTE",UPPER(controle!K473))),"Descarte",IF(ISNUMBER(SEARCH("INATIVO",UPPER(controle!K473))),"Inativo",IF(OR(ISNUMBER(SEARCH("BOM",UPPER(controle!K473))),ISNUMBER(SEARCH("OK",UPPER(controle!K473)))),"Bom/OK","Outros"))))</f>
        <v>Bom/OK</v>
      </c>
      <c r="D470" t="str">
        <f>IF(TRIM(controle!G473)="","Não informado",UPPER(TRIM(controle!G473)))</f>
        <v>GRANDSTREAM</v>
      </c>
    </row>
    <row r="471" spans="1:4">
      <c r="A471" t="str">
        <f>IF(TRIM(controle!A474)="","Não informado",IF(LEFT(UPPER(TRIM(controle!A474)),7)="MONITOR","Monitores",IF(OR(LEFT(UPPER(TRIM(controle!A474)),7)="DESKTOP",UPPER(TRIM(controle!A474))="MICRO",LEFT(UPPER(TRIM(controle!A474)),7)="MONTADO"),"Desktops/Micros",IF(LEFT(UPPER(TRIM(controle!A474)),8)="NOTEBOOK","Notebooks",IF(LEFT(UPPER(TRIM(controle!A474)),10)="IMPRESSORA","Impressoras",IF(LEFT(UPPER(TRIM(controle!A474)),8)="TELEFONE","Telefonia","Outros"))))))</f>
        <v>Telefonia</v>
      </c>
      <c r="B471" t="str">
        <f>IF(TRIM(controle!E474)="","Sem departamento",IF(OR(UPPER(TRIM(controle!E474))="TI",UPPER(TRIM(controle!E474))="T.I"),"T.I",IF(OR(UPPER(TRIM(controle!E474))="TECNICA",UPPER(TRIM(controle!E474))="TÉCNICA"),"TÉCNICA",SUBSTITUTE(UPPER(TRIM(controle!E474)),"SWICHER","SWITCHER"))))</f>
        <v>DALLET</v>
      </c>
      <c r="C471" t="str">
        <f>IF(TRIM(controle!K474)="","Não informado",IF(ISNUMBER(SEARCH("DESCARTE",UPPER(controle!K474))),"Descarte",IF(ISNUMBER(SEARCH("INATIVO",UPPER(controle!K474))),"Inativo",IF(OR(ISNUMBER(SEARCH("BOM",UPPER(controle!K474))),ISNUMBER(SEARCH("OK",UPPER(controle!K474)))),"Bom/OK","Outros"))))</f>
        <v>Bom/OK</v>
      </c>
      <c r="D471" t="str">
        <f>IF(TRIM(controle!G474)="","Não informado",UPPER(TRIM(controle!G474)))</f>
        <v>GRANDSTREAM</v>
      </c>
    </row>
    <row r="472" spans="1:4">
      <c r="A472" t="str">
        <f>IF(TRIM(controle!A475)="","Não informado",IF(LEFT(UPPER(TRIM(controle!A475)),7)="MONITOR","Monitores",IF(OR(LEFT(UPPER(TRIM(controle!A475)),7)="DESKTOP",UPPER(TRIM(controle!A475))="MICRO",LEFT(UPPER(TRIM(controle!A475)),7)="MONTADO"),"Desktops/Micros",IF(LEFT(UPPER(TRIM(controle!A475)),8)="NOTEBOOK","Notebooks",IF(LEFT(UPPER(TRIM(controle!A475)),10)="IMPRESSORA","Impressoras",IF(LEFT(UPPER(TRIM(controle!A475)),8)="TELEFONE","Telefonia","Outros"))))))</f>
        <v>Telefonia</v>
      </c>
      <c r="B472" t="str">
        <f>IF(TRIM(controle!E475)="","Sem departamento",IF(OR(UPPER(TRIM(controle!E475))="TI",UPPER(TRIM(controle!E475))="T.I"),"T.I",IF(OR(UPPER(TRIM(controle!E475))="TECNICA",UPPER(TRIM(controle!E475))="TÉCNICA"),"TÉCNICA",SUBSTITUTE(UPPER(TRIM(controle!E475)),"SWICHER","SWITCHER"))))</f>
        <v>DEPÓSITO RH</v>
      </c>
      <c r="C472" t="str">
        <f>IF(TRIM(controle!K475)="","Não informado",IF(ISNUMBER(SEARCH("DESCARTE",UPPER(controle!K475))),"Descarte",IF(ISNUMBER(SEARCH("INATIVO",UPPER(controle!K475))),"Inativo",IF(OR(ISNUMBER(SEARCH("BOM",UPPER(controle!K475))),ISNUMBER(SEARCH("OK",UPPER(controle!K475)))),"Bom/OK","Outros"))))</f>
        <v>Bom/OK</v>
      </c>
      <c r="D472" t="str">
        <f>IF(TRIM(controle!G475)="","Não informado",UPPER(TRIM(controle!G475)))</f>
        <v>GRANDSTREAM</v>
      </c>
    </row>
    <row r="473" spans="1:4">
      <c r="A473" t="str">
        <f>IF(TRIM(controle!A476)="","Não informado",IF(LEFT(UPPER(TRIM(controle!A476)),7)="MONITOR","Monitores",IF(OR(LEFT(UPPER(TRIM(controle!A476)),7)="DESKTOP",UPPER(TRIM(controle!A476))="MICRO",LEFT(UPPER(TRIM(controle!A476)),7)="MONTADO"),"Desktops/Micros",IF(LEFT(UPPER(TRIM(controle!A476)),8)="NOTEBOOK","Notebooks",IF(LEFT(UPPER(TRIM(controle!A476)),10)="IMPRESSORA","Impressoras",IF(LEFT(UPPER(TRIM(controle!A476)),8)="TELEFONE","Telefonia","Outros"))))))</f>
        <v>Telefonia</v>
      </c>
      <c r="B473" t="str">
        <f>IF(TRIM(controle!E476)="","Sem departamento",IF(OR(UPPER(TRIM(controle!E476))="TI",UPPER(TRIM(controle!E476))="T.I"),"T.I",IF(OR(UPPER(TRIM(controle!E476))="TECNICA",UPPER(TRIM(controle!E476))="TÉCNICA"),"TÉCNICA",SUBSTITUTE(UPPER(TRIM(controle!E476)),"SWICHER","SWITCHER"))))</f>
        <v>DEPÓSITO RH</v>
      </c>
      <c r="C473" t="str">
        <f>IF(TRIM(controle!K476)="","Não informado",IF(ISNUMBER(SEARCH("DESCARTE",UPPER(controle!K476))),"Descarte",IF(ISNUMBER(SEARCH("INATIVO",UPPER(controle!K476))),"Inativo",IF(OR(ISNUMBER(SEARCH("BOM",UPPER(controle!K476))),ISNUMBER(SEARCH("OK",UPPER(controle!K476)))),"Bom/OK","Outros"))))</f>
        <v>Bom/OK</v>
      </c>
      <c r="D473" t="str">
        <f>IF(TRIM(controle!G476)="","Não informado",UPPER(TRIM(controle!G476)))</f>
        <v>GRANDSTREAM</v>
      </c>
    </row>
    <row r="474" spans="1:4">
      <c r="A474" t="str">
        <f>IF(TRIM(controle!A477)="","Não informado",IF(LEFT(UPPER(TRIM(controle!A477)),7)="MONITOR","Monitores",IF(OR(LEFT(UPPER(TRIM(controle!A477)),7)="DESKTOP",UPPER(TRIM(controle!A477))="MICRO",LEFT(UPPER(TRIM(controle!A477)),7)="MONTADO"),"Desktops/Micros",IF(LEFT(UPPER(TRIM(controle!A477)),8)="NOTEBOOK","Notebooks",IF(LEFT(UPPER(TRIM(controle!A477)),10)="IMPRESSORA","Impressoras",IF(LEFT(UPPER(TRIM(controle!A477)),8)="TELEFONE","Telefonia","Outros"))))))</f>
        <v>Telefonia</v>
      </c>
      <c r="B474" t="str">
        <f>IF(TRIM(controle!E477)="","Sem departamento",IF(OR(UPPER(TRIM(controle!E477))="TI",UPPER(TRIM(controle!E477))="T.I"),"T.I",IF(OR(UPPER(TRIM(controle!E477))="TECNICA",UPPER(TRIM(controle!E477))="TÉCNICA"),"TÉCNICA",SUBSTITUTE(UPPER(TRIM(controle!E477)),"SWICHER","SWITCHER"))))</f>
        <v>DEPÓSITO RH</v>
      </c>
      <c r="C474" t="str">
        <f>IF(TRIM(controle!K477)="","Não informado",IF(ISNUMBER(SEARCH("DESCARTE",UPPER(controle!K477))),"Descarte",IF(ISNUMBER(SEARCH("INATIVO",UPPER(controle!K477))),"Inativo",IF(OR(ISNUMBER(SEARCH("BOM",UPPER(controle!K477))),ISNUMBER(SEARCH("OK",UPPER(controle!K477)))),"Bom/OK","Outros"))))</f>
        <v>Bom/OK</v>
      </c>
      <c r="D474" t="str">
        <f>IF(TRIM(controle!G477)="","Não informado",UPPER(TRIM(controle!G477)))</f>
        <v>GRANDSTREAM</v>
      </c>
    </row>
    <row r="475" spans="1:4">
      <c r="A475" t="str">
        <f>IF(TRIM(controle!A478)="","Não informado",IF(LEFT(UPPER(TRIM(controle!A478)),7)="MONITOR","Monitores",IF(OR(LEFT(UPPER(TRIM(controle!A478)),7)="DESKTOP",UPPER(TRIM(controle!A478))="MICRO",LEFT(UPPER(TRIM(controle!A478)),7)="MONTADO"),"Desktops/Micros",IF(LEFT(UPPER(TRIM(controle!A478)),8)="NOTEBOOK","Notebooks",IF(LEFT(UPPER(TRIM(controle!A478)),10)="IMPRESSORA","Impressoras",IF(LEFT(UPPER(TRIM(controle!A478)),8)="TELEFONE","Telefonia","Outros"))))))</f>
        <v>Telefonia</v>
      </c>
      <c r="B475" t="str">
        <f>IF(TRIM(controle!E478)="","Sem departamento",IF(OR(UPPER(TRIM(controle!E478))="TI",UPPER(TRIM(controle!E478))="T.I"),"T.I",IF(OR(UPPER(TRIM(controle!E478))="TECNICA",UPPER(TRIM(controle!E478))="TÉCNICA"),"TÉCNICA",SUBSTITUTE(UPPER(TRIM(controle!E478)),"SWICHER","SWITCHER"))))</f>
        <v>DEPÓSITO RH</v>
      </c>
      <c r="C475" t="str">
        <f>IF(TRIM(controle!K478)="","Não informado",IF(ISNUMBER(SEARCH("DESCARTE",UPPER(controle!K478))),"Descarte",IF(ISNUMBER(SEARCH("INATIVO",UPPER(controle!K478))),"Inativo",IF(OR(ISNUMBER(SEARCH("BOM",UPPER(controle!K478))),ISNUMBER(SEARCH("OK",UPPER(controle!K478)))),"Bom/OK","Outros"))))</f>
        <v>Outros</v>
      </c>
      <c r="D475" t="str">
        <f>IF(TRIM(controle!G478)="","Não informado",UPPER(TRIM(controle!G478)))</f>
        <v>GRANDSTREAM</v>
      </c>
    </row>
    <row r="476" spans="1:4">
      <c r="A476" t="str">
        <f>IF(TRIM(controle!A479)="","Não informado",IF(LEFT(UPPER(TRIM(controle!A479)),7)="MONITOR","Monitores",IF(OR(LEFT(UPPER(TRIM(controle!A479)),7)="DESKTOP",UPPER(TRIM(controle!A479))="MICRO",LEFT(UPPER(TRIM(controle!A479)),7)="MONTADO"),"Desktops/Micros",IF(LEFT(UPPER(TRIM(controle!A479)),8)="NOTEBOOK","Notebooks",IF(LEFT(UPPER(TRIM(controle!A479)),10)="IMPRESSORA","Impressoras",IF(LEFT(UPPER(TRIM(controle!A479)),8)="TELEFONE","Telefonia","Outros"))))))</f>
        <v>Telefonia</v>
      </c>
      <c r="B476" t="str">
        <f>IF(TRIM(controle!E479)="","Sem departamento",IF(OR(UPPER(TRIM(controle!E479))="TI",UPPER(TRIM(controle!E479))="T.I"),"T.I",IF(OR(UPPER(TRIM(controle!E479))="TECNICA",UPPER(TRIM(controle!E479))="TÉCNICA"),"TÉCNICA",SUBSTITUTE(UPPER(TRIM(controle!E479)),"SWICHER","SWITCHER"))))</f>
        <v>DEPÓSITO RH</v>
      </c>
      <c r="C476" t="str">
        <f>IF(TRIM(controle!K479)="","Não informado",IF(ISNUMBER(SEARCH("DESCARTE",UPPER(controle!K479))),"Descarte",IF(ISNUMBER(SEARCH("INATIVO",UPPER(controle!K479))),"Inativo",IF(OR(ISNUMBER(SEARCH("BOM",UPPER(controle!K479))),ISNUMBER(SEARCH("OK",UPPER(controle!K479)))),"Bom/OK","Outros"))))</f>
        <v>Outros</v>
      </c>
      <c r="D476" t="str">
        <f>IF(TRIM(controle!G479)="","Não informado",UPPER(TRIM(controle!G479)))</f>
        <v>GRANDSTREAM</v>
      </c>
    </row>
    <row r="477" spans="1:4">
      <c r="A477" t="str">
        <f>IF(TRIM(controle!A480)="","Não informado",IF(LEFT(UPPER(TRIM(controle!A480)),7)="MONITOR","Monitores",IF(OR(LEFT(UPPER(TRIM(controle!A480)),7)="DESKTOP",UPPER(TRIM(controle!A480))="MICRO",LEFT(UPPER(TRIM(controle!A480)),7)="MONTADO"),"Desktops/Micros",IF(LEFT(UPPER(TRIM(controle!A480)),8)="NOTEBOOK","Notebooks",IF(LEFT(UPPER(TRIM(controle!A480)),10)="IMPRESSORA","Impressoras",IF(LEFT(UPPER(TRIM(controle!A480)),8)="TELEFONE","Telefonia","Outros"))))))</f>
        <v>Telefonia</v>
      </c>
      <c r="B477" t="str">
        <f>IF(TRIM(controle!E480)="","Sem departamento",IF(OR(UPPER(TRIM(controle!E480))="TI",UPPER(TRIM(controle!E480))="T.I"),"T.I",IF(OR(UPPER(TRIM(controle!E480))="TECNICA",UPPER(TRIM(controle!E480))="TÉCNICA"),"TÉCNICA",SUBSTITUTE(UPPER(TRIM(controle!E480)),"SWICHER","SWITCHER"))))</f>
        <v>DEPÓSITO RH</v>
      </c>
      <c r="C477" t="str">
        <f>IF(TRIM(controle!K480)="","Não informado",IF(ISNUMBER(SEARCH("DESCARTE",UPPER(controle!K480))),"Descarte",IF(ISNUMBER(SEARCH("INATIVO",UPPER(controle!K480))),"Inativo",IF(OR(ISNUMBER(SEARCH("BOM",UPPER(controle!K480))),ISNUMBER(SEARCH("OK",UPPER(controle!K480)))),"Bom/OK","Outros"))))</f>
        <v>Outros</v>
      </c>
      <c r="D477" t="str">
        <f>IF(TRIM(controle!G480)="","Não informado",UPPER(TRIM(controle!G480)))</f>
        <v>GRANDSTREAM</v>
      </c>
    </row>
    <row r="478" spans="1:4">
      <c r="A478" t="str">
        <f>IF(TRIM(controle!A481)="","Não informado",IF(LEFT(UPPER(TRIM(controle!A481)),7)="MONITOR","Monitores",IF(OR(LEFT(UPPER(TRIM(controle!A481)),7)="DESKTOP",UPPER(TRIM(controle!A481))="MICRO",LEFT(UPPER(TRIM(controle!A481)),7)="MONTADO"),"Desktops/Micros",IF(LEFT(UPPER(TRIM(controle!A481)),8)="NOTEBOOK","Notebooks",IF(LEFT(UPPER(TRIM(controle!A481)),10)="IMPRESSORA","Impressoras",IF(LEFT(UPPER(TRIM(controle!A481)),8)="TELEFONE","Telefonia","Outros"))))))</f>
        <v>Telefonia</v>
      </c>
      <c r="B478" t="str">
        <f>IF(TRIM(controle!E481)="","Sem departamento",IF(OR(UPPER(TRIM(controle!E481))="TI",UPPER(TRIM(controle!E481))="T.I"),"T.I",IF(OR(UPPER(TRIM(controle!E481))="TECNICA",UPPER(TRIM(controle!E481))="TÉCNICA"),"TÉCNICA",SUBSTITUTE(UPPER(TRIM(controle!E481)),"SWICHER","SWITCHER"))))</f>
        <v>DIRETORIA ADMINISTRATIVA</v>
      </c>
      <c r="C478" t="str">
        <f>IF(TRIM(controle!K481)="","Não informado",IF(ISNUMBER(SEARCH("DESCARTE",UPPER(controle!K481))),"Descarte",IF(ISNUMBER(SEARCH("INATIVO",UPPER(controle!K481))),"Inativo",IF(OR(ISNUMBER(SEARCH("BOM",UPPER(controle!K481))),ISNUMBER(SEARCH("OK",UPPER(controle!K481)))),"Bom/OK","Outros"))))</f>
        <v>Bom/OK</v>
      </c>
      <c r="D478" t="str">
        <f>IF(TRIM(controle!G481)="","Não informado",UPPER(TRIM(controle!G481)))</f>
        <v>GRANDSTREAM</v>
      </c>
    </row>
    <row r="479" spans="1:4">
      <c r="A479" t="str">
        <f>IF(TRIM(controle!A482)="","Não informado",IF(LEFT(UPPER(TRIM(controle!A482)),7)="MONITOR","Monitores",IF(OR(LEFT(UPPER(TRIM(controle!A482)),7)="DESKTOP",UPPER(TRIM(controle!A482))="MICRO",LEFT(UPPER(TRIM(controle!A482)),7)="MONTADO"),"Desktops/Micros",IF(LEFT(UPPER(TRIM(controle!A482)),8)="NOTEBOOK","Notebooks",IF(LEFT(UPPER(TRIM(controle!A482)),10)="IMPRESSORA","Impressoras",IF(LEFT(UPPER(TRIM(controle!A482)),8)="TELEFONE","Telefonia","Outros"))))))</f>
        <v>Telefonia</v>
      </c>
      <c r="B479" t="str">
        <f>IF(TRIM(controle!E482)="","Sem departamento",IF(OR(UPPER(TRIM(controle!E482))="TI",UPPER(TRIM(controle!E482))="T.I"),"T.I",IF(OR(UPPER(TRIM(controle!E482))="TECNICA",UPPER(TRIM(controle!E482))="TÉCNICA"),"TÉCNICA",SUBSTITUTE(UPPER(TRIM(controle!E482)),"SWICHER","SWITCHER"))))</f>
        <v>DIRETORIA COMERCIAL</v>
      </c>
      <c r="C479" t="str">
        <f>IF(TRIM(controle!K482)="","Não informado",IF(ISNUMBER(SEARCH("DESCARTE",UPPER(controle!K482))),"Descarte",IF(ISNUMBER(SEARCH("INATIVO",UPPER(controle!K482))),"Inativo",IF(OR(ISNUMBER(SEARCH("BOM",UPPER(controle!K482))),ISNUMBER(SEARCH("OK",UPPER(controle!K482)))),"Bom/OK","Outros"))))</f>
        <v>Bom/OK</v>
      </c>
      <c r="D479" t="str">
        <f>IF(TRIM(controle!G482)="","Não informado",UPPER(TRIM(controle!G482)))</f>
        <v>GRANDSTREAM</v>
      </c>
    </row>
    <row r="480" spans="1:4">
      <c r="A480" t="str">
        <f>IF(TRIM(controle!A483)="","Não informado",IF(LEFT(UPPER(TRIM(controle!A483)),7)="MONITOR","Monitores",IF(OR(LEFT(UPPER(TRIM(controle!A483)),7)="DESKTOP",UPPER(TRIM(controle!A483))="MICRO",LEFT(UPPER(TRIM(controle!A483)),7)="MONTADO"),"Desktops/Micros",IF(LEFT(UPPER(TRIM(controle!A483)),8)="NOTEBOOK","Notebooks",IF(LEFT(UPPER(TRIM(controle!A483)),10)="IMPRESSORA","Impressoras",IF(LEFT(UPPER(TRIM(controle!A483)),8)="TELEFONE","Telefonia","Outros"))))))</f>
        <v>Telefonia</v>
      </c>
      <c r="B480" t="str">
        <f>IF(TRIM(controle!E483)="","Sem departamento",IF(OR(UPPER(TRIM(controle!E483))="TI",UPPER(TRIM(controle!E483))="T.I"),"T.I",IF(OR(UPPER(TRIM(controle!E483))="TECNICA",UPPER(TRIM(controle!E483))="TÉCNICA"),"TÉCNICA",SUBSTITUTE(UPPER(TRIM(controle!E483)),"SWICHER","SWITCHER"))))</f>
        <v>DIRETORIA EXECUTIVA</v>
      </c>
      <c r="C480" t="str">
        <f>IF(TRIM(controle!K483)="","Não informado",IF(ISNUMBER(SEARCH("DESCARTE",UPPER(controle!K483))),"Descarte",IF(ISNUMBER(SEARCH("INATIVO",UPPER(controle!K483))),"Inativo",IF(OR(ISNUMBER(SEARCH("BOM",UPPER(controle!K483))),ISNUMBER(SEARCH("OK",UPPER(controle!K483)))),"Bom/OK","Outros"))))</f>
        <v>Bom/OK</v>
      </c>
      <c r="D480" t="str">
        <f>IF(TRIM(controle!G483)="","Não informado",UPPER(TRIM(controle!G483)))</f>
        <v>GRANDSTREAM</v>
      </c>
    </row>
    <row r="481" spans="1:4">
      <c r="A481" t="str">
        <f>IF(TRIM(controle!A484)="","Não informado",IF(LEFT(UPPER(TRIM(controle!A484)),7)="MONITOR","Monitores",IF(OR(LEFT(UPPER(TRIM(controle!A484)),7)="DESKTOP",UPPER(TRIM(controle!A484))="MICRO",LEFT(UPPER(TRIM(controle!A484)),7)="MONTADO"),"Desktops/Micros",IF(LEFT(UPPER(TRIM(controle!A484)),8)="NOTEBOOK","Notebooks",IF(LEFT(UPPER(TRIM(controle!A484)),10)="IMPRESSORA","Impressoras",IF(LEFT(UPPER(TRIM(controle!A484)),8)="TELEFONE","Telefonia","Outros"))))))</f>
        <v>Telefonia</v>
      </c>
      <c r="B481" t="str">
        <f>IF(TRIM(controle!E484)="","Sem departamento",IF(OR(UPPER(TRIM(controle!E484))="TI",UPPER(TRIM(controle!E484))="T.I"),"T.I",IF(OR(UPPER(TRIM(controle!E484))="TECNICA",UPPER(TRIM(controle!E484))="TÉCNICA"),"TÉCNICA",SUBSTITUTE(UPPER(TRIM(controle!E484)),"SWICHER","SWITCHER"))))</f>
        <v>DIRETORIA INSTITUCIONAL</v>
      </c>
      <c r="C481" t="str">
        <f>IF(TRIM(controle!K484)="","Não informado",IF(ISNUMBER(SEARCH("DESCARTE",UPPER(controle!K484))),"Descarte",IF(ISNUMBER(SEARCH("INATIVO",UPPER(controle!K484))),"Inativo",IF(OR(ISNUMBER(SEARCH("BOM",UPPER(controle!K484))),ISNUMBER(SEARCH("OK",UPPER(controle!K484)))),"Bom/OK","Outros"))))</f>
        <v>Bom/OK</v>
      </c>
      <c r="D481" t="str">
        <f>IF(TRIM(controle!G484)="","Não informado",UPPER(TRIM(controle!G484)))</f>
        <v>GRANDSTREAM</v>
      </c>
    </row>
    <row r="482" spans="1:4">
      <c r="A482" t="str">
        <f>IF(TRIM(controle!A485)="","Não informado",IF(LEFT(UPPER(TRIM(controle!A485)),7)="MONITOR","Monitores",IF(OR(LEFT(UPPER(TRIM(controle!A485)),7)="DESKTOP",UPPER(TRIM(controle!A485))="MICRO",LEFT(UPPER(TRIM(controle!A485)),7)="MONTADO"),"Desktops/Micros",IF(LEFT(UPPER(TRIM(controle!A485)),8)="NOTEBOOK","Notebooks",IF(LEFT(UPPER(TRIM(controle!A485)),10)="IMPRESSORA","Impressoras",IF(LEFT(UPPER(TRIM(controle!A485)),8)="TELEFONE","Telefonia","Outros"))))))</f>
        <v>Telefonia</v>
      </c>
      <c r="B482" t="str">
        <f>IF(TRIM(controle!E485)="","Sem departamento",IF(OR(UPPER(TRIM(controle!E485))="TI",UPPER(TRIM(controle!E485))="T.I"),"T.I",IF(OR(UPPER(TRIM(controle!E485))="TECNICA",UPPER(TRIM(controle!E485))="TÉCNICA"),"TÉCNICA",SUBSTITUTE(UPPER(TRIM(controle!E485)),"SWICHER","SWITCHER"))))</f>
        <v>DIRETORIA INSTITUCIONAL</v>
      </c>
      <c r="C482" t="str">
        <f>IF(TRIM(controle!K485)="","Não informado",IF(ISNUMBER(SEARCH("DESCARTE",UPPER(controle!K485))),"Descarte",IF(ISNUMBER(SEARCH("INATIVO",UPPER(controle!K485))),"Inativo",IF(OR(ISNUMBER(SEARCH("BOM",UPPER(controle!K485))),ISNUMBER(SEARCH("OK",UPPER(controle!K485)))),"Bom/OK","Outros"))))</f>
        <v>Bom/OK</v>
      </c>
      <c r="D482" t="str">
        <f>IF(TRIM(controle!G485)="","Não informado",UPPER(TRIM(controle!G485)))</f>
        <v>GRANDSTREAM</v>
      </c>
    </row>
    <row r="483" spans="1:4">
      <c r="A483" t="str">
        <f>IF(TRIM(controle!A486)="","Não informado",IF(LEFT(UPPER(TRIM(controle!A486)),7)="MONITOR","Monitores",IF(OR(LEFT(UPPER(TRIM(controle!A486)),7)="DESKTOP",UPPER(TRIM(controle!A486))="MICRO",LEFT(UPPER(TRIM(controle!A486)),7)="MONTADO"),"Desktops/Micros",IF(LEFT(UPPER(TRIM(controle!A486)),8)="NOTEBOOK","Notebooks",IF(LEFT(UPPER(TRIM(controle!A486)),10)="IMPRESSORA","Impressoras",IF(LEFT(UPPER(TRIM(controle!A486)),8)="TELEFONE","Telefonia","Outros"))))))</f>
        <v>Telefonia</v>
      </c>
      <c r="B483" t="str">
        <f>IF(TRIM(controle!E486)="","Sem departamento",IF(OR(UPPER(TRIM(controle!E486))="TI",UPPER(TRIM(controle!E486))="T.I"),"T.I",IF(OR(UPPER(TRIM(controle!E486))="TECNICA",UPPER(TRIM(controle!E486))="TÉCNICA"),"TÉCNICA",SUBSTITUTE(UPPER(TRIM(controle!E486)),"SWICHER","SWITCHER"))))</f>
        <v>FINANCEIRO</v>
      </c>
      <c r="C483" t="str">
        <f>IF(TRIM(controle!K486)="","Não informado",IF(ISNUMBER(SEARCH("DESCARTE",UPPER(controle!K486))),"Descarte",IF(ISNUMBER(SEARCH("INATIVO",UPPER(controle!K486))),"Inativo",IF(OR(ISNUMBER(SEARCH("BOM",UPPER(controle!K486))),ISNUMBER(SEARCH("OK",UPPER(controle!K486)))),"Bom/OK","Outros"))))</f>
        <v>Bom/OK</v>
      </c>
      <c r="D483" t="str">
        <f>IF(TRIM(controle!G486)="","Não informado",UPPER(TRIM(controle!G486)))</f>
        <v>GRANDSTREAM</v>
      </c>
    </row>
    <row r="484" spans="1:4">
      <c r="A484" t="str">
        <f>IF(TRIM(controle!A487)="","Não informado",IF(LEFT(UPPER(TRIM(controle!A487)),7)="MONITOR","Monitores",IF(OR(LEFT(UPPER(TRIM(controle!A487)),7)="DESKTOP",UPPER(TRIM(controle!A487))="MICRO",LEFT(UPPER(TRIM(controle!A487)),7)="MONTADO"),"Desktops/Micros",IF(LEFT(UPPER(TRIM(controle!A487)),8)="NOTEBOOK","Notebooks",IF(LEFT(UPPER(TRIM(controle!A487)),10)="IMPRESSORA","Impressoras",IF(LEFT(UPPER(TRIM(controle!A487)),8)="TELEFONE","Telefonia","Outros"))))))</f>
        <v>Telefonia</v>
      </c>
      <c r="B484" t="str">
        <f>IF(TRIM(controle!E487)="","Sem departamento",IF(OR(UPPER(TRIM(controle!E487))="TI",UPPER(TRIM(controle!E487))="T.I"),"T.I",IF(OR(UPPER(TRIM(controle!E487))="TECNICA",UPPER(TRIM(controle!E487))="TÉCNICA"),"TÉCNICA",SUBSTITUTE(UPPER(TRIM(controle!E487)),"SWICHER","SWITCHER"))))</f>
        <v>FINANCEIRO</v>
      </c>
      <c r="C484" t="str">
        <f>IF(TRIM(controle!K487)="","Não informado",IF(ISNUMBER(SEARCH("DESCARTE",UPPER(controle!K487))),"Descarte",IF(ISNUMBER(SEARCH("INATIVO",UPPER(controle!K487))),"Inativo",IF(OR(ISNUMBER(SEARCH("BOM",UPPER(controle!K487))),ISNUMBER(SEARCH("OK",UPPER(controle!K487)))),"Bom/OK","Outros"))))</f>
        <v>Bom/OK</v>
      </c>
      <c r="D484" t="str">
        <f>IF(TRIM(controle!G487)="","Não informado",UPPER(TRIM(controle!G487)))</f>
        <v>GRANDSTREAM</v>
      </c>
    </row>
    <row r="485" spans="1:4">
      <c r="A485" t="str">
        <f>IF(TRIM(controle!A488)="","Não informado",IF(LEFT(UPPER(TRIM(controle!A488)),7)="MONITOR","Monitores",IF(OR(LEFT(UPPER(TRIM(controle!A488)),7)="DESKTOP",UPPER(TRIM(controle!A488))="MICRO",LEFT(UPPER(TRIM(controle!A488)),7)="MONTADO"),"Desktops/Micros",IF(LEFT(UPPER(TRIM(controle!A488)),8)="NOTEBOOK","Notebooks",IF(LEFT(UPPER(TRIM(controle!A488)),10)="IMPRESSORA","Impressoras",IF(LEFT(UPPER(TRIM(controle!A488)),8)="TELEFONE","Telefonia","Outros"))))))</f>
        <v>Telefonia</v>
      </c>
      <c r="B485" t="str">
        <f>IF(TRIM(controle!E488)="","Sem departamento",IF(OR(UPPER(TRIM(controle!E488))="TI",UPPER(TRIM(controle!E488))="T.I"),"T.I",IF(OR(UPPER(TRIM(controle!E488))="TECNICA",UPPER(TRIM(controle!E488))="TÉCNICA"),"TÉCNICA",SUBSTITUTE(UPPER(TRIM(controle!E488)),"SWICHER","SWITCHER"))))</f>
        <v>GERAÇÃO</v>
      </c>
      <c r="C485" t="str">
        <f>IF(TRIM(controle!K488)="","Não informado",IF(ISNUMBER(SEARCH("DESCARTE",UPPER(controle!K488))),"Descarte",IF(ISNUMBER(SEARCH("INATIVO",UPPER(controle!K488))),"Inativo",IF(OR(ISNUMBER(SEARCH("BOM",UPPER(controle!K488))),ISNUMBER(SEARCH("OK",UPPER(controle!K488)))),"Bom/OK","Outros"))))</f>
        <v>Bom/OK</v>
      </c>
      <c r="D485" t="str">
        <f>IF(TRIM(controle!G488)="","Não informado",UPPER(TRIM(controle!G488)))</f>
        <v>GRANDSTREAM</v>
      </c>
    </row>
    <row r="486" spans="1:4">
      <c r="A486" t="str">
        <f>IF(TRIM(controle!A489)="","Não informado",IF(LEFT(UPPER(TRIM(controle!A489)),7)="MONITOR","Monitores",IF(OR(LEFT(UPPER(TRIM(controle!A489)),7)="DESKTOP",UPPER(TRIM(controle!A489))="MICRO",LEFT(UPPER(TRIM(controle!A489)),7)="MONTADO"),"Desktops/Micros",IF(LEFT(UPPER(TRIM(controle!A489)),8)="NOTEBOOK","Notebooks",IF(LEFT(UPPER(TRIM(controle!A489)),10)="IMPRESSORA","Impressoras",IF(LEFT(UPPER(TRIM(controle!A489)),8)="TELEFONE","Telefonia","Outros"))))))</f>
        <v>Telefonia</v>
      </c>
      <c r="B486" t="str">
        <f>IF(TRIM(controle!E489)="","Sem departamento",IF(OR(UPPER(TRIM(controle!E489))="TI",UPPER(TRIM(controle!E489))="T.I"),"T.I",IF(OR(UPPER(TRIM(controle!E489))="TECNICA",UPPER(TRIM(controle!E489))="TÉCNICA"),"TÉCNICA",SUBSTITUTE(UPPER(TRIM(controle!E489)),"SWICHER","SWITCHER"))))</f>
        <v>GERENCIA OP/ENG</v>
      </c>
      <c r="C486" t="str">
        <f>IF(TRIM(controle!K489)="","Não informado",IF(ISNUMBER(SEARCH("DESCARTE",UPPER(controle!K489))),"Descarte",IF(ISNUMBER(SEARCH("INATIVO",UPPER(controle!K489))),"Inativo",IF(OR(ISNUMBER(SEARCH("BOM",UPPER(controle!K489))),ISNUMBER(SEARCH("OK",UPPER(controle!K489)))),"Bom/OK","Outros"))))</f>
        <v>Bom/OK</v>
      </c>
      <c r="D486" t="str">
        <f>IF(TRIM(controle!G489)="","Não informado",UPPER(TRIM(controle!G489)))</f>
        <v>GRANDSTREAM</v>
      </c>
    </row>
    <row r="487" spans="1:4">
      <c r="A487" t="str">
        <f>IF(TRIM(controle!A490)="","Não informado",IF(LEFT(UPPER(TRIM(controle!A490)),7)="MONITOR","Monitores",IF(OR(LEFT(UPPER(TRIM(controle!A490)),7)="DESKTOP",UPPER(TRIM(controle!A490))="MICRO",LEFT(UPPER(TRIM(controle!A490)),7)="MONTADO"),"Desktops/Micros",IF(LEFT(UPPER(TRIM(controle!A490)),8)="NOTEBOOK","Notebooks",IF(LEFT(UPPER(TRIM(controle!A490)),10)="IMPRESSORA","Impressoras",IF(LEFT(UPPER(TRIM(controle!A490)),8)="TELEFONE","Telefonia","Outros"))))))</f>
        <v>Telefonia</v>
      </c>
      <c r="B487" t="str">
        <f>IF(TRIM(controle!E490)="","Sem departamento",IF(OR(UPPER(TRIM(controle!E490))="TI",UPPER(TRIM(controle!E490))="T.I"),"T.I",IF(OR(UPPER(TRIM(controle!E490))="TECNICA",UPPER(TRIM(controle!E490))="TÉCNICA"),"TÉCNICA",SUBSTITUTE(UPPER(TRIM(controle!E490)),"SWICHER","SWITCHER"))))</f>
        <v>JORNALISMO</v>
      </c>
      <c r="C487" t="str">
        <f>IF(TRIM(controle!K490)="","Não informado",IF(ISNUMBER(SEARCH("DESCARTE",UPPER(controle!K490))),"Descarte",IF(ISNUMBER(SEARCH("INATIVO",UPPER(controle!K490))),"Inativo",IF(OR(ISNUMBER(SEARCH("BOM",UPPER(controle!K490))),ISNUMBER(SEARCH("OK",UPPER(controle!K490)))),"Bom/OK","Outros"))))</f>
        <v>Bom/OK</v>
      </c>
      <c r="D487" t="str">
        <f>IF(TRIM(controle!G490)="","Não informado",UPPER(TRIM(controle!G490)))</f>
        <v>GRANDSTREAM</v>
      </c>
    </row>
    <row r="488" spans="1:4">
      <c r="A488" t="str">
        <f>IF(TRIM(controle!A491)="","Não informado",IF(LEFT(UPPER(TRIM(controle!A491)),7)="MONITOR","Monitores",IF(OR(LEFT(UPPER(TRIM(controle!A491)),7)="DESKTOP",UPPER(TRIM(controle!A491))="MICRO",LEFT(UPPER(TRIM(controle!A491)),7)="MONTADO"),"Desktops/Micros",IF(LEFT(UPPER(TRIM(controle!A491)),8)="NOTEBOOK","Notebooks",IF(LEFT(UPPER(TRIM(controle!A491)),10)="IMPRESSORA","Impressoras",IF(LEFT(UPPER(TRIM(controle!A491)),8)="TELEFONE","Telefonia","Outros"))))))</f>
        <v>Telefonia</v>
      </c>
      <c r="B488" t="str">
        <f>IF(TRIM(controle!E491)="","Sem departamento",IF(OR(UPPER(TRIM(controle!E491))="TI",UPPER(TRIM(controle!E491))="T.I"),"T.I",IF(OR(UPPER(TRIM(controle!E491))="TECNICA",UPPER(TRIM(controle!E491))="TÉCNICA"),"TÉCNICA",SUBSTITUTE(UPPER(TRIM(controle!E491)),"SWICHER","SWITCHER"))))</f>
        <v>JORNALISMO</v>
      </c>
      <c r="C488" t="str">
        <f>IF(TRIM(controle!K491)="","Não informado",IF(ISNUMBER(SEARCH("DESCARTE",UPPER(controle!K491))),"Descarte",IF(ISNUMBER(SEARCH("INATIVO",UPPER(controle!K491))),"Inativo",IF(OR(ISNUMBER(SEARCH("BOM",UPPER(controle!K491))),ISNUMBER(SEARCH("OK",UPPER(controle!K491)))),"Bom/OK","Outros"))))</f>
        <v>Bom/OK</v>
      </c>
      <c r="D488" t="str">
        <f>IF(TRIM(controle!G491)="","Não informado",UPPER(TRIM(controle!G491)))</f>
        <v>GRANDSTREAM</v>
      </c>
    </row>
    <row r="489" spans="1:4">
      <c r="A489" t="str">
        <f>IF(TRIM(controle!A492)="","Não informado",IF(LEFT(UPPER(TRIM(controle!A492)),7)="MONITOR","Monitores",IF(OR(LEFT(UPPER(TRIM(controle!A492)),7)="DESKTOP",UPPER(TRIM(controle!A492))="MICRO",LEFT(UPPER(TRIM(controle!A492)),7)="MONTADO"),"Desktops/Micros",IF(LEFT(UPPER(TRIM(controle!A492)),8)="NOTEBOOK","Notebooks",IF(LEFT(UPPER(TRIM(controle!A492)),10)="IMPRESSORA","Impressoras",IF(LEFT(UPPER(TRIM(controle!A492)),8)="TELEFONE","Telefonia","Outros"))))))</f>
        <v>Telefonia</v>
      </c>
      <c r="B489" t="str">
        <f>IF(TRIM(controle!E492)="","Sem departamento",IF(OR(UPPER(TRIM(controle!E492))="TI",UPPER(TRIM(controle!E492))="T.I"),"T.I",IF(OR(UPPER(TRIM(controle!E492))="TECNICA",UPPER(TRIM(controle!E492))="TÉCNICA"),"TÉCNICA",SUBSTITUTE(UPPER(TRIM(controle!E492)),"SWICHER","SWITCHER"))))</f>
        <v>JORNALISMO</v>
      </c>
      <c r="C489" t="str">
        <f>IF(TRIM(controle!K492)="","Não informado",IF(ISNUMBER(SEARCH("DESCARTE",UPPER(controle!K492))),"Descarte",IF(ISNUMBER(SEARCH("INATIVO",UPPER(controle!K492))),"Inativo",IF(OR(ISNUMBER(SEARCH("BOM",UPPER(controle!K492))),ISNUMBER(SEARCH("OK",UPPER(controle!K492)))),"Bom/OK","Outros"))))</f>
        <v>Bom/OK</v>
      </c>
      <c r="D489" t="str">
        <f>IF(TRIM(controle!G492)="","Não informado",UPPER(TRIM(controle!G492)))</f>
        <v>GRANDSTREAM</v>
      </c>
    </row>
    <row r="490" spans="1:4">
      <c r="A490" t="str">
        <f>IF(TRIM(controle!A493)="","Não informado",IF(LEFT(UPPER(TRIM(controle!A493)),7)="MONITOR","Monitores",IF(OR(LEFT(UPPER(TRIM(controle!A493)),7)="DESKTOP",UPPER(TRIM(controle!A493))="MICRO",LEFT(UPPER(TRIM(controle!A493)),7)="MONTADO"),"Desktops/Micros",IF(LEFT(UPPER(TRIM(controle!A493)),8)="NOTEBOOK","Notebooks",IF(LEFT(UPPER(TRIM(controle!A493)),10)="IMPRESSORA","Impressoras",IF(LEFT(UPPER(TRIM(controle!A493)),8)="TELEFONE","Telefonia","Outros"))))))</f>
        <v>Telefonia</v>
      </c>
      <c r="B490" t="str">
        <f>IF(TRIM(controle!E493)="","Sem departamento",IF(OR(UPPER(TRIM(controle!E493))="TI",UPPER(TRIM(controle!E493))="T.I"),"T.I",IF(OR(UPPER(TRIM(controle!E493))="TECNICA",UPPER(TRIM(controle!E493))="TÉCNICA"),"TÉCNICA",SUBSTITUTE(UPPER(TRIM(controle!E493)),"SWICHER","SWITCHER"))))</f>
        <v>JORNALISMO</v>
      </c>
      <c r="C490" t="str">
        <f>IF(TRIM(controle!K493)="","Não informado",IF(ISNUMBER(SEARCH("DESCARTE",UPPER(controle!K493))),"Descarte",IF(ISNUMBER(SEARCH("INATIVO",UPPER(controle!K493))),"Inativo",IF(OR(ISNUMBER(SEARCH("BOM",UPPER(controle!K493))),ISNUMBER(SEARCH("OK",UPPER(controle!K493)))),"Bom/OK","Outros"))))</f>
        <v>Bom/OK</v>
      </c>
      <c r="D490" t="str">
        <f>IF(TRIM(controle!G493)="","Não informado",UPPER(TRIM(controle!G493)))</f>
        <v>GRANDSTREAM</v>
      </c>
    </row>
    <row r="491" spans="1:4">
      <c r="A491" t="str">
        <f>IF(TRIM(controle!A494)="","Não informado",IF(LEFT(UPPER(TRIM(controle!A494)),7)="MONITOR","Monitores",IF(OR(LEFT(UPPER(TRIM(controle!A494)),7)="DESKTOP",UPPER(TRIM(controle!A494))="MICRO",LEFT(UPPER(TRIM(controle!A494)),7)="MONTADO"),"Desktops/Micros",IF(LEFT(UPPER(TRIM(controle!A494)),8)="NOTEBOOK","Notebooks",IF(LEFT(UPPER(TRIM(controle!A494)),10)="IMPRESSORA","Impressoras",IF(LEFT(UPPER(TRIM(controle!A494)),8)="TELEFONE","Telefonia","Outros"))))))</f>
        <v>Telefonia</v>
      </c>
      <c r="B491" t="str">
        <f>IF(TRIM(controle!E494)="","Sem departamento",IF(OR(UPPER(TRIM(controle!E494))="TI",UPPER(TRIM(controle!E494))="T.I"),"T.I",IF(OR(UPPER(TRIM(controle!E494))="TECNICA",UPPER(TRIM(controle!E494))="TÉCNICA"),"TÉCNICA",SUBSTITUTE(UPPER(TRIM(controle!E494)),"SWICHER","SWITCHER"))))</f>
        <v>JORNALISMO</v>
      </c>
      <c r="C491" t="str">
        <f>IF(TRIM(controle!K494)="","Não informado",IF(ISNUMBER(SEARCH("DESCARTE",UPPER(controle!K494))),"Descarte",IF(ISNUMBER(SEARCH("INATIVO",UPPER(controle!K494))),"Inativo",IF(OR(ISNUMBER(SEARCH("BOM",UPPER(controle!K494))),ISNUMBER(SEARCH("OK",UPPER(controle!K494)))),"Bom/OK","Outros"))))</f>
        <v>Bom/OK</v>
      </c>
      <c r="D491" t="str">
        <f>IF(TRIM(controle!G494)="","Não informado",UPPER(TRIM(controle!G494)))</f>
        <v>GRANDSTREAM</v>
      </c>
    </row>
    <row r="492" spans="1:4">
      <c r="A492" t="str">
        <f>IF(TRIM(controle!A495)="","Não informado",IF(LEFT(UPPER(TRIM(controle!A495)),7)="MONITOR","Monitores",IF(OR(LEFT(UPPER(TRIM(controle!A495)),7)="DESKTOP",UPPER(TRIM(controle!A495))="MICRO",LEFT(UPPER(TRIM(controle!A495)),7)="MONTADO"),"Desktops/Micros",IF(LEFT(UPPER(TRIM(controle!A495)),8)="NOTEBOOK","Notebooks",IF(LEFT(UPPER(TRIM(controle!A495)),10)="IMPRESSORA","Impressoras",IF(LEFT(UPPER(TRIM(controle!A495)),8)="TELEFONE","Telefonia","Outros"))))))</f>
        <v>Telefonia</v>
      </c>
      <c r="B492" t="str">
        <f>IF(TRIM(controle!E495)="","Sem departamento",IF(OR(UPPER(TRIM(controle!E495))="TI",UPPER(TRIM(controle!E495))="T.I"),"T.I",IF(OR(UPPER(TRIM(controle!E495))="TECNICA",UPPER(TRIM(controle!E495))="TÉCNICA"),"TÉCNICA",SUBSTITUTE(UPPER(TRIM(controle!E495)),"SWICHER","SWITCHER"))))</f>
        <v>JORNALISMO</v>
      </c>
      <c r="C492" t="str">
        <f>IF(TRIM(controle!K495)="","Não informado",IF(ISNUMBER(SEARCH("DESCARTE",UPPER(controle!K495))),"Descarte",IF(ISNUMBER(SEARCH("INATIVO",UPPER(controle!K495))),"Inativo",IF(OR(ISNUMBER(SEARCH("BOM",UPPER(controle!K495))),ISNUMBER(SEARCH("OK",UPPER(controle!K495)))),"Bom/OK","Outros"))))</f>
        <v>Bom/OK</v>
      </c>
      <c r="D492" t="str">
        <f>IF(TRIM(controle!G495)="","Não informado",UPPER(TRIM(controle!G495)))</f>
        <v>GRANDSTREAM</v>
      </c>
    </row>
    <row r="493" spans="1:4">
      <c r="A493" t="str">
        <f>IF(TRIM(controle!A496)="","Não informado",IF(LEFT(UPPER(TRIM(controle!A496)),7)="MONITOR","Monitores",IF(OR(LEFT(UPPER(TRIM(controle!A496)),7)="DESKTOP",UPPER(TRIM(controle!A496))="MICRO",LEFT(UPPER(TRIM(controle!A496)),7)="MONTADO"),"Desktops/Micros",IF(LEFT(UPPER(TRIM(controle!A496)),8)="NOTEBOOK","Notebooks",IF(LEFT(UPPER(TRIM(controle!A496)),10)="IMPRESSORA","Impressoras",IF(LEFT(UPPER(TRIM(controle!A496)),8)="TELEFONE","Telefonia","Outros"))))))</f>
        <v>Telefonia</v>
      </c>
      <c r="B493" t="str">
        <f>IF(TRIM(controle!E496)="","Sem departamento",IF(OR(UPPER(TRIM(controle!E496))="TI",UPPER(TRIM(controle!E496))="T.I"),"T.I",IF(OR(UPPER(TRIM(controle!E496))="TECNICA",UPPER(TRIM(controle!E496))="TÉCNICA"),"TÉCNICA",SUBSTITUTE(UPPER(TRIM(controle!E496)),"SWICHER","SWITCHER"))))</f>
        <v>JORNALISMO</v>
      </c>
      <c r="C493" t="str">
        <f>IF(TRIM(controle!K496)="","Não informado",IF(ISNUMBER(SEARCH("DESCARTE",UPPER(controle!K496))),"Descarte",IF(ISNUMBER(SEARCH("INATIVO",UPPER(controle!K496))),"Inativo",IF(OR(ISNUMBER(SEARCH("BOM",UPPER(controle!K496))),ISNUMBER(SEARCH("OK",UPPER(controle!K496)))),"Bom/OK","Outros"))))</f>
        <v>Bom/OK</v>
      </c>
      <c r="D493" t="str">
        <f>IF(TRIM(controle!G496)="","Não informado",UPPER(TRIM(controle!G496)))</f>
        <v>GRANDSTREAM</v>
      </c>
    </row>
    <row r="494" spans="1:4">
      <c r="A494" t="str">
        <f>IF(TRIM(controle!A497)="","Não informado",IF(LEFT(UPPER(TRIM(controle!A497)),7)="MONITOR","Monitores",IF(OR(LEFT(UPPER(TRIM(controle!A497)),7)="DESKTOP",UPPER(TRIM(controle!A497))="MICRO",LEFT(UPPER(TRIM(controle!A497)),7)="MONTADO"),"Desktops/Micros",IF(LEFT(UPPER(TRIM(controle!A497)),8)="NOTEBOOK","Notebooks",IF(LEFT(UPPER(TRIM(controle!A497)),10)="IMPRESSORA","Impressoras",IF(LEFT(UPPER(TRIM(controle!A497)),8)="TELEFONE","Telefonia","Outros"))))))</f>
        <v>Telefonia</v>
      </c>
      <c r="B494" t="str">
        <f>IF(TRIM(controle!E497)="","Sem departamento",IF(OR(UPPER(TRIM(controle!E497))="TI",UPPER(TRIM(controle!E497))="T.I"),"T.I",IF(OR(UPPER(TRIM(controle!E497))="TECNICA",UPPER(TRIM(controle!E497))="TÉCNICA"),"TÉCNICA",SUBSTITUTE(UPPER(TRIM(controle!E497)),"SWICHER","SWITCHER"))))</f>
        <v>MARKETING</v>
      </c>
      <c r="C494" t="str">
        <f>IF(TRIM(controle!K497)="","Não informado",IF(ISNUMBER(SEARCH("DESCARTE",UPPER(controle!K497))),"Descarte",IF(ISNUMBER(SEARCH("INATIVO",UPPER(controle!K497))),"Inativo",IF(OR(ISNUMBER(SEARCH("BOM",UPPER(controle!K497))),ISNUMBER(SEARCH("OK",UPPER(controle!K497)))),"Bom/OK","Outros"))))</f>
        <v>Bom/OK</v>
      </c>
      <c r="D494" t="str">
        <f>IF(TRIM(controle!G497)="","Não informado",UPPER(TRIM(controle!G497)))</f>
        <v>GRANDSTREAM</v>
      </c>
    </row>
    <row r="495" spans="1:4">
      <c r="A495" t="str">
        <f>IF(TRIM(controle!A498)="","Não informado",IF(LEFT(UPPER(TRIM(controle!A498)),7)="MONITOR","Monitores",IF(OR(LEFT(UPPER(TRIM(controle!A498)),7)="DESKTOP",UPPER(TRIM(controle!A498))="MICRO",LEFT(UPPER(TRIM(controle!A498)),7)="MONTADO"),"Desktops/Micros",IF(LEFT(UPPER(TRIM(controle!A498)),8)="NOTEBOOK","Notebooks",IF(LEFT(UPPER(TRIM(controle!A498)),10)="IMPRESSORA","Impressoras",IF(LEFT(UPPER(TRIM(controle!A498)),8)="TELEFONE","Telefonia","Outros"))))))</f>
        <v>Telefonia</v>
      </c>
      <c r="B495" t="str">
        <f>IF(TRIM(controle!E498)="","Sem departamento",IF(OR(UPPER(TRIM(controle!E498))="TI",UPPER(TRIM(controle!E498))="T.I"),"T.I",IF(OR(UPPER(TRIM(controle!E498))="TECNICA",UPPER(TRIM(controle!E498))="TÉCNICA"),"TÉCNICA",SUBSTITUTE(UPPER(TRIM(controle!E498)),"SWICHER","SWITCHER"))))</f>
        <v>MASTER</v>
      </c>
      <c r="C495" t="str">
        <f>IF(TRIM(controle!K498)="","Não informado",IF(ISNUMBER(SEARCH("DESCARTE",UPPER(controle!K498))),"Descarte",IF(ISNUMBER(SEARCH("INATIVO",UPPER(controle!K498))),"Inativo",IF(OR(ISNUMBER(SEARCH("BOM",UPPER(controle!K498))),ISNUMBER(SEARCH("OK",UPPER(controle!K498)))),"Bom/OK","Outros"))))</f>
        <v>Bom/OK</v>
      </c>
      <c r="D495" t="str">
        <f>IF(TRIM(controle!G498)="","Não informado",UPPER(TRIM(controle!G498)))</f>
        <v>GRANDSTREAM</v>
      </c>
    </row>
    <row r="496" spans="1:4">
      <c r="A496" t="str">
        <f>IF(TRIM(controle!A499)="","Não informado",IF(LEFT(UPPER(TRIM(controle!A499)),7)="MONITOR","Monitores",IF(OR(LEFT(UPPER(TRIM(controle!A499)),7)="DESKTOP",UPPER(TRIM(controle!A499))="MICRO",LEFT(UPPER(TRIM(controle!A499)),7)="MONTADO"),"Desktops/Micros",IF(LEFT(UPPER(TRIM(controle!A499)),8)="NOTEBOOK","Notebooks",IF(LEFT(UPPER(TRIM(controle!A499)),10)="IMPRESSORA","Impressoras",IF(LEFT(UPPER(TRIM(controle!A499)),8)="TELEFONE","Telefonia","Outros"))))))</f>
        <v>Telefonia</v>
      </c>
      <c r="B496" t="str">
        <f>IF(TRIM(controle!E499)="","Sem departamento",IF(OR(UPPER(TRIM(controle!E499))="TI",UPPER(TRIM(controle!E499))="T.I"),"T.I",IF(OR(UPPER(TRIM(controle!E499))="TECNICA",UPPER(TRIM(controle!E499))="TÉCNICA"),"TÉCNICA",SUBSTITUTE(UPPER(TRIM(controle!E499)),"SWICHER","SWITCHER"))))</f>
        <v>NUCLEOS ESPECIAIS</v>
      </c>
      <c r="C496" t="str">
        <f>IF(TRIM(controle!K499)="","Não informado",IF(ISNUMBER(SEARCH("DESCARTE",UPPER(controle!K499))),"Descarte",IF(ISNUMBER(SEARCH("INATIVO",UPPER(controle!K499))),"Inativo",IF(OR(ISNUMBER(SEARCH("BOM",UPPER(controle!K499))),ISNUMBER(SEARCH("OK",UPPER(controle!K499)))),"Bom/OK","Outros"))))</f>
        <v>Bom/OK</v>
      </c>
      <c r="D496" t="str">
        <f>IF(TRIM(controle!G499)="","Não informado",UPPER(TRIM(controle!G499)))</f>
        <v>GRANDSTREAM</v>
      </c>
    </row>
    <row r="497" spans="1:4">
      <c r="A497" t="str">
        <f>IF(TRIM(controle!A500)="","Não informado",IF(LEFT(UPPER(TRIM(controle!A500)),7)="MONITOR","Monitores",IF(OR(LEFT(UPPER(TRIM(controle!A500)),7)="DESKTOP",UPPER(TRIM(controle!A500))="MICRO",LEFT(UPPER(TRIM(controle!A500)),7)="MONTADO"),"Desktops/Micros",IF(LEFT(UPPER(TRIM(controle!A500)),8)="NOTEBOOK","Notebooks",IF(LEFT(UPPER(TRIM(controle!A500)),10)="IMPRESSORA","Impressoras",IF(LEFT(UPPER(TRIM(controle!A500)),8)="TELEFONE","Telefonia","Outros"))))))</f>
        <v>Telefonia</v>
      </c>
      <c r="B497" t="str">
        <f>IF(TRIM(controle!E500)="","Sem departamento",IF(OR(UPPER(TRIM(controle!E500))="TI",UPPER(TRIM(controle!E500))="T.I"),"T.I",IF(OR(UPPER(TRIM(controle!E500))="TECNICA",UPPER(TRIM(controle!E500))="TÉCNICA"),"TÉCNICA",SUBSTITUTE(UPPER(TRIM(controle!E500)),"SWICHER","SWITCHER"))))</f>
        <v>NUCLEOS ESPECIAIS</v>
      </c>
      <c r="C497" t="str">
        <f>IF(TRIM(controle!K500)="","Não informado",IF(ISNUMBER(SEARCH("DESCARTE",UPPER(controle!K500))),"Descarte",IF(ISNUMBER(SEARCH("INATIVO",UPPER(controle!K500))),"Inativo",IF(OR(ISNUMBER(SEARCH("BOM",UPPER(controle!K500))),ISNUMBER(SEARCH("OK",UPPER(controle!K500)))),"Bom/OK","Outros"))))</f>
        <v>Bom/OK</v>
      </c>
      <c r="D497" t="str">
        <f>IF(TRIM(controle!G500)="","Não informado",UPPER(TRIM(controle!G500)))</f>
        <v>GRANDSTREAM</v>
      </c>
    </row>
    <row r="498" spans="1:4">
      <c r="A498" t="str">
        <f>IF(TRIM(controle!A501)="","Não informado",IF(LEFT(UPPER(TRIM(controle!A501)),7)="MONITOR","Monitores",IF(OR(LEFT(UPPER(TRIM(controle!A501)),7)="DESKTOP",UPPER(TRIM(controle!A501))="MICRO",LEFT(UPPER(TRIM(controle!A501)),7)="MONTADO"),"Desktops/Micros",IF(LEFT(UPPER(TRIM(controle!A501)),8)="NOTEBOOK","Notebooks",IF(LEFT(UPPER(TRIM(controle!A501)),10)="IMPRESSORA","Impressoras",IF(LEFT(UPPER(TRIM(controle!A501)),8)="TELEFONE","Telefonia","Outros"))))))</f>
        <v>Telefonia</v>
      </c>
      <c r="B498" t="str">
        <f>IF(TRIM(controle!E501)="","Sem departamento",IF(OR(UPPER(TRIM(controle!E501))="TI",UPPER(TRIM(controle!E501))="T.I"),"T.I",IF(OR(UPPER(TRIM(controle!E501))="TECNICA",UPPER(TRIM(controle!E501))="TÉCNICA"),"TÉCNICA",SUBSTITUTE(UPPER(TRIM(controle!E501)),"SWICHER","SWITCHER"))))</f>
        <v>OPEC</v>
      </c>
      <c r="C498" t="str">
        <f>IF(TRIM(controle!K501)="","Não informado",IF(ISNUMBER(SEARCH("DESCARTE",UPPER(controle!K501))),"Descarte",IF(ISNUMBER(SEARCH("INATIVO",UPPER(controle!K501))),"Inativo",IF(OR(ISNUMBER(SEARCH("BOM",UPPER(controle!K501))),ISNUMBER(SEARCH("OK",UPPER(controle!K501)))),"Bom/OK","Outros"))))</f>
        <v>Bom/OK</v>
      </c>
      <c r="D498" t="str">
        <f>IF(TRIM(controle!G501)="","Não informado",UPPER(TRIM(controle!G501)))</f>
        <v>GRANDSTREAM</v>
      </c>
    </row>
    <row r="499" spans="1:4">
      <c r="A499" t="str">
        <f>IF(TRIM(controle!A502)="","Não informado",IF(LEFT(UPPER(TRIM(controle!A502)),7)="MONITOR","Monitores",IF(OR(LEFT(UPPER(TRIM(controle!A502)),7)="DESKTOP",UPPER(TRIM(controle!A502))="MICRO",LEFT(UPPER(TRIM(controle!A502)),7)="MONTADO"),"Desktops/Micros",IF(LEFT(UPPER(TRIM(controle!A502)),8)="NOTEBOOK","Notebooks",IF(LEFT(UPPER(TRIM(controle!A502)),10)="IMPRESSORA","Impressoras",IF(LEFT(UPPER(TRIM(controle!A502)),8)="TELEFONE","Telefonia","Outros"))))))</f>
        <v>Telefonia</v>
      </c>
      <c r="B499" t="str">
        <f>IF(TRIM(controle!E502)="","Sem departamento",IF(OR(UPPER(TRIM(controle!E502))="TI",UPPER(TRIM(controle!E502))="T.I"),"T.I",IF(OR(UPPER(TRIM(controle!E502))="TECNICA",UPPER(TRIM(controle!E502))="TÉCNICA"),"TÉCNICA",SUBSTITUTE(UPPER(TRIM(controle!E502)),"SWICHER","SWITCHER"))))</f>
        <v>OPEC</v>
      </c>
      <c r="C499" t="str">
        <f>IF(TRIM(controle!K502)="","Não informado",IF(ISNUMBER(SEARCH("DESCARTE",UPPER(controle!K502))),"Descarte",IF(ISNUMBER(SEARCH("INATIVO",UPPER(controle!K502))),"Inativo",IF(OR(ISNUMBER(SEARCH("BOM",UPPER(controle!K502))),ISNUMBER(SEARCH("OK",UPPER(controle!K502)))),"Bom/OK","Outros"))))</f>
        <v>Bom/OK</v>
      </c>
      <c r="D499" t="str">
        <f>IF(TRIM(controle!G502)="","Não informado",UPPER(TRIM(controle!G502)))</f>
        <v>GRANDSTREAM</v>
      </c>
    </row>
    <row r="500" spans="1:4">
      <c r="A500" t="str">
        <f>IF(TRIM(controle!A503)="","Não informado",IF(LEFT(UPPER(TRIM(controle!A503)),7)="MONITOR","Monitores",IF(OR(LEFT(UPPER(TRIM(controle!A503)),7)="DESKTOP",UPPER(TRIM(controle!A503))="MICRO",LEFT(UPPER(TRIM(controle!A503)),7)="MONTADO"),"Desktops/Micros",IF(LEFT(UPPER(TRIM(controle!A503)),8)="NOTEBOOK","Notebooks",IF(LEFT(UPPER(TRIM(controle!A503)),10)="IMPRESSORA","Impressoras",IF(LEFT(UPPER(TRIM(controle!A503)),8)="TELEFONE","Telefonia","Outros"))))))</f>
        <v>Telefonia</v>
      </c>
      <c r="B500" t="str">
        <f>IF(TRIM(controle!E503)="","Sem departamento",IF(OR(UPPER(TRIM(controle!E503))="TI",UPPER(TRIM(controle!E503))="T.I"),"T.I",IF(OR(UPPER(TRIM(controle!E503))="TECNICA",UPPER(TRIM(controle!E503))="TÉCNICA"),"TÉCNICA",SUBSTITUTE(UPPER(TRIM(controle!E503)),"SWICHER","SWITCHER"))))</f>
        <v>OPERAÇÕES</v>
      </c>
      <c r="C500" t="str">
        <f>IF(TRIM(controle!K503)="","Não informado",IF(ISNUMBER(SEARCH("DESCARTE",UPPER(controle!K503))),"Descarte",IF(ISNUMBER(SEARCH("INATIVO",UPPER(controle!K503))),"Inativo",IF(OR(ISNUMBER(SEARCH("BOM",UPPER(controle!K503))),ISNUMBER(SEARCH("OK",UPPER(controle!K503)))),"Bom/OK","Outros"))))</f>
        <v>Bom/OK</v>
      </c>
      <c r="D500" t="str">
        <f>IF(TRIM(controle!G503)="","Não informado",UPPER(TRIM(controle!G503)))</f>
        <v>GRANDSTREAM</v>
      </c>
    </row>
    <row r="501" spans="1:4">
      <c r="A501" t="str">
        <f>IF(TRIM(controle!A504)="","Não informado",IF(LEFT(UPPER(TRIM(controle!A504)),7)="MONITOR","Monitores",IF(OR(LEFT(UPPER(TRIM(controle!A504)),7)="DESKTOP",UPPER(TRIM(controle!A504))="MICRO",LEFT(UPPER(TRIM(controle!A504)),7)="MONTADO"),"Desktops/Micros",IF(LEFT(UPPER(TRIM(controle!A504)),8)="NOTEBOOK","Notebooks",IF(LEFT(UPPER(TRIM(controle!A504)),10)="IMPRESSORA","Impressoras",IF(LEFT(UPPER(TRIM(controle!A504)),8)="TELEFONE","Telefonia","Outros"))))))</f>
        <v>Telefonia</v>
      </c>
      <c r="B501" t="str">
        <f>IF(TRIM(controle!E504)="","Sem departamento",IF(OR(UPPER(TRIM(controle!E504))="TI",UPPER(TRIM(controle!E504))="T.I"),"T.I",IF(OR(UPPER(TRIM(controle!E504))="TECNICA",UPPER(TRIM(controle!E504))="TÉCNICA"),"TÉCNICA",SUBSTITUTE(UPPER(TRIM(controle!E504)),"SWICHER","SWITCHER"))))</f>
        <v>PROGRAMAÇÃO</v>
      </c>
      <c r="C501" t="str">
        <f>IF(TRIM(controle!K504)="","Não informado",IF(ISNUMBER(SEARCH("DESCARTE",UPPER(controle!K504))),"Descarte",IF(ISNUMBER(SEARCH("INATIVO",UPPER(controle!K504))),"Inativo",IF(OR(ISNUMBER(SEARCH("BOM",UPPER(controle!K504))),ISNUMBER(SEARCH("OK",UPPER(controle!K504)))),"Bom/OK","Outros"))))</f>
        <v>Bom/OK</v>
      </c>
      <c r="D501" t="str">
        <f>IF(TRIM(controle!G504)="","Não informado",UPPER(TRIM(controle!G504)))</f>
        <v>GRANDSTREAM</v>
      </c>
    </row>
    <row r="502" spans="1:4">
      <c r="A502" t="str">
        <f>IF(TRIM(controle!A505)="","Não informado",IF(LEFT(UPPER(TRIM(controle!A505)),7)="MONITOR","Monitores",IF(OR(LEFT(UPPER(TRIM(controle!A505)),7)="DESKTOP",UPPER(TRIM(controle!A505))="MICRO",LEFT(UPPER(TRIM(controle!A505)),7)="MONTADO"),"Desktops/Micros",IF(LEFT(UPPER(TRIM(controle!A505)),8)="NOTEBOOK","Notebooks",IF(LEFT(UPPER(TRIM(controle!A505)),10)="IMPRESSORA","Impressoras",IF(LEFT(UPPER(TRIM(controle!A505)),8)="TELEFONE","Telefonia","Outros"))))))</f>
        <v>Telefonia</v>
      </c>
      <c r="B502" t="str">
        <f>IF(TRIM(controle!E505)="","Sem departamento",IF(OR(UPPER(TRIM(controle!E505))="TI",UPPER(TRIM(controle!E505))="T.I"),"T.I",IF(OR(UPPER(TRIM(controle!E505))="TECNICA",UPPER(TRIM(controle!E505))="TÉCNICA"),"TÉCNICA",SUBSTITUTE(UPPER(TRIM(controle!E505)),"SWICHER","SWITCHER"))))</f>
        <v>PROGRAMAÇÃO</v>
      </c>
      <c r="C502" t="str">
        <f>IF(TRIM(controle!K505)="","Não informado",IF(ISNUMBER(SEARCH("DESCARTE",UPPER(controle!K505))),"Descarte",IF(ISNUMBER(SEARCH("INATIVO",UPPER(controle!K505))),"Inativo",IF(OR(ISNUMBER(SEARCH("BOM",UPPER(controle!K505))),ISNUMBER(SEARCH("OK",UPPER(controle!K505)))),"Bom/OK","Outros"))))</f>
        <v>Bom/OK</v>
      </c>
      <c r="D502" t="str">
        <f>IF(TRIM(controle!G505)="","Não informado",UPPER(TRIM(controle!G505)))</f>
        <v>GRANDSTREAM</v>
      </c>
    </row>
    <row r="503" spans="1:4">
      <c r="A503" t="str">
        <f>IF(TRIM(controle!A506)="","Não informado",IF(LEFT(UPPER(TRIM(controle!A506)),7)="MONITOR","Monitores",IF(OR(LEFT(UPPER(TRIM(controle!A506)),7)="DESKTOP",UPPER(TRIM(controle!A506))="MICRO",LEFT(UPPER(TRIM(controle!A506)),7)="MONTADO"),"Desktops/Micros",IF(LEFT(UPPER(TRIM(controle!A506)),8)="NOTEBOOK","Notebooks",IF(LEFT(UPPER(TRIM(controle!A506)),10)="IMPRESSORA","Impressoras",IF(LEFT(UPPER(TRIM(controle!A506)),8)="TELEFONE","Telefonia","Outros"))))))</f>
        <v>Telefonia</v>
      </c>
      <c r="B503" t="str">
        <f>IF(TRIM(controle!E506)="","Sem departamento",IF(OR(UPPER(TRIM(controle!E506))="TI",UPPER(TRIM(controle!E506))="T.I"),"T.I",IF(OR(UPPER(TRIM(controle!E506))="TECNICA",UPPER(TRIM(controle!E506))="TÉCNICA"),"TÉCNICA",SUBSTITUTE(UPPER(TRIM(controle!E506)),"SWICHER","SWITCHER"))))</f>
        <v>RECEPÇÃO</v>
      </c>
      <c r="C503" t="str">
        <f>IF(TRIM(controle!K506)="","Não informado",IF(ISNUMBER(SEARCH("DESCARTE",UPPER(controle!K506))),"Descarte",IF(ISNUMBER(SEARCH("INATIVO",UPPER(controle!K506))),"Inativo",IF(OR(ISNUMBER(SEARCH("BOM",UPPER(controle!K506))),ISNUMBER(SEARCH("OK",UPPER(controle!K506)))),"Bom/OK","Outros"))))</f>
        <v>Bom/OK</v>
      </c>
      <c r="D503" t="str">
        <f>IF(TRIM(controle!G506)="","Não informado",UPPER(TRIM(controle!G506)))</f>
        <v>GRANDSTREAM</v>
      </c>
    </row>
    <row r="504" spans="1:4">
      <c r="A504" t="str">
        <f>IF(TRIM(controle!A507)="","Não informado",IF(LEFT(UPPER(TRIM(controle!A507)),7)="MONITOR","Monitores",IF(OR(LEFT(UPPER(TRIM(controle!A507)),7)="DESKTOP",UPPER(TRIM(controle!A507))="MICRO",LEFT(UPPER(TRIM(controle!A507)),7)="MONTADO"),"Desktops/Micros",IF(LEFT(UPPER(TRIM(controle!A507)),8)="NOTEBOOK","Notebooks",IF(LEFT(UPPER(TRIM(controle!A507)),10)="IMPRESSORA","Impressoras",IF(LEFT(UPPER(TRIM(controle!A507)),8)="TELEFONE","Telefonia","Outros"))))))</f>
        <v>Telefonia</v>
      </c>
      <c r="B504" t="str">
        <f>IF(TRIM(controle!E507)="","Sem departamento",IF(OR(UPPER(TRIM(controle!E507))="TI",UPPER(TRIM(controle!E507))="T.I"),"T.I",IF(OR(UPPER(TRIM(controle!E507))="TECNICA",UPPER(TRIM(controle!E507))="TÉCNICA"),"TÉCNICA",SUBSTITUTE(UPPER(TRIM(controle!E507)),"SWICHER","SWITCHER"))))</f>
        <v>SALA DE ÁUDIO</v>
      </c>
      <c r="C504" t="str">
        <f>IF(TRIM(controle!K507)="","Não informado",IF(ISNUMBER(SEARCH("DESCARTE",UPPER(controle!K507))),"Descarte",IF(ISNUMBER(SEARCH("INATIVO",UPPER(controle!K507))),"Inativo",IF(OR(ISNUMBER(SEARCH("BOM",UPPER(controle!K507))),ISNUMBER(SEARCH("OK",UPPER(controle!K507)))),"Bom/OK","Outros"))))</f>
        <v>Bom/OK</v>
      </c>
      <c r="D504" t="str">
        <f>IF(TRIM(controle!G507)="","Não informado",UPPER(TRIM(controle!G507)))</f>
        <v>GRANDSTREAM</v>
      </c>
    </row>
    <row r="505" spans="1:4">
      <c r="A505" t="str">
        <f>IF(TRIM(controle!A508)="","Não informado",IF(LEFT(UPPER(TRIM(controle!A508)),7)="MONITOR","Monitores",IF(OR(LEFT(UPPER(TRIM(controle!A508)),7)="DESKTOP",UPPER(TRIM(controle!A508))="MICRO",LEFT(UPPER(TRIM(controle!A508)),7)="MONTADO"),"Desktops/Micros",IF(LEFT(UPPER(TRIM(controle!A508)),8)="NOTEBOOK","Notebooks",IF(LEFT(UPPER(TRIM(controle!A508)),10)="IMPRESSORA","Impressoras",IF(LEFT(UPPER(TRIM(controle!A508)),8)="TELEFONE","Telefonia","Outros"))))))</f>
        <v>Telefonia</v>
      </c>
      <c r="B505" t="str">
        <f>IF(TRIM(controle!E508)="","Sem departamento",IF(OR(UPPER(TRIM(controle!E508))="TI",UPPER(TRIM(controle!E508))="T.I"),"T.I",IF(OR(UPPER(TRIM(controle!E508))="TECNICA",UPPER(TRIM(controle!E508))="TÉCNICA"),"TÉCNICA",SUBSTITUTE(UPPER(TRIM(controle!E508)),"SWICHER","SWITCHER"))))</f>
        <v>SALA DE REUNIÃO</v>
      </c>
      <c r="C505" t="str">
        <f>IF(TRIM(controle!K508)="","Não informado",IF(ISNUMBER(SEARCH("DESCARTE",UPPER(controle!K508))),"Descarte",IF(ISNUMBER(SEARCH("INATIVO",UPPER(controle!K508))),"Inativo",IF(OR(ISNUMBER(SEARCH("BOM",UPPER(controle!K508))),ISNUMBER(SEARCH("OK",UPPER(controle!K508)))),"Bom/OK","Outros"))))</f>
        <v>Bom/OK</v>
      </c>
      <c r="D505" t="str">
        <f>IF(TRIM(controle!G508)="","Não informado",UPPER(TRIM(controle!G508)))</f>
        <v>GRANDSTREAM</v>
      </c>
    </row>
    <row r="506" spans="1:4">
      <c r="A506" t="str">
        <f>IF(TRIM(controle!A509)="","Não informado",IF(LEFT(UPPER(TRIM(controle!A509)),7)="MONITOR","Monitores",IF(OR(LEFT(UPPER(TRIM(controle!A509)),7)="DESKTOP",UPPER(TRIM(controle!A509))="MICRO",LEFT(UPPER(TRIM(controle!A509)),7)="MONTADO"),"Desktops/Micros",IF(LEFT(UPPER(TRIM(controle!A509)),8)="NOTEBOOK","Notebooks",IF(LEFT(UPPER(TRIM(controle!A509)),10)="IMPRESSORA","Impressoras",IF(LEFT(UPPER(TRIM(controle!A509)),8)="TELEFONE","Telefonia","Outros"))))))</f>
        <v>Telefonia</v>
      </c>
      <c r="B506" t="str">
        <f>IF(TRIM(controle!E509)="","Sem departamento",IF(OR(UPPER(TRIM(controle!E509))="TI",UPPER(TRIM(controle!E509))="T.I"),"T.I",IF(OR(UPPER(TRIM(controle!E509))="TECNICA",UPPER(TRIM(controle!E509))="TÉCNICA"),"TÉCNICA",SUBSTITUTE(UPPER(TRIM(controle!E509)),"SWICHER","SWITCHER"))))</f>
        <v>SECRETARIA DE DIRETORIA</v>
      </c>
      <c r="C506" t="str">
        <f>IF(TRIM(controle!K509)="","Não informado",IF(ISNUMBER(SEARCH("DESCARTE",UPPER(controle!K509))),"Descarte",IF(ISNUMBER(SEARCH("INATIVO",UPPER(controle!K509))),"Inativo",IF(OR(ISNUMBER(SEARCH("BOM",UPPER(controle!K509))),ISNUMBER(SEARCH("OK",UPPER(controle!K509)))),"Bom/OK","Outros"))))</f>
        <v>Bom/OK</v>
      </c>
      <c r="D506" t="str">
        <f>IF(TRIM(controle!G509)="","Não informado",UPPER(TRIM(controle!G509)))</f>
        <v>GRANDSTREAM</v>
      </c>
    </row>
    <row r="507" spans="1:4">
      <c r="A507" t="str">
        <f>IF(TRIM(controle!A510)="","Não informado",IF(LEFT(UPPER(TRIM(controle!A510)),7)="MONITOR","Monitores",IF(OR(LEFT(UPPER(TRIM(controle!A510)),7)="DESKTOP",UPPER(TRIM(controle!A510))="MICRO",LEFT(UPPER(TRIM(controle!A510)),7)="MONTADO"),"Desktops/Micros",IF(LEFT(UPPER(TRIM(controle!A510)),8)="NOTEBOOK","Notebooks",IF(LEFT(UPPER(TRIM(controle!A510)),10)="IMPRESSORA","Impressoras",IF(LEFT(UPPER(TRIM(controle!A510)),8)="TELEFONE","Telefonia","Outros"))))))</f>
        <v>Telefonia</v>
      </c>
      <c r="B507" t="str">
        <f>IF(TRIM(controle!E510)="","Sem departamento",IF(OR(UPPER(TRIM(controle!E510))="TI",UPPER(TRIM(controle!E510))="T.I"),"T.I",IF(OR(UPPER(TRIM(controle!E510))="TECNICA",UPPER(TRIM(controle!E510))="TÉCNICA"),"TÉCNICA",SUBSTITUTE(UPPER(TRIM(controle!E510)),"SWICHER","SWITCHER"))))</f>
        <v>SWITCHER</v>
      </c>
      <c r="C507" t="str">
        <f>IF(TRIM(controle!K510)="","Não informado",IF(ISNUMBER(SEARCH("DESCARTE",UPPER(controle!K510))),"Descarte",IF(ISNUMBER(SEARCH("INATIVO",UPPER(controle!K510))),"Inativo",IF(OR(ISNUMBER(SEARCH("BOM",UPPER(controle!K510))),ISNUMBER(SEARCH("OK",UPPER(controle!K510)))),"Bom/OK","Outros"))))</f>
        <v>Bom/OK</v>
      </c>
      <c r="D507" t="str">
        <f>IF(TRIM(controle!G510)="","Não informado",UPPER(TRIM(controle!G510)))</f>
        <v>GRANDSTREAM</v>
      </c>
    </row>
    <row r="508" spans="1:4">
      <c r="A508" t="str">
        <f>IF(TRIM(controle!A511)="","Não informado",IF(LEFT(UPPER(TRIM(controle!A511)),7)="MONITOR","Monitores",IF(OR(LEFT(UPPER(TRIM(controle!A511)),7)="DESKTOP",UPPER(TRIM(controle!A511))="MICRO",LEFT(UPPER(TRIM(controle!A511)),7)="MONTADO"),"Desktops/Micros",IF(LEFT(UPPER(TRIM(controle!A511)),8)="NOTEBOOK","Notebooks",IF(LEFT(UPPER(TRIM(controle!A511)),10)="IMPRESSORA","Impressoras",IF(LEFT(UPPER(TRIM(controle!A511)),8)="TELEFONE","Telefonia","Outros"))))))</f>
        <v>Telefonia</v>
      </c>
      <c r="B508" t="str">
        <f>IF(TRIM(controle!E511)="","Sem departamento",IF(OR(UPPER(TRIM(controle!E511))="TI",UPPER(TRIM(controle!E511))="T.I"),"T.I",IF(OR(UPPER(TRIM(controle!E511))="TECNICA",UPPER(TRIM(controle!E511))="TÉCNICA"),"TÉCNICA",SUBSTITUTE(UPPER(TRIM(controle!E511)),"SWICHER","SWITCHER"))))</f>
        <v>TÉCNICA</v>
      </c>
      <c r="C508" t="str">
        <f>IF(TRIM(controle!K511)="","Não informado",IF(ISNUMBER(SEARCH("DESCARTE",UPPER(controle!K511))),"Descarte",IF(ISNUMBER(SEARCH("INATIVO",UPPER(controle!K511))),"Inativo",IF(OR(ISNUMBER(SEARCH("BOM",UPPER(controle!K511))),ISNUMBER(SEARCH("OK",UPPER(controle!K511)))),"Bom/OK","Outros"))))</f>
        <v>Bom/OK</v>
      </c>
      <c r="D508" t="str">
        <f>IF(TRIM(controle!G511)="","Não informado",UPPER(TRIM(controle!G511)))</f>
        <v>GRANDSTREAM</v>
      </c>
    </row>
    <row r="509" spans="1:4">
      <c r="A509" t="str">
        <f>IF(TRIM(controle!A512)="","Não informado",IF(LEFT(UPPER(TRIM(controle!A512)),7)="MONITOR","Monitores",IF(OR(LEFT(UPPER(TRIM(controle!A512)),7)="DESKTOP",UPPER(TRIM(controle!A512))="MICRO",LEFT(UPPER(TRIM(controle!A512)),7)="MONTADO"),"Desktops/Micros",IF(LEFT(UPPER(TRIM(controle!A512)),8)="NOTEBOOK","Notebooks",IF(LEFT(UPPER(TRIM(controle!A512)),10)="IMPRESSORA","Impressoras",IF(LEFT(UPPER(TRIM(controle!A512)),8)="TELEFONE","Telefonia","Outros"))))))</f>
        <v>Telefonia</v>
      </c>
      <c r="B509" t="str">
        <f>IF(TRIM(controle!E512)="","Sem departamento",IF(OR(UPPER(TRIM(controle!E512))="TI",UPPER(TRIM(controle!E512))="T.I"),"T.I",IF(OR(UPPER(TRIM(controle!E512))="TECNICA",UPPER(TRIM(controle!E512))="TÉCNICA"),"TÉCNICA",SUBSTITUTE(UPPER(TRIM(controle!E512)),"SWICHER","SWITCHER"))))</f>
        <v>TÉCNICA</v>
      </c>
      <c r="C509" t="str">
        <f>IF(TRIM(controle!K512)="","Não informado",IF(ISNUMBER(SEARCH("DESCARTE",UPPER(controle!K512))),"Descarte",IF(ISNUMBER(SEARCH("INATIVO",UPPER(controle!K512))),"Inativo",IF(OR(ISNUMBER(SEARCH("BOM",UPPER(controle!K512))),ISNUMBER(SEARCH("OK",UPPER(controle!K512)))),"Bom/OK","Outros"))))</f>
        <v>Bom/OK</v>
      </c>
      <c r="D509" t="str">
        <f>IF(TRIM(controle!G512)="","Não informado",UPPER(TRIM(controle!G512)))</f>
        <v>GRANDSTREAM</v>
      </c>
    </row>
    <row r="510" spans="1:4">
      <c r="A510" t="str">
        <f>IF(TRIM(controle!A513)="","Não informado",IF(LEFT(UPPER(TRIM(controle!A513)),7)="MONITOR","Monitores",IF(OR(LEFT(UPPER(TRIM(controle!A513)),7)="DESKTOP",UPPER(TRIM(controle!A513))="MICRO",LEFT(UPPER(TRIM(controle!A513)),7)="MONTADO"),"Desktops/Micros",IF(LEFT(UPPER(TRIM(controle!A513)),8)="NOTEBOOK","Notebooks",IF(LEFT(UPPER(TRIM(controle!A513)),10)="IMPRESSORA","Impressoras",IF(LEFT(UPPER(TRIM(controle!A513)),8)="TELEFONE","Telefonia","Outros"))))))</f>
        <v>Telefonia</v>
      </c>
      <c r="B510" t="str">
        <f>IF(TRIM(controle!E513)="","Sem departamento",IF(OR(UPPER(TRIM(controle!E513))="TI",UPPER(TRIM(controle!E513))="T.I"),"T.I",IF(OR(UPPER(TRIM(controle!E513))="TECNICA",UPPER(TRIM(controle!E513))="TÉCNICA"),"TÉCNICA",SUBSTITUTE(UPPER(TRIM(controle!E513)),"SWICHER","SWITCHER"))))</f>
        <v>T.I</v>
      </c>
      <c r="C510" t="str">
        <f>IF(TRIM(controle!K513)="","Não informado",IF(ISNUMBER(SEARCH("DESCARTE",UPPER(controle!K513))),"Descarte",IF(ISNUMBER(SEARCH("INATIVO",UPPER(controle!K513))),"Inativo",IF(OR(ISNUMBER(SEARCH("BOM",UPPER(controle!K513))),ISNUMBER(SEARCH("OK",UPPER(controle!K513)))),"Bom/OK","Outros"))))</f>
        <v>Bom/OK</v>
      </c>
      <c r="D510" t="str">
        <f>IF(TRIM(controle!G513)="","Não informado",UPPER(TRIM(controle!G513)))</f>
        <v>GRANDSTREAM</v>
      </c>
    </row>
    <row r="511" spans="1:4">
      <c r="A511" t="str">
        <f>IF(TRIM(controle!A514)="","Não informado",IF(LEFT(UPPER(TRIM(controle!A514)),7)="MONITOR","Monitores",IF(OR(LEFT(UPPER(TRIM(controle!A514)),7)="DESKTOP",UPPER(TRIM(controle!A514))="MICRO",LEFT(UPPER(TRIM(controle!A514)),7)="MONTADO"),"Desktops/Micros",IF(LEFT(UPPER(TRIM(controle!A514)),8)="NOTEBOOK","Notebooks",IF(LEFT(UPPER(TRIM(controle!A514)),10)="IMPRESSORA","Impressoras",IF(LEFT(UPPER(TRIM(controle!A514)),8)="TELEFONE","Telefonia","Outros"))))))</f>
        <v>Telefonia</v>
      </c>
      <c r="B511" t="str">
        <f>IF(TRIM(controle!E514)="","Sem departamento",IF(OR(UPPER(TRIM(controle!E514))="TI",UPPER(TRIM(controle!E514))="T.I"),"T.I",IF(OR(UPPER(TRIM(controle!E514))="TECNICA",UPPER(TRIM(controle!E514))="TÉCNICA"),"TÉCNICA",SUBSTITUTE(UPPER(TRIM(controle!E514)),"SWICHER","SWITCHER"))))</f>
        <v>T.I</v>
      </c>
      <c r="C511" t="str">
        <f>IF(TRIM(controle!K514)="","Não informado",IF(ISNUMBER(SEARCH("DESCARTE",UPPER(controle!K514))),"Descarte",IF(ISNUMBER(SEARCH("INATIVO",UPPER(controle!K514))),"Inativo",IF(OR(ISNUMBER(SEARCH("BOM",UPPER(controle!K514))),ISNUMBER(SEARCH("OK",UPPER(controle!K514)))),"Bom/OK","Outros"))))</f>
        <v>Bom/OK</v>
      </c>
      <c r="D511" t="str">
        <f>IF(TRIM(controle!G514)="","Não informado",UPPER(TRIM(controle!G514)))</f>
        <v>GRANDSTREAM</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E670-739B-411D-B7D4-F30F8695A154}">
  <dimension ref="A1:F11906"/>
  <sheetViews>
    <sheetView workbookViewId="0"/>
  </sheetViews>
  <sheetFormatPr defaultRowHeight="15"/>
  <sheetData>
    <row r="1" spans="1:6">
      <c r="A1" t="s">
        <v>1467</v>
      </c>
      <c r="B1" t="s">
        <v>1468</v>
      </c>
      <c r="C1" t="s">
        <v>1469</v>
      </c>
      <c r="D1" t="s">
        <v>1470</v>
      </c>
      <c r="F1" t="s">
        <v>7</v>
      </c>
    </row>
    <row r="2" spans="1:6">
      <c r="A2" t="s">
        <v>1471</v>
      </c>
      <c r="B2" t="s">
        <v>1472</v>
      </c>
      <c r="C2" t="s">
        <v>1473</v>
      </c>
      <c r="D2" t="s">
        <v>137</v>
      </c>
      <c r="F2" t="s">
        <v>1471</v>
      </c>
    </row>
    <row r="3" spans="1:6">
      <c r="A3" t="s">
        <v>1471</v>
      </c>
      <c r="B3" t="s">
        <v>1474</v>
      </c>
      <c r="C3" t="s">
        <v>1473</v>
      </c>
      <c r="D3" t="s">
        <v>138</v>
      </c>
      <c r="F3" t="s">
        <v>1475</v>
      </c>
    </row>
    <row r="4" spans="1:6">
      <c r="A4" t="s">
        <v>1471</v>
      </c>
      <c r="B4" t="s">
        <v>1476</v>
      </c>
      <c r="C4" t="s">
        <v>1477</v>
      </c>
      <c r="D4" t="s">
        <v>139</v>
      </c>
      <c r="F4" t="s">
        <v>147</v>
      </c>
    </row>
    <row r="5" spans="1:6">
      <c r="A5" t="s">
        <v>1471</v>
      </c>
      <c r="B5" t="s">
        <v>1478</v>
      </c>
      <c r="C5" t="s">
        <v>1479</v>
      </c>
      <c r="D5" t="s">
        <v>140</v>
      </c>
      <c r="F5" t="s">
        <v>1442</v>
      </c>
    </row>
    <row r="6" spans="1:6">
      <c r="A6" t="s">
        <v>1471</v>
      </c>
      <c r="B6" t="s">
        <v>1480</v>
      </c>
      <c r="C6" t="s">
        <v>1481</v>
      </c>
      <c r="D6" t="s">
        <v>141</v>
      </c>
      <c r="F6" t="s">
        <v>1482</v>
      </c>
    </row>
    <row r="7" spans="1:6">
      <c r="A7" t="s">
        <v>1471</v>
      </c>
      <c r="B7" t="s">
        <v>1483</v>
      </c>
      <c r="C7" t="s">
        <v>1473</v>
      </c>
      <c r="D7">
        <v>510</v>
      </c>
      <c r="F7" t="s">
        <v>1484</v>
      </c>
    </row>
    <row r="8" spans="1:6">
      <c r="A8" t="s">
        <v>1471</v>
      </c>
      <c r="B8" t="s">
        <v>1485</v>
      </c>
      <c r="C8" t="s">
        <v>1477</v>
      </c>
      <c r="D8">
        <v>58</v>
      </c>
      <c r="F8" t="s">
        <v>1486</v>
      </c>
    </row>
    <row r="9" spans="1:6">
      <c r="A9" t="s">
        <v>1471</v>
      </c>
      <c r="B9" t="s">
        <v>1487</v>
      </c>
      <c r="C9" t="s">
        <v>1479</v>
      </c>
      <c r="D9">
        <v>438</v>
      </c>
      <c r="F9" t="s">
        <v>1488</v>
      </c>
    </row>
    <row r="10" spans="1:6">
      <c r="A10" t="s">
        <v>1471</v>
      </c>
      <c r="B10" t="s">
        <v>1489</v>
      </c>
      <c r="C10" t="s">
        <v>1481</v>
      </c>
      <c r="D10">
        <v>340</v>
      </c>
      <c r="F10" t="s">
        <v>1490</v>
      </c>
    </row>
    <row r="11" spans="1:6">
      <c r="A11" t="s">
        <v>1475</v>
      </c>
      <c r="B11" t="s">
        <v>1472</v>
      </c>
      <c r="C11" t="s">
        <v>142</v>
      </c>
      <c r="D11" t="s">
        <v>142</v>
      </c>
      <c r="F11" t="s">
        <v>1491</v>
      </c>
    </row>
    <row r="12" spans="1:6">
      <c r="A12" t="s">
        <v>1475</v>
      </c>
      <c r="B12" t="s">
        <v>1492</v>
      </c>
      <c r="C12" t="s">
        <v>143</v>
      </c>
      <c r="D12" t="s">
        <v>143</v>
      </c>
    </row>
    <row r="13" spans="1:6">
      <c r="A13" t="s">
        <v>1475</v>
      </c>
      <c r="B13" t="s">
        <v>1493</v>
      </c>
      <c r="C13" t="s">
        <v>144</v>
      </c>
      <c r="D13" t="s">
        <v>144</v>
      </c>
    </row>
    <row r="14" spans="1:6">
      <c r="A14" t="s">
        <v>1475</v>
      </c>
      <c r="B14" t="s">
        <v>1494</v>
      </c>
      <c r="C14" t="s">
        <v>145</v>
      </c>
      <c r="D14" t="s">
        <v>145</v>
      </c>
    </row>
    <row r="15" spans="1:6">
      <c r="A15" t="s">
        <v>1475</v>
      </c>
      <c r="B15" t="s">
        <v>1495</v>
      </c>
      <c r="C15" t="s">
        <v>146</v>
      </c>
      <c r="D15" t="s">
        <v>146</v>
      </c>
    </row>
    <row r="16" spans="1:6">
      <c r="A16" t="s">
        <v>1475</v>
      </c>
      <c r="B16" t="s">
        <v>1496</v>
      </c>
      <c r="C16" t="s">
        <v>147</v>
      </c>
      <c r="D16" t="s">
        <v>147</v>
      </c>
    </row>
    <row r="17" spans="1:4">
      <c r="A17" t="s">
        <v>1475</v>
      </c>
      <c r="B17" t="s">
        <v>1497</v>
      </c>
      <c r="C17" t="s">
        <v>148</v>
      </c>
      <c r="D17" t="s">
        <v>148</v>
      </c>
    </row>
    <row r="18" spans="1:4">
      <c r="A18" t="s">
        <v>1475</v>
      </c>
      <c r="B18" t="s">
        <v>1498</v>
      </c>
      <c r="C18" t="s">
        <v>149</v>
      </c>
      <c r="D18" t="s">
        <v>149</v>
      </c>
    </row>
    <row r="19" spans="1:4">
      <c r="A19" t="s">
        <v>1475</v>
      </c>
      <c r="B19" t="s">
        <v>1499</v>
      </c>
      <c r="C19" t="s">
        <v>150</v>
      </c>
      <c r="D19" t="s">
        <v>150</v>
      </c>
    </row>
    <row r="20" spans="1:4">
      <c r="A20" t="s">
        <v>1475</v>
      </c>
      <c r="B20" t="s">
        <v>1500</v>
      </c>
      <c r="C20" t="s">
        <v>151</v>
      </c>
      <c r="D20" t="s">
        <v>151</v>
      </c>
    </row>
    <row r="21" spans="1:4">
      <c r="A21" t="s">
        <v>1475</v>
      </c>
      <c r="B21" t="s">
        <v>1501</v>
      </c>
      <c r="C21" t="s">
        <v>152</v>
      </c>
      <c r="D21" t="s">
        <v>152</v>
      </c>
    </row>
    <row r="22" spans="1:4">
      <c r="A22" t="s">
        <v>1475</v>
      </c>
      <c r="B22" t="s">
        <v>1502</v>
      </c>
      <c r="C22" t="s">
        <v>153</v>
      </c>
      <c r="D22" t="s">
        <v>153</v>
      </c>
    </row>
    <row r="23" spans="1:4">
      <c r="A23" t="s">
        <v>1475</v>
      </c>
      <c r="B23" t="s">
        <v>1503</v>
      </c>
      <c r="C23" t="s">
        <v>154</v>
      </c>
      <c r="D23" t="s">
        <v>154</v>
      </c>
    </row>
    <row r="24" spans="1:4">
      <c r="A24" t="s">
        <v>1475</v>
      </c>
      <c r="B24" t="s">
        <v>1504</v>
      </c>
      <c r="C24" t="s">
        <v>69</v>
      </c>
      <c r="D24" t="s">
        <v>69</v>
      </c>
    </row>
    <row r="25" spans="1:4">
      <c r="A25" t="s">
        <v>1475</v>
      </c>
      <c r="B25" t="s">
        <v>1505</v>
      </c>
      <c r="C25" t="s">
        <v>155</v>
      </c>
      <c r="D25" t="s">
        <v>155</v>
      </c>
    </row>
    <row r="26" spans="1:4">
      <c r="A26" t="s">
        <v>1475</v>
      </c>
      <c r="B26" t="s">
        <v>1506</v>
      </c>
      <c r="C26" t="s">
        <v>4</v>
      </c>
      <c r="D26" t="s">
        <v>4</v>
      </c>
    </row>
    <row r="27" spans="1:4">
      <c r="A27" t="s">
        <v>1475</v>
      </c>
      <c r="B27" t="s">
        <v>1507</v>
      </c>
      <c r="C27" t="s">
        <v>156</v>
      </c>
      <c r="D27" t="s">
        <v>156</v>
      </c>
    </row>
    <row r="28" spans="1:4">
      <c r="A28" t="s">
        <v>1475</v>
      </c>
      <c r="B28" t="s">
        <v>1508</v>
      </c>
      <c r="C28" t="s">
        <v>157</v>
      </c>
      <c r="D28" t="s">
        <v>157</v>
      </c>
    </row>
    <row r="29" spans="1:4">
      <c r="A29" t="s">
        <v>1475</v>
      </c>
      <c r="B29" t="s">
        <v>1509</v>
      </c>
      <c r="C29" t="s">
        <v>1510</v>
      </c>
      <c r="D29" t="s">
        <v>146</v>
      </c>
    </row>
    <row r="30" spans="1:4">
      <c r="A30" t="s">
        <v>1475</v>
      </c>
      <c r="B30" t="s">
        <v>1511</v>
      </c>
      <c r="C30" t="s">
        <v>142</v>
      </c>
      <c r="D30" t="s">
        <v>297</v>
      </c>
    </row>
    <row r="31" spans="1:4">
      <c r="A31" t="s">
        <v>1475</v>
      </c>
      <c r="B31" t="s">
        <v>1512</v>
      </c>
      <c r="C31" t="s">
        <v>143</v>
      </c>
      <c r="D31" t="s">
        <v>298</v>
      </c>
    </row>
    <row r="32" spans="1:4">
      <c r="A32" t="s">
        <v>1475</v>
      </c>
      <c r="B32" t="s">
        <v>1513</v>
      </c>
      <c r="C32" t="s">
        <v>144</v>
      </c>
      <c r="D32" t="s">
        <v>306</v>
      </c>
    </row>
    <row r="33" spans="1:4">
      <c r="A33" t="s">
        <v>1475</v>
      </c>
      <c r="B33" t="s">
        <v>1514</v>
      </c>
      <c r="C33" t="s">
        <v>145</v>
      </c>
      <c r="D33">
        <v>889</v>
      </c>
    </row>
    <row r="34" spans="1:4">
      <c r="A34" t="s">
        <v>1475</v>
      </c>
      <c r="B34" t="s">
        <v>1515</v>
      </c>
      <c r="C34" t="s">
        <v>146</v>
      </c>
      <c r="D34" t="s">
        <v>11</v>
      </c>
    </row>
    <row r="35" spans="1:4">
      <c r="A35" t="s">
        <v>1475</v>
      </c>
      <c r="B35" t="s">
        <v>1516</v>
      </c>
      <c r="C35" t="s">
        <v>147</v>
      </c>
      <c r="D35" t="s">
        <v>308</v>
      </c>
    </row>
    <row r="36" spans="1:4">
      <c r="A36" t="s">
        <v>1475</v>
      </c>
      <c r="B36" t="s">
        <v>1517</v>
      </c>
      <c r="C36" t="s">
        <v>148</v>
      </c>
      <c r="D36" t="s">
        <v>34</v>
      </c>
    </row>
    <row r="37" spans="1:4">
      <c r="A37" t="s">
        <v>1475</v>
      </c>
      <c r="B37" t="s">
        <v>1518</v>
      </c>
      <c r="C37" t="s">
        <v>152</v>
      </c>
      <c r="D37" t="s">
        <v>167</v>
      </c>
    </row>
    <row r="38" spans="1:4">
      <c r="A38" t="s">
        <v>1475</v>
      </c>
      <c r="B38" t="s">
        <v>1519</v>
      </c>
      <c r="C38" t="s">
        <v>153</v>
      </c>
      <c r="D38" t="s">
        <v>301</v>
      </c>
    </row>
    <row r="39" spans="1:4">
      <c r="A39" t="s">
        <v>1475</v>
      </c>
      <c r="B39" t="s">
        <v>1520</v>
      </c>
      <c r="C39" t="s">
        <v>154</v>
      </c>
      <c r="D39" t="s">
        <v>302</v>
      </c>
    </row>
    <row r="40" spans="1:4">
      <c r="A40" t="s">
        <v>1475</v>
      </c>
      <c r="B40" t="s">
        <v>1521</v>
      </c>
      <c r="C40" t="s">
        <v>69</v>
      </c>
      <c r="D40" t="s">
        <v>303</v>
      </c>
    </row>
    <row r="41" spans="1:4">
      <c r="A41" t="s">
        <v>1475</v>
      </c>
      <c r="B41" t="s">
        <v>1522</v>
      </c>
      <c r="C41" t="s">
        <v>4</v>
      </c>
      <c r="D41" t="s">
        <v>23</v>
      </c>
    </row>
    <row r="42" spans="1:4">
      <c r="A42" t="s">
        <v>1475</v>
      </c>
      <c r="B42" t="s">
        <v>1523</v>
      </c>
      <c r="C42" t="s">
        <v>156</v>
      </c>
      <c r="D42" t="e">
        <v>#REF!</v>
      </c>
    </row>
    <row r="43" spans="1:4">
      <c r="A43" t="s">
        <v>1475</v>
      </c>
      <c r="B43" t="s">
        <v>1524</v>
      </c>
      <c r="C43" t="s">
        <v>157</v>
      </c>
      <c r="D43">
        <v>46266</v>
      </c>
    </row>
    <row r="44" spans="1:4">
      <c r="A44" t="s">
        <v>1475</v>
      </c>
      <c r="B44" t="s">
        <v>1525</v>
      </c>
      <c r="C44" t="s">
        <v>142</v>
      </c>
      <c r="D44" t="s">
        <v>297</v>
      </c>
    </row>
    <row r="45" spans="1:4">
      <c r="A45" t="s">
        <v>1475</v>
      </c>
      <c r="B45" t="s">
        <v>1526</v>
      </c>
      <c r="C45" t="s">
        <v>143</v>
      </c>
      <c r="D45" t="s">
        <v>298</v>
      </c>
    </row>
    <row r="46" spans="1:4">
      <c r="A46" t="s">
        <v>1475</v>
      </c>
      <c r="B46" t="s">
        <v>1527</v>
      </c>
      <c r="C46" t="s">
        <v>144</v>
      </c>
      <c r="D46" t="s">
        <v>304</v>
      </c>
    </row>
    <row r="47" spans="1:4">
      <c r="A47" t="s">
        <v>1475</v>
      </c>
      <c r="B47" t="s">
        <v>1528</v>
      </c>
      <c r="C47" t="s">
        <v>145</v>
      </c>
      <c r="D47">
        <v>838</v>
      </c>
    </row>
    <row r="48" spans="1:4">
      <c r="A48" t="s">
        <v>1475</v>
      </c>
      <c r="B48" t="s">
        <v>1529</v>
      </c>
      <c r="C48" t="s">
        <v>146</v>
      </c>
      <c r="D48" t="s">
        <v>11</v>
      </c>
    </row>
    <row r="49" spans="1:4">
      <c r="A49" t="s">
        <v>1475</v>
      </c>
      <c r="B49" t="s">
        <v>1530</v>
      </c>
      <c r="C49" t="s">
        <v>147</v>
      </c>
      <c r="D49" t="s">
        <v>305</v>
      </c>
    </row>
    <row r="50" spans="1:4">
      <c r="A50" t="s">
        <v>1475</v>
      </c>
      <c r="B50" t="s">
        <v>1531</v>
      </c>
      <c r="C50" t="s">
        <v>148</v>
      </c>
      <c r="D50" t="s">
        <v>34</v>
      </c>
    </row>
    <row r="51" spans="1:4">
      <c r="A51" t="s">
        <v>1475</v>
      </c>
      <c r="B51" t="s">
        <v>1532</v>
      </c>
      <c r="C51" t="s">
        <v>152</v>
      </c>
      <c r="D51" t="s">
        <v>167</v>
      </c>
    </row>
    <row r="52" spans="1:4">
      <c r="A52" t="s">
        <v>1475</v>
      </c>
      <c r="B52" t="s">
        <v>1533</v>
      </c>
      <c r="C52" t="s">
        <v>153</v>
      </c>
      <c r="D52" t="s">
        <v>301</v>
      </c>
    </row>
    <row r="53" spans="1:4">
      <c r="A53" t="s">
        <v>1475</v>
      </c>
      <c r="B53" t="s">
        <v>1534</v>
      </c>
      <c r="C53" t="s">
        <v>154</v>
      </c>
      <c r="D53" t="s">
        <v>302</v>
      </c>
    </row>
    <row r="54" spans="1:4">
      <c r="A54" t="s">
        <v>1475</v>
      </c>
      <c r="B54" t="s">
        <v>1535</v>
      </c>
      <c r="C54" t="s">
        <v>69</v>
      </c>
      <c r="D54" t="s">
        <v>303</v>
      </c>
    </row>
    <row r="55" spans="1:4">
      <c r="A55" t="s">
        <v>1475</v>
      </c>
      <c r="B55" t="s">
        <v>1536</v>
      </c>
      <c r="C55" t="s">
        <v>4</v>
      </c>
      <c r="D55" t="s">
        <v>23</v>
      </c>
    </row>
    <row r="56" spans="1:4">
      <c r="A56" t="s">
        <v>1475</v>
      </c>
      <c r="B56" t="s">
        <v>1537</v>
      </c>
      <c r="C56" t="s">
        <v>156</v>
      </c>
      <c r="D56" t="e">
        <v>#REF!</v>
      </c>
    </row>
    <row r="57" spans="1:4">
      <c r="A57" t="s">
        <v>1475</v>
      </c>
      <c r="B57" t="s">
        <v>1538</v>
      </c>
      <c r="C57" t="s">
        <v>157</v>
      </c>
      <c r="D57">
        <v>46266</v>
      </c>
    </row>
    <row r="58" spans="1:4">
      <c r="A58" t="s">
        <v>1475</v>
      </c>
      <c r="B58" t="s">
        <v>1474</v>
      </c>
      <c r="C58" t="s">
        <v>142</v>
      </c>
      <c r="D58" t="s">
        <v>297</v>
      </c>
    </row>
    <row r="59" spans="1:4">
      <c r="A59" t="s">
        <v>1475</v>
      </c>
      <c r="B59" t="s">
        <v>1539</v>
      </c>
      <c r="C59" t="s">
        <v>143</v>
      </c>
      <c r="D59" t="s">
        <v>298</v>
      </c>
    </row>
    <row r="60" spans="1:4">
      <c r="A60" t="s">
        <v>1475</v>
      </c>
      <c r="B60" t="s">
        <v>1540</v>
      </c>
      <c r="C60" t="s">
        <v>144</v>
      </c>
      <c r="D60" t="s">
        <v>299</v>
      </c>
    </row>
    <row r="61" spans="1:4">
      <c r="A61" t="s">
        <v>1475</v>
      </c>
      <c r="B61" t="s">
        <v>1476</v>
      </c>
      <c r="C61" t="s">
        <v>145</v>
      </c>
      <c r="D61">
        <v>830</v>
      </c>
    </row>
    <row r="62" spans="1:4">
      <c r="A62" t="s">
        <v>1475</v>
      </c>
      <c r="B62" t="s">
        <v>1541</v>
      </c>
      <c r="C62" t="s">
        <v>146</v>
      </c>
      <c r="D62" t="s">
        <v>11</v>
      </c>
    </row>
    <row r="63" spans="1:4">
      <c r="A63" t="s">
        <v>1475</v>
      </c>
      <c r="B63" t="s">
        <v>1542</v>
      </c>
      <c r="C63" t="s">
        <v>147</v>
      </c>
      <c r="D63" t="s">
        <v>300</v>
      </c>
    </row>
    <row r="64" spans="1:4">
      <c r="A64" t="s">
        <v>1475</v>
      </c>
      <c r="B64" t="s">
        <v>1478</v>
      </c>
      <c r="C64" t="s">
        <v>148</v>
      </c>
      <c r="D64" t="s">
        <v>34</v>
      </c>
    </row>
    <row r="65" spans="1:4">
      <c r="A65" t="s">
        <v>1475</v>
      </c>
      <c r="B65" t="s">
        <v>1543</v>
      </c>
      <c r="C65" t="s">
        <v>152</v>
      </c>
      <c r="D65" t="s">
        <v>167</v>
      </c>
    </row>
    <row r="66" spans="1:4">
      <c r="A66" t="s">
        <v>1475</v>
      </c>
      <c r="B66" t="s">
        <v>1544</v>
      </c>
      <c r="C66" t="s">
        <v>153</v>
      </c>
      <c r="D66" t="s">
        <v>301</v>
      </c>
    </row>
    <row r="67" spans="1:4">
      <c r="A67" t="s">
        <v>1475</v>
      </c>
      <c r="B67" t="s">
        <v>1545</v>
      </c>
      <c r="C67" t="s">
        <v>154</v>
      </c>
      <c r="D67" t="s">
        <v>302</v>
      </c>
    </row>
    <row r="68" spans="1:4">
      <c r="A68" t="s">
        <v>1475</v>
      </c>
      <c r="B68" t="s">
        <v>1546</v>
      </c>
      <c r="C68" t="s">
        <v>69</v>
      </c>
      <c r="D68" t="s">
        <v>303</v>
      </c>
    </row>
    <row r="69" spans="1:4">
      <c r="A69" t="s">
        <v>1475</v>
      </c>
      <c r="B69" t="s">
        <v>1547</v>
      </c>
      <c r="C69" t="s">
        <v>4</v>
      </c>
      <c r="D69" t="s">
        <v>23</v>
      </c>
    </row>
    <row r="70" spans="1:4">
      <c r="A70" t="s">
        <v>1475</v>
      </c>
      <c r="B70" t="s">
        <v>1548</v>
      </c>
      <c r="C70" t="s">
        <v>156</v>
      </c>
      <c r="D70" t="e">
        <v>#REF!</v>
      </c>
    </row>
    <row r="71" spans="1:4">
      <c r="A71" t="s">
        <v>1475</v>
      </c>
      <c r="B71" t="s">
        <v>1549</v>
      </c>
      <c r="C71" t="s">
        <v>157</v>
      </c>
      <c r="D71">
        <v>46266</v>
      </c>
    </row>
    <row r="72" spans="1:4">
      <c r="A72" t="s">
        <v>1475</v>
      </c>
      <c r="B72" t="s">
        <v>1483</v>
      </c>
      <c r="C72" t="s">
        <v>142</v>
      </c>
      <c r="D72" t="s">
        <v>44</v>
      </c>
    </row>
    <row r="73" spans="1:4">
      <c r="A73" t="s">
        <v>1475</v>
      </c>
      <c r="B73" t="s">
        <v>1550</v>
      </c>
      <c r="C73" t="s">
        <v>143</v>
      </c>
      <c r="D73" t="s">
        <v>270</v>
      </c>
    </row>
    <row r="74" spans="1:4">
      <c r="A74" t="s">
        <v>1475</v>
      </c>
      <c r="B74" t="s">
        <v>1485</v>
      </c>
      <c r="C74" t="s">
        <v>145</v>
      </c>
      <c r="D74">
        <v>8234</v>
      </c>
    </row>
    <row r="75" spans="1:4">
      <c r="A75" t="s">
        <v>1475</v>
      </c>
      <c r="B75" t="s">
        <v>1551</v>
      </c>
      <c r="C75" t="s">
        <v>146</v>
      </c>
      <c r="D75" t="s">
        <v>17</v>
      </c>
    </row>
    <row r="76" spans="1:4">
      <c r="A76" t="s">
        <v>1475</v>
      </c>
      <c r="B76" t="s">
        <v>1487</v>
      </c>
      <c r="C76" t="s">
        <v>148</v>
      </c>
      <c r="D76" t="s">
        <v>98</v>
      </c>
    </row>
    <row r="77" spans="1:4">
      <c r="A77" t="s">
        <v>1475</v>
      </c>
      <c r="B77" t="s">
        <v>1552</v>
      </c>
      <c r="C77" t="s">
        <v>149</v>
      </c>
      <c r="D77" t="s">
        <v>272</v>
      </c>
    </row>
    <row r="78" spans="1:4">
      <c r="A78" t="s">
        <v>1475</v>
      </c>
      <c r="B78" t="s">
        <v>1489</v>
      </c>
      <c r="C78" t="s">
        <v>151</v>
      </c>
      <c r="D78" t="s">
        <v>273</v>
      </c>
    </row>
    <row r="79" spans="1:4">
      <c r="A79" t="s">
        <v>1475</v>
      </c>
      <c r="B79" t="s">
        <v>1553</v>
      </c>
      <c r="C79" t="s">
        <v>152</v>
      </c>
      <c r="D79" t="s">
        <v>167</v>
      </c>
    </row>
    <row r="80" spans="1:4">
      <c r="A80" t="s">
        <v>1475</v>
      </c>
      <c r="B80" t="s">
        <v>1554</v>
      </c>
      <c r="C80" t="s">
        <v>4</v>
      </c>
      <c r="D80" t="s">
        <v>23</v>
      </c>
    </row>
    <row r="81" spans="1:4">
      <c r="A81" t="s">
        <v>1475</v>
      </c>
      <c r="B81" t="s">
        <v>1555</v>
      </c>
      <c r="C81" t="s">
        <v>156</v>
      </c>
      <c r="D81" t="e">
        <v>#REF!</v>
      </c>
    </row>
    <row r="82" spans="1:4">
      <c r="A82" t="s">
        <v>1475</v>
      </c>
      <c r="B82" t="s">
        <v>1556</v>
      </c>
      <c r="C82" t="s">
        <v>157</v>
      </c>
      <c r="D82">
        <v>46266</v>
      </c>
    </row>
    <row r="83" spans="1:4">
      <c r="A83" t="s">
        <v>1475</v>
      </c>
      <c r="B83" t="s">
        <v>1557</v>
      </c>
      <c r="C83" t="s">
        <v>142</v>
      </c>
      <c r="D83" t="s">
        <v>297</v>
      </c>
    </row>
    <row r="84" spans="1:4">
      <c r="A84" t="s">
        <v>1475</v>
      </c>
      <c r="B84" t="s">
        <v>1558</v>
      </c>
      <c r="C84" t="s">
        <v>143</v>
      </c>
      <c r="D84" t="s">
        <v>298</v>
      </c>
    </row>
    <row r="85" spans="1:4">
      <c r="A85" t="s">
        <v>1475</v>
      </c>
      <c r="B85" t="s">
        <v>1559</v>
      </c>
      <c r="C85" t="s">
        <v>144</v>
      </c>
      <c r="D85" t="s">
        <v>309</v>
      </c>
    </row>
    <row r="86" spans="1:4">
      <c r="A86" t="s">
        <v>1475</v>
      </c>
      <c r="B86" t="s">
        <v>1560</v>
      </c>
      <c r="C86" t="s">
        <v>145</v>
      </c>
      <c r="D86">
        <v>807</v>
      </c>
    </row>
    <row r="87" spans="1:4">
      <c r="A87" t="s">
        <v>1475</v>
      </c>
      <c r="B87" t="s">
        <v>1561</v>
      </c>
      <c r="C87" t="s">
        <v>146</v>
      </c>
      <c r="D87" t="s">
        <v>17</v>
      </c>
    </row>
    <row r="88" spans="1:4">
      <c r="A88" t="s">
        <v>1475</v>
      </c>
      <c r="B88" t="s">
        <v>1562</v>
      </c>
      <c r="C88" t="s">
        <v>147</v>
      </c>
      <c r="D88" t="s">
        <v>310</v>
      </c>
    </row>
    <row r="89" spans="1:4">
      <c r="A89" t="s">
        <v>1475</v>
      </c>
      <c r="B89" t="s">
        <v>1563</v>
      </c>
      <c r="C89" t="s">
        <v>148</v>
      </c>
      <c r="D89" t="s">
        <v>34</v>
      </c>
    </row>
    <row r="90" spans="1:4">
      <c r="A90" t="s">
        <v>1475</v>
      </c>
      <c r="B90" t="s">
        <v>1564</v>
      </c>
      <c r="C90" t="s">
        <v>152</v>
      </c>
      <c r="D90" t="s">
        <v>167</v>
      </c>
    </row>
    <row r="91" spans="1:4">
      <c r="A91" t="s">
        <v>1475</v>
      </c>
      <c r="B91" t="s">
        <v>1565</v>
      </c>
      <c r="C91" t="s">
        <v>153</v>
      </c>
      <c r="D91" t="s">
        <v>301</v>
      </c>
    </row>
    <row r="92" spans="1:4">
      <c r="A92" t="s">
        <v>1475</v>
      </c>
      <c r="B92" t="s">
        <v>1566</v>
      </c>
      <c r="C92" t="s">
        <v>154</v>
      </c>
      <c r="D92" t="s">
        <v>302</v>
      </c>
    </row>
    <row r="93" spans="1:4">
      <c r="A93" t="s">
        <v>1475</v>
      </c>
      <c r="B93" t="s">
        <v>1567</v>
      </c>
      <c r="C93" t="s">
        <v>69</v>
      </c>
      <c r="D93" t="s">
        <v>303</v>
      </c>
    </row>
    <row r="94" spans="1:4">
      <c r="A94" t="s">
        <v>1475</v>
      </c>
      <c r="B94" t="s">
        <v>1568</v>
      </c>
      <c r="C94" t="s">
        <v>4</v>
      </c>
      <c r="D94" t="s">
        <v>23</v>
      </c>
    </row>
    <row r="95" spans="1:4">
      <c r="A95" t="s">
        <v>1475</v>
      </c>
      <c r="B95" t="s">
        <v>1569</v>
      </c>
      <c r="C95" t="s">
        <v>156</v>
      </c>
      <c r="D95" t="e">
        <v>#REF!</v>
      </c>
    </row>
    <row r="96" spans="1:4">
      <c r="A96" t="s">
        <v>1475</v>
      </c>
      <c r="B96" t="s">
        <v>1570</v>
      </c>
      <c r="C96" t="s">
        <v>157</v>
      </c>
      <c r="D96">
        <v>46266</v>
      </c>
    </row>
    <row r="97" spans="1:4">
      <c r="A97" t="s">
        <v>1475</v>
      </c>
      <c r="B97" t="s">
        <v>1571</v>
      </c>
      <c r="C97" t="s">
        <v>142</v>
      </c>
      <c r="D97" t="s">
        <v>570</v>
      </c>
    </row>
    <row r="98" spans="1:4">
      <c r="A98" t="s">
        <v>1475</v>
      </c>
      <c r="B98" t="s">
        <v>1572</v>
      </c>
      <c r="C98" t="s">
        <v>143</v>
      </c>
      <c r="D98" t="s">
        <v>571</v>
      </c>
    </row>
    <row r="99" spans="1:4">
      <c r="A99" t="s">
        <v>1475</v>
      </c>
      <c r="B99" t="s">
        <v>1573</v>
      </c>
      <c r="C99" t="s">
        <v>144</v>
      </c>
      <c r="D99">
        <v>3</v>
      </c>
    </row>
    <row r="100" spans="1:4">
      <c r="A100" t="s">
        <v>1475</v>
      </c>
      <c r="B100" t="s">
        <v>1574</v>
      </c>
      <c r="C100" t="s">
        <v>145</v>
      </c>
      <c r="D100">
        <v>668</v>
      </c>
    </row>
    <row r="101" spans="1:4">
      <c r="A101" t="s">
        <v>1475</v>
      </c>
      <c r="B101" t="s">
        <v>1575</v>
      </c>
      <c r="C101" t="s">
        <v>146</v>
      </c>
      <c r="D101" t="s">
        <v>17</v>
      </c>
    </row>
    <row r="102" spans="1:4">
      <c r="A102" t="s">
        <v>1475</v>
      </c>
      <c r="B102" t="s">
        <v>1576</v>
      </c>
      <c r="C102" t="s">
        <v>147</v>
      </c>
      <c r="D102" t="s">
        <v>578</v>
      </c>
    </row>
    <row r="103" spans="1:4">
      <c r="A103" t="s">
        <v>1475</v>
      </c>
      <c r="B103" t="s">
        <v>1577</v>
      </c>
      <c r="C103" t="s">
        <v>148</v>
      </c>
      <c r="D103" t="s">
        <v>34</v>
      </c>
    </row>
    <row r="104" spans="1:4">
      <c r="A104" t="s">
        <v>1475</v>
      </c>
      <c r="B104" t="s">
        <v>1578</v>
      </c>
      <c r="C104" t="s">
        <v>152</v>
      </c>
      <c r="D104" t="s">
        <v>167</v>
      </c>
    </row>
    <row r="105" spans="1:4">
      <c r="A105" t="s">
        <v>1475</v>
      </c>
      <c r="B105" t="s">
        <v>1579</v>
      </c>
      <c r="C105" t="s">
        <v>4</v>
      </c>
      <c r="D105" t="s">
        <v>23</v>
      </c>
    </row>
    <row r="106" spans="1:4">
      <c r="A106" t="s">
        <v>1475</v>
      </c>
      <c r="B106" t="s">
        <v>1580</v>
      </c>
      <c r="C106" t="s">
        <v>156</v>
      </c>
      <c r="D106" t="e">
        <v>#REF!</v>
      </c>
    </row>
    <row r="107" spans="1:4">
      <c r="A107" t="s">
        <v>1475</v>
      </c>
      <c r="B107" t="s">
        <v>1581</v>
      </c>
      <c r="C107" t="s">
        <v>157</v>
      </c>
      <c r="D107">
        <v>46266</v>
      </c>
    </row>
    <row r="108" spans="1:4">
      <c r="A108" t="s">
        <v>1475</v>
      </c>
      <c r="B108" t="s">
        <v>1582</v>
      </c>
      <c r="C108" t="s">
        <v>142</v>
      </c>
      <c r="D108" t="s">
        <v>570</v>
      </c>
    </row>
    <row r="109" spans="1:4">
      <c r="A109" t="s">
        <v>1475</v>
      </c>
      <c r="B109" t="s">
        <v>1583</v>
      </c>
      <c r="C109" t="s">
        <v>143</v>
      </c>
      <c r="D109" t="s">
        <v>571</v>
      </c>
    </row>
    <row r="110" spans="1:4">
      <c r="A110" t="s">
        <v>1475</v>
      </c>
      <c r="B110" t="s">
        <v>1584</v>
      </c>
      <c r="C110" t="s">
        <v>144</v>
      </c>
      <c r="D110">
        <v>4</v>
      </c>
    </row>
    <row r="111" spans="1:4">
      <c r="A111" t="s">
        <v>1475</v>
      </c>
      <c r="B111" t="s">
        <v>1585</v>
      </c>
      <c r="C111" t="s">
        <v>145</v>
      </c>
      <c r="D111">
        <v>677</v>
      </c>
    </row>
    <row r="112" spans="1:4">
      <c r="A112" t="s">
        <v>1475</v>
      </c>
      <c r="B112" t="s">
        <v>1586</v>
      </c>
      <c r="C112" t="s">
        <v>146</v>
      </c>
      <c r="D112" t="s">
        <v>17</v>
      </c>
    </row>
    <row r="113" spans="1:4">
      <c r="A113" t="s">
        <v>1475</v>
      </c>
      <c r="B113" t="s">
        <v>1587</v>
      </c>
      <c r="C113" t="s">
        <v>147</v>
      </c>
      <c r="D113" t="s">
        <v>578</v>
      </c>
    </row>
    <row r="114" spans="1:4">
      <c r="A114" t="s">
        <v>1475</v>
      </c>
      <c r="B114" t="s">
        <v>1588</v>
      </c>
      <c r="C114" t="s">
        <v>148</v>
      </c>
      <c r="D114" t="s">
        <v>34</v>
      </c>
    </row>
    <row r="115" spans="1:4">
      <c r="A115" t="s">
        <v>1475</v>
      </c>
      <c r="B115" t="s">
        <v>1589</v>
      </c>
      <c r="C115" t="s">
        <v>152</v>
      </c>
      <c r="D115" t="s">
        <v>167</v>
      </c>
    </row>
    <row r="116" spans="1:4">
      <c r="A116" t="s">
        <v>1475</v>
      </c>
      <c r="B116" t="s">
        <v>1590</v>
      </c>
      <c r="C116" t="s">
        <v>4</v>
      </c>
      <c r="D116" t="s">
        <v>23</v>
      </c>
    </row>
    <row r="117" spans="1:4">
      <c r="A117" t="s">
        <v>1475</v>
      </c>
      <c r="B117" t="s">
        <v>1591</v>
      </c>
      <c r="C117" t="s">
        <v>156</v>
      </c>
      <c r="D117" t="e">
        <v>#REF!</v>
      </c>
    </row>
    <row r="118" spans="1:4">
      <c r="A118" t="s">
        <v>1475</v>
      </c>
      <c r="B118" t="s">
        <v>1592</v>
      </c>
      <c r="C118" t="s">
        <v>157</v>
      </c>
      <c r="D118">
        <v>46266</v>
      </c>
    </row>
    <row r="119" spans="1:4">
      <c r="A119" t="s">
        <v>1475</v>
      </c>
      <c r="B119" t="s">
        <v>1593</v>
      </c>
      <c r="C119" t="s">
        <v>142</v>
      </c>
      <c r="D119" t="s">
        <v>570</v>
      </c>
    </row>
    <row r="120" spans="1:4">
      <c r="A120" t="s">
        <v>1475</v>
      </c>
      <c r="B120" t="s">
        <v>1594</v>
      </c>
      <c r="C120" t="s">
        <v>143</v>
      </c>
      <c r="D120" t="s">
        <v>571</v>
      </c>
    </row>
    <row r="121" spans="1:4">
      <c r="A121" t="s">
        <v>1475</v>
      </c>
      <c r="B121" t="s">
        <v>1595</v>
      </c>
      <c r="C121" t="s">
        <v>144</v>
      </c>
      <c r="D121">
        <v>5</v>
      </c>
    </row>
    <row r="122" spans="1:4">
      <c r="A122" t="s">
        <v>1475</v>
      </c>
      <c r="B122" t="s">
        <v>1596</v>
      </c>
      <c r="C122" t="s">
        <v>145</v>
      </c>
      <c r="D122">
        <v>663</v>
      </c>
    </row>
    <row r="123" spans="1:4">
      <c r="A123" t="s">
        <v>1475</v>
      </c>
      <c r="B123" t="s">
        <v>1597</v>
      </c>
      <c r="C123" t="s">
        <v>146</v>
      </c>
      <c r="D123" t="s">
        <v>17</v>
      </c>
    </row>
    <row r="124" spans="1:4">
      <c r="A124" t="s">
        <v>1475</v>
      </c>
      <c r="B124" t="s">
        <v>1598</v>
      </c>
      <c r="C124" t="s">
        <v>147</v>
      </c>
      <c r="D124" t="s">
        <v>573</v>
      </c>
    </row>
    <row r="125" spans="1:4">
      <c r="A125" t="s">
        <v>1475</v>
      </c>
      <c r="B125" t="s">
        <v>1599</v>
      </c>
      <c r="C125" t="s">
        <v>148</v>
      </c>
      <c r="D125" t="s">
        <v>34</v>
      </c>
    </row>
    <row r="126" spans="1:4">
      <c r="A126" t="s">
        <v>1475</v>
      </c>
      <c r="B126" t="s">
        <v>1600</v>
      </c>
      <c r="C126" t="s">
        <v>152</v>
      </c>
      <c r="D126" t="s">
        <v>167</v>
      </c>
    </row>
    <row r="127" spans="1:4">
      <c r="A127" t="s">
        <v>1475</v>
      </c>
      <c r="B127" t="s">
        <v>1601</v>
      </c>
      <c r="C127" t="s">
        <v>4</v>
      </c>
      <c r="D127" t="s">
        <v>23</v>
      </c>
    </row>
    <row r="128" spans="1:4">
      <c r="A128" t="s">
        <v>1475</v>
      </c>
      <c r="B128" t="s">
        <v>1602</v>
      </c>
      <c r="C128" t="s">
        <v>156</v>
      </c>
      <c r="D128" t="e">
        <v>#REF!</v>
      </c>
    </row>
    <row r="129" spans="1:4">
      <c r="A129" t="s">
        <v>1475</v>
      </c>
      <c r="B129" t="s">
        <v>1603</v>
      </c>
      <c r="C129" t="s">
        <v>157</v>
      </c>
      <c r="D129">
        <v>46266</v>
      </c>
    </row>
    <row r="130" spans="1:4">
      <c r="A130" t="s">
        <v>1475</v>
      </c>
      <c r="B130" t="s">
        <v>1604</v>
      </c>
      <c r="C130" t="s">
        <v>142</v>
      </c>
      <c r="D130" t="s">
        <v>570</v>
      </c>
    </row>
    <row r="131" spans="1:4">
      <c r="A131" t="s">
        <v>1475</v>
      </c>
      <c r="B131" t="s">
        <v>1605</v>
      </c>
      <c r="C131" t="s">
        <v>143</v>
      </c>
      <c r="D131" t="s">
        <v>571</v>
      </c>
    </row>
    <row r="132" spans="1:4">
      <c r="A132" t="s">
        <v>1475</v>
      </c>
      <c r="B132" t="s">
        <v>1606</v>
      </c>
      <c r="C132" t="s">
        <v>144</v>
      </c>
      <c r="D132">
        <v>6</v>
      </c>
    </row>
    <row r="133" spans="1:4">
      <c r="A133" t="s">
        <v>1475</v>
      </c>
      <c r="B133" t="s">
        <v>1607</v>
      </c>
      <c r="C133" t="s">
        <v>145</v>
      </c>
      <c r="D133">
        <v>664</v>
      </c>
    </row>
    <row r="134" spans="1:4">
      <c r="A134" t="s">
        <v>1475</v>
      </c>
      <c r="B134" t="s">
        <v>1608</v>
      </c>
      <c r="C134" t="s">
        <v>146</v>
      </c>
      <c r="D134" t="s">
        <v>17</v>
      </c>
    </row>
    <row r="135" spans="1:4">
      <c r="A135" t="s">
        <v>1475</v>
      </c>
      <c r="B135" t="s">
        <v>1609</v>
      </c>
      <c r="C135" t="s">
        <v>147</v>
      </c>
      <c r="D135" t="s">
        <v>573</v>
      </c>
    </row>
    <row r="136" spans="1:4">
      <c r="A136" t="s">
        <v>1475</v>
      </c>
      <c r="B136" t="s">
        <v>1610</v>
      </c>
      <c r="C136" t="s">
        <v>148</v>
      </c>
      <c r="D136" t="s">
        <v>34</v>
      </c>
    </row>
    <row r="137" spans="1:4">
      <c r="A137" t="s">
        <v>1475</v>
      </c>
      <c r="B137" t="s">
        <v>1611</v>
      </c>
      <c r="C137" t="s">
        <v>152</v>
      </c>
      <c r="D137" t="s">
        <v>167</v>
      </c>
    </row>
    <row r="138" spans="1:4">
      <c r="A138" t="s">
        <v>1475</v>
      </c>
      <c r="B138" t="s">
        <v>1612</v>
      </c>
      <c r="C138" t="s">
        <v>4</v>
      </c>
      <c r="D138" t="s">
        <v>23</v>
      </c>
    </row>
    <row r="139" spans="1:4">
      <c r="A139" t="s">
        <v>1475</v>
      </c>
      <c r="B139" t="s">
        <v>1613</v>
      </c>
      <c r="C139" t="s">
        <v>156</v>
      </c>
      <c r="D139" t="e">
        <v>#REF!</v>
      </c>
    </row>
    <row r="140" spans="1:4">
      <c r="A140" t="s">
        <v>1475</v>
      </c>
      <c r="B140" t="s">
        <v>1614</v>
      </c>
      <c r="C140" t="s">
        <v>157</v>
      </c>
      <c r="D140">
        <v>46266</v>
      </c>
    </row>
    <row r="141" spans="1:4">
      <c r="A141" t="s">
        <v>1475</v>
      </c>
      <c r="B141" t="s">
        <v>1615</v>
      </c>
      <c r="C141" t="s">
        <v>142</v>
      </c>
      <c r="D141" t="s">
        <v>570</v>
      </c>
    </row>
    <row r="142" spans="1:4">
      <c r="A142" t="s">
        <v>1475</v>
      </c>
      <c r="B142" t="s">
        <v>1616</v>
      </c>
      <c r="C142" t="s">
        <v>143</v>
      </c>
      <c r="D142" t="s">
        <v>571</v>
      </c>
    </row>
    <row r="143" spans="1:4">
      <c r="A143" t="s">
        <v>1475</v>
      </c>
      <c r="B143" t="s">
        <v>1617</v>
      </c>
      <c r="C143" t="s">
        <v>144</v>
      </c>
      <c r="D143">
        <v>7</v>
      </c>
    </row>
    <row r="144" spans="1:4">
      <c r="A144" t="s">
        <v>1475</v>
      </c>
      <c r="B144" t="s">
        <v>1618</v>
      </c>
      <c r="C144" t="s">
        <v>145</v>
      </c>
      <c r="D144">
        <v>683</v>
      </c>
    </row>
    <row r="145" spans="1:4">
      <c r="A145" t="s">
        <v>1475</v>
      </c>
      <c r="B145" t="s">
        <v>1619</v>
      </c>
      <c r="C145" t="s">
        <v>146</v>
      </c>
      <c r="D145" t="s">
        <v>17</v>
      </c>
    </row>
    <row r="146" spans="1:4">
      <c r="A146" t="s">
        <v>1475</v>
      </c>
      <c r="B146" t="s">
        <v>1620</v>
      </c>
      <c r="C146" t="s">
        <v>147</v>
      </c>
      <c r="D146" t="s">
        <v>581</v>
      </c>
    </row>
    <row r="147" spans="1:4">
      <c r="A147" t="s">
        <v>1475</v>
      </c>
      <c r="B147" t="s">
        <v>1621</v>
      </c>
      <c r="C147" t="s">
        <v>148</v>
      </c>
      <c r="D147" t="s">
        <v>34</v>
      </c>
    </row>
    <row r="148" spans="1:4">
      <c r="A148" t="s">
        <v>1475</v>
      </c>
      <c r="B148" t="s">
        <v>1622</v>
      </c>
      <c r="C148" t="s">
        <v>152</v>
      </c>
      <c r="D148" t="s">
        <v>167</v>
      </c>
    </row>
    <row r="149" spans="1:4">
      <c r="A149" t="s">
        <v>1475</v>
      </c>
      <c r="B149" t="s">
        <v>1623</v>
      </c>
      <c r="C149" t="s">
        <v>4</v>
      </c>
      <c r="D149" t="s">
        <v>23</v>
      </c>
    </row>
    <row r="150" spans="1:4">
      <c r="A150" t="s">
        <v>1475</v>
      </c>
      <c r="B150" t="s">
        <v>1624</v>
      </c>
      <c r="C150" t="s">
        <v>156</v>
      </c>
      <c r="D150" t="e">
        <v>#REF!</v>
      </c>
    </row>
    <row r="151" spans="1:4">
      <c r="A151" t="s">
        <v>1475</v>
      </c>
      <c r="B151" t="s">
        <v>1625</v>
      </c>
      <c r="C151" t="s">
        <v>157</v>
      </c>
      <c r="D151">
        <v>46266</v>
      </c>
    </row>
    <row r="152" spans="1:4">
      <c r="A152" t="s">
        <v>1475</v>
      </c>
      <c r="B152" t="s">
        <v>1626</v>
      </c>
      <c r="C152" t="s">
        <v>142</v>
      </c>
      <c r="D152" t="s">
        <v>570</v>
      </c>
    </row>
    <row r="153" spans="1:4">
      <c r="A153" t="s">
        <v>1475</v>
      </c>
      <c r="B153" t="s">
        <v>1627</v>
      </c>
      <c r="C153" t="s">
        <v>143</v>
      </c>
      <c r="D153" t="s">
        <v>571</v>
      </c>
    </row>
    <row r="154" spans="1:4">
      <c r="A154" t="s">
        <v>1475</v>
      </c>
      <c r="B154" t="s">
        <v>1628</v>
      </c>
      <c r="C154" t="s">
        <v>144</v>
      </c>
      <c r="D154">
        <v>8</v>
      </c>
    </row>
    <row r="155" spans="1:4">
      <c r="A155" t="s">
        <v>1475</v>
      </c>
      <c r="B155" t="s">
        <v>1629</v>
      </c>
      <c r="C155" t="s">
        <v>145</v>
      </c>
      <c r="D155">
        <v>681</v>
      </c>
    </row>
    <row r="156" spans="1:4">
      <c r="A156" t="s">
        <v>1475</v>
      </c>
      <c r="B156" t="s">
        <v>1630</v>
      </c>
      <c r="C156" t="s">
        <v>146</v>
      </c>
      <c r="D156" t="s">
        <v>17</v>
      </c>
    </row>
    <row r="157" spans="1:4">
      <c r="A157" t="s">
        <v>1475</v>
      </c>
      <c r="B157" t="s">
        <v>1631</v>
      </c>
      <c r="C157" t="s">
        <v>147</v>
      </c>
      <c r="D157" t="s">
        <v>581</v>
      </c>
    </row>
    <row r="158" spans="1:4">
      <c r="A158" t="s">
        <v>1475</v>
      </c>
      <c r="B158" t="s">
        <v>1632</v>
      </c>
      <c r="C158" t="s">
        <v>148</v>
      </c>
      <c r="D158" t="s">
        <v>34</v>
      </c>
    </row>
    <row r="159" spans="1:4">
      <c r="A159" t="s">
        <v>1475</v>
      </c>
      <c r="B159" t="s">
        <v>1633</v>
      </c>
      <c r="C159" t="s">
        <v>152</v>
      </c>
      <c r="D159" t="s">
        <v>167</v>
      </c>
    </row>
    <row r="160" spans="1:4">
      <c r="A160" t="s">
        <v>1475</v>
      </c>
      <c r="B160" t="s">
        <v>1634</v>
      </c>
      <c r="C160" t="s">
        <v>4</v>
      </c>
      <c r="D160" t="s">
        <v>23</v>
      </c>
    </row>
    <row r="161" spans="1:4">
      <c r="A161" t="s">
        <v>1475</v>
      </c>
      <c r="B161" t="s">
        <v>1635</v>
      </c>
      <c r="C161" t="s">
        <v>156</v>
      </c>
      <c r="D161" t="e">
        <v>#REF!</v>
      </c>
    </row>
    <row r="162" spans="1:4">
      <c r="A162" t="s">
        <v>1475</v>
      </c>
      <c r="B162" t="s">
        <v>1636</v>
      </c>
      <c r="C162" t="s">
        <v>157</v>
      </c>
      <c r="D162">
        <v>46266</v>
      </c>
    </row>
    <row r="163" spans="1:4">
      <c r="A163" t="s">
        <v>1475</v>
      </c>
      <c r="B163" t="s">
        <v>1637</v>
      </c>
      <c r="C163" t="s">
        <v>142</v>
      </c>
      <c r="D163" t="s">
        <v>570</v>
      </c>
    </row>
    <row r="164" spans="1:4">
      <c r="A164" t="s">
        <v>1475</v>
      </c>
      <c r="B164" t="s">
        <v>1638</v>
      </c>
      <c r="C164" t="s">
        <v>143</v>
      </c>
      <c r="D164" t="s">
        <v>571</v>
      </c>
    </row>
    <row r="165" spans="1:4">
      <c r="A165" t="s">
        <v>1475</v>
      </c>
      <c r="B165" t="s">
        <v>1639</v>
      </c>
      <c r="C165" t="s">
        <v>144</v>
      </c>
      <c r="D165">
        <v>9</v>
      </c>
    </row>
    <row r="166" spans="1:4">
      <c r="A166" t="s">
        <v>1475</v>
      </c>
      <c r="B166" t="s">
        <v>1640</v>
      </c>
      <c r="C166" t="s">
        <v>145</v>
      </c>
      <c r="D166">
        <v>667</v>
      </c>
    </row>
    <row r="167" spans="1:4">
      <c r="A167" t="s">
        <v>1475</v>
      </c>
      <c r="B167" t="s">
        <v>1641</v>
      </c>
      <c r="C167" t="s">
        <v>146</v>
      </c>
      <c r="D167" t="s">
        <v>17</v>
      </c>
    </row>
    <row r="168" spans="1:4">
      <c r="A168" t="s">
        <v>1475</v>
      </c>
      <c r="B168" t="s">
        <v>1642</v>
      </c>
      <c r="C168" t="s">
        <v>147</v>
      </c>
      <c r="D168" t="s">
        <v>576</v>
      </c>
    </row>
    <row r="169" spans="1:4">
      <c r="A169" t="s">
        <v>1475</v>
      </c>
      <c r="B169" t="s">
        <v>1643</v>
      </c>
      <c r="C169" t="s">
        <v>148</v>
      </c>
      <c r="D169" t="s">
        <v>34</v>
      </c>
    </row>
    <row r="170" spans="1:4">
      <c r="A170" t="s">
        <v>1475</v>
      </c>
      <c r="B170" t="s">
        <v>1644</v>
      </c>
      <c r="C170" t="s">
        <v>152</v>
      </c>
      <c r="D170" t="s">
        <v>167</v>
      </c>
    </row>
    <row r="171" spans="1:4">
      <c r="A171" t="s">
        <v>1475</v>
      </c>
      <c r="B171" t="s">
        <v>1645</v>
      </c>
      <c r="C171" t="s">
        <v>4</v>
      </c>
      <c r="D171" t="s">
        <v>23</v>
      </c>
    </row>
    <row r="172" spans="1:4">
      <c r="A172" t="s">
        <v>1475</v>
      </c>
      <c r="B172" t="s">
        <v>1646</v>
      </c>
      <c r="C172" t="s">
        <v>156</v>
      </c>
      <c r="D172" t="e">
        <v>#REF!</v>
      </c>
    </row>
    <row r="173" spans="1:4">
      <c r="A173" t="s">
        <v>1475</v>
      </c>
      <c r="B173" t="s">
        <v>1647</v>
      </c>
      <c r="C173" t="s">
        <v>157</v>
      </c>
      <c r="D173">
        <v>46266</v>
      </c>
    </row>
    <row r="174" spans="1:4">
      <c r="A174" t="s">
        <v>1475</v>
      </c>
      <c r="B174" t="s">
        <v>1648</v>
      </c>
      <c r="C174" t="s">
        <v>142</v>
      </c>
      <c r="D174" t="s">
        <v>570</v>
      </c>
    </row>
    <row r="175" spans="1:4">
      <c r="A175" t="s">
        <v>1475</v>
      </c>
      <c r="B175" t="s">
        <v>1649</v>
      </c>
      <c r="C175" t="s">
        <v>143</v>
      </c>
      <c r="D175" t="s">
        <v>571</v>
      </c>
    </row>
    <row r="176" spans="1:4">
      <c r="A176" t="s">
        <v>1475</v>
      </c>
      <c r="B176" t="s">
        <v>1650</v>
      </c>
      <c r="C176" t="s">
        <v>144</v>
      </c>
      <c r="D176">
        <v>10</v>
      </c>
    </row>
    <row r="177" spans="1:4">
      <c r="A177" t="s">
        <v>1475</v>
      </c>
      <c r="B177" t="s">
        <v>1651</v>
      </c>
      <c r="C177" t="s">
        <v>145</v>
      </c>
      <c r="D177">
        <v>676</v>
      </c>
    </row>
    <row r="178" spans="1:4">
      <c r="A178" t="s">
        <v>1475</v>
      </c>
      <c r="B178" t="s">
        <v>1652</v>
      </c>
      <c r="C178" t="s">
        <v>146</v>
      </c>
      <c r="D178" t="s">
        <v>17</v>
      </c>
    </row>
    <row r="179" spans="1:4">
      <c r="A179" t="s">
        <v>1475</v>
      </c>
      <c r="B179" t="s">
        <v>1653</v>
      </c>
      <c r="C179" t="s">
        <v>147</v>
      </c>
      <c r="D179" t="s">
        <v>576</v>
      </c>
    </row>
    <row r="180" spans="1:4">
      <c r="A180" t="s">
        <v>1475</v>
      </c>
      <c r="B180" t="s">
        <v>1654</v>
      </c>
      <c r="C180" t="s">
        <v>148</v>
      </c>
      <c r="D180" t="s">
        <v>34</v>
      </c>
    </row>
    <row r="181" spans="1:4">
      <c r="A181" t="s">
        <v>1475</v>
      </c>
      <c r="B181" t="s">
        <v>1655</v>
      </c>
      <c r="C181" t="s">
        <v>152</v>
      </c>
      <c r="D181" t="s">
        <v>167</v>
      </c>
    </row>
    <row r="182" spans="1:4">
      <c r="A182" t="s">
        <v>1475</v>
      </c>
      <c r="B182" t="s">
        <v>1656</v>
      </c>
      <c r="C182" t="s">
        <v>4</v>
      </c>
      <c r="D182" t="s">
        <v>23</v>
      </c>
    </row>
    <row r="183" spans="1:4">
      <c r="A183" t="s">
        <v>1475</v>
      </c>
      <c r="B183" t="s">
        <v>1657</v>
      </c>
      <c r="C183" t="s">
        <v>156</v>
      </c>
      <c r="D183" t="e">
        <v>#REF!</v>
      </c>
    </row>
    <row r="184" spans="1:4">
      <c r="A184" t="s">
        <v>1475</v>
      </c>
      <c r="B184" t="s">
        <v>1658</v>
      </c>
      <c r="C184" t="s">
        <v>157</v>
      </c>
      <c r="D184">
        <v>46266</v>
      </c>
    </row>
    <row r="185" spans="1:4">
      <c r="A185" t="s">
        <v>1475</v>
      </c>
      <c r="B185" t="s">
        <v>1659</v>
      </c>
      <c r="C185" t="s">
        <v>142</v>
      </c>
      <c r="D185" t="s">
        <v>985</v>
      </c>
    </row>
    <row r="186" spans="1:4">
      <c r="A186" t="s">
        <v>1475</v>
      </c>
      <c r="B186" t="s">
        <v>1660</v>
      </c>
      <c r="C186" t="s">
        <v>143</v>
      </c>
      <c r="D186">
        <v>1630</v>
      </c>
    </row>
    <row r="187" spans="1:4">
      <c r="A187" t="s">
        <v>1475</v>
      </c>
      <c r="B187" t="s">
        <v>1661</v>
      </c>
      <c r="C187" t="s">
        <v>146</v>
      </c>
      <c r="D187" t="s">
        <v>17</v>
      </c>
    </row>
    <row r="188" spans="1:4">
      <c r="A188" t="s">
        <v>1475</v>
      </c>
      <c r="B188" t="s">
        <v>1662</v>
      </c>
      <c r="C188" t="s">
        <v>147</v>
      </c>
      <c r="D188" t="s">
        <v>300</v>
      </c>
    </row>
    <row r="189" spans="1:4">
      <c r="A189" t="s">
        <v>1475</v>
      </c>
      <c r="B189" t="s">
        <v>1663</v>
      </c>
      <c r="C189" t="s">
        <v>148</v>
      </c>
      <c r="D189" t="s">
        <v>54</v>
      </c>
    </row>
    <row r="190" spans="1:4">
      <c r="A190" t="s">
        <v>1475</v>
      </c>
      <c r="B190" t="s">
        <v>1664</v>
      </c>
      <c r="C190" t="s">
        <v>150</v>
      </c>
      <c r="D190">
        <v>3058</v>
      </c>
    </row>
    <row r="191" spans="1:4">
      <c r="A191" t="s">
        <v>1475</v>
      </c>
      <c r="B191" t="s">
        <v>1665</v>
      </c>
      <c r="C191" t="s">
        <v>152</v>
      </c>
      <c r="D191" t="s">
        <v>167</v>
      </c>
    </row>
    <row r="192" spans="1:4">
      <c r="A192" t="s">
        <v>1475</v>
      </c>
      <c r="B192" t="s">
        <v>1666</v>
      </c>
      <c r="C192" t="s">
        <v>4</v>
      </c>
      <c r="D192" t="s">
        <v>23</v>
      </c>
    </row>
    <row r="193" spans="1:4">
      <c r="A193" t="s">
        <v>1475</v>
      </c>
      <c r="B193" t="s">
        <v>1667</v>
      </c>
      <c r="C193" t="s">
        <v>156</v>
      </c>
      <c r="D193" t="e">
        <v>#REF!</v>
      </c>
    </row>
    <row r="194" spans="1:4">
      <c r="A194" t="s">
        <v>1475</v>
      </c>
      <c r="B194" t="s">
        <v>1668</v>
      </c>
      <c r="C194" t="s">
        <v>157</v>
      </c>
      <c r="D194">
        <v>46266</v>
      </c>
    </row>
    <row r="195" spans="1:4">
      <c r="A195" t="s">
        <v>1475</v>
      </c>
      <c r="B195" t="s">
        <v>1669</v>
      </c>
      <c r="C195" t="s">
        <v>142</v>
      </c>
      <c r="D195" t="s">
        <v>985</v>
      </c>
    </row>
    <row r="196" spans="1:4">
      <c r="A196" t="s">
        <v>1475</v>
      </c>
      <c r="B196" t="s">
        <v>1670</v>
      </c>
      <c r="C196" t="s">
        <v>143</v>
      </c>
      <c r="D196">
        <v>1625</v>
      </c>
    </row>
    <row r="197" spans="1:4">
      <c r="A197" t="s">
        <v>1475</v>
      </c>
      <c r="B197" t="s">
        <v>1671</v>
      </c>
      <c r="C197" t="s">
        <v>146</v>
      </c>
      <c r="D197" t="s">
        <v>17</v>
      </c>
    </row>
    <row r="198" spans="1:4">
      <c r="A198" t="s">
        <v>1475</v>
      </c>
      <c r="B198" t="s">
        <v>1672</v>
      </c>
      <c r="C198" t="s">
        <v>147</v>
      </c>
      <c r="D198" t="s">
        <v>305</v>
      </c>
    </row>
    <row r="199" spans="1:4">
      <c r="A199" t="s">
        <v>1475</v>
      </c>
      <c r="B199" t="s">
        <v>1673</v>
      </c>
      <c r="C199" t="s">
        <v>148</v>
      </c>
      <c r="D199" t="s">
        <v>54</v>
      </c>
    </row>
    <row r="200" spans="1:4">
      <c r="A200" t="s">
        <v>1475</v>
      </c>
      <c r="B200" t="s">
        <v>1674</v>
      </c>
      <c r="C200" t="s">
        <v>150</v>
      </c>
      <c r="D200">
        <v>3053</v>
      </c>
    </row>
    <row r="201" spans="1:4">
      <c r="A201" t="s">
        <v>1475</v>
      </c>
      <c r="B201" t="s">
        <v>1675</v>
      </c>
      <c r="C201" t="s">
        <v>152</v>
      </c>
      <c r="D201" t="s">
        <v>167</v>
      </c>
    </row>
    <row r="202" spans="1:4">
      <c r="A202" t="s">
        <v>1475</v>
      </c>
      <c r="B202" t="s">
        <v>1676</v>
      </c>
      <c r="C202" t="s">
        <v>4</v>
      </c>
      <c r="D202" t="s">
        <v>23</v>
      </c>
    </row>
    <row r="203" spans="1:4">
      <c r="A203" t="s">
        <v>1475</v>
      </c>
      <c r="B203" t="s">
        <v>1677</v>
      </c>
      <c r="C203" t="s">
        <v>156</v>
      </c>
      <c r="D203" t="e">
        <v>#REF!</v>
      </c>
    </row>
    <row r="204" spans="1:4">
      <c r="A204" t="s">
        <v>1475</v>
      </c>
      <c r="B204" t="s">
        <v>1678</v>
      </c>
      <c r="C204" t="s">
        <v>157</v>
      </c>
      <c r="D204">
        <v>46266</v>
      </c>
    </row>
    <row r="205" spans="1:4">
      <c r="A205" t="s">
        <v>1475</v>
      </c>
      <c r="B205" t="s">
        <v>1679</v>
      </c>
      <c r="C205" t="s">
        <v>142</v>
      </c>
      <c r="D205" t="s">
        <v>985</v>
      </c>
    </row>
    <row r="206" spans="1:4">
      <c r="A206" t="s">
        <v>1475</v>
      </c>
      <c r="B206" t="s">
        <v>1680</v>
      </c>
      <c r="C206" t="s">
        <v>143</v>
      </c>
      <c r="D206">
        <v>1630</v>
      </c>
    </row>
    <row r="207" spans="1:4">
      <c r="A207" t="s">
        <v>1475</v>
      </c>
      <c r="B207" t="s">
        <v>1681</v>
      </c>
      <c r="C207" t="s">
        <v>146</v>
      </c>
      <c r="D207" t="s">
        <v>17</v>
      </c>
    </row>
    <row r="208" spans="1:4">
      <c r="A208" t="s">
        <v>1475</v>
      </c>
      <c r="B208" t="s">
        <v>1682</v>
      </c>
      <c r="C208" t="s">
        <v>147</v>
      </c>
      <c r="D208" t="s">
        <v>308</v>
      </c>
    </row>
    <row r="209" spans="1:4">
      <c r="A209" t="s">
        <v>1475</v>
      </c>
      <c r="B209" t="s">
        <v>1683</v>
      </c>
      <c r="C209" t="s">
        <v>148</v>
      </c>
      <c r="D209" t="s">
        <v>54</v>
      </c>
    </row>
    <row r="210" spans="1:4">
      <c r="A210" t="s">
        <v>1475</v>
      </c>
      <c r="B210" t="s">
        <v>1684</v>
      </c>
      <c r="C210" t="s">
        <v>150</v>
      </c>
      <c r="D210">
        <v>3080</v>
      </c>
    </row>
    <row r="211" spans="1:4">
      <c r="A211" t="s">
        <v>1475</v>
      </c>
      <c r="B211" t="s">
        <v>1685</v>
      </c>
      <c r="C211" t="s">
        <v>152</v>
      </c>
      <c r="D211" t="s">
        <v>167</v>
      </c>
    </row>
    <row r="212" spans="1:4">
      <c r="A212" t="s">
        <v>1475</v>
      </c>
      <c r="B212" t="s">
        <v>1686</v>
      </c>
      <c r="C212" t="s">
        <v>4</v>
      </c>
      <c r="D212" t="s">
        <v>23</v>
      </c>
    </row>
    <row r="213" spans="1:4">
      <c r="A213" t="s">
        <v>1475</v>
      </c>
      <c r="B213" t="s">
        <v>1687</v>
      </c>
      <c r="C213" t="s">
        <v>156</v>
      </c>
      <c r="D213" t="e">
        <v>#REF!</v>
      </c>
    </row>
    <row r="214" spans="1:4">
      <c r="A214" t="s">
        <v>1475</v>
      </c>
      <c r="B214" t="s">
        <v>1688</v>
      </c>
      <c r="C214" t="s">
        <v>157</v>
      </c>
      <c r="D214">
        <v>46266</v>
      </c>
    </row>
    <row r="215" spans="1:4">
      <c r="A215" t="s">
        <v>1475</v>
      </c>
      <c r="B215" t="s">
        <v>1689</v>
      </c>
      <c r="C215" t="s">
        <v>142</v>
      </c>
      <c r="D215" t="s">
        <v>297</v>
      </c>
    </row>
    <row r="216" spans="1:4">
      <c r="A216" t="s">
        <v>1475</v>
      </c>
      <c r="B216" t="s">
        <v>1690</v>
      </c>
      <c r="C216" t="s">
        <v>143</v>
      </c>
      <c r="D216" t="s">
        <v>298</v>
      </c>
    </row>
    <row r="217" spans="1:4">
      <c r="A217" t="s">
        <v>1475</v>
      </c>
      <c r="B217" t="s">
        <v>1691</v>
      </c>
      <c r="C217" t="s">
        <v>144</v>
      </c>
      <c r="D217" t="s">
        <v>311</v>
      </c>
    </row>
    <row r="218" spans="1:4">
      <c r="A218" t="s">
        <v>1475</v>
      </c>
      <c r="B218" t="s">
        <v>1692</v>
      </c>
      <c r="C218" t="s">
        <v>145</v>
      </c>
      <c r="D218">
        <v>827</v>
      </c>
    </row>
    <row r="219" spans="1:4">
      <c r="A219" t="s">
        <v>1475</v>
      </c>
      <c r="B219" t="s">
        <v>1693</v>
      </c>
      <c r="C219" t="s">
        <v>146</v>
      </c>
      <c r="D219" t="s">
        <v>22</v>
      </c>
    </row>
    <row r="220" spans="1:4">
      <c r="A220" t="s">
        <v>1475</v>
      </c>
      <c r="B220" t="s">
        <v>1694</v>
      </c>
      <c r="C220" t="s">
        <v>148</v>
      </c>
      <c r="D220" t="s">
        <v>34</v>
      </c>
    </row>
    <row r="221" spans="1:4">
      <c r="A221" t="s">
        <v>1475</v>
      </c>
      <c r="B221" t="s">
        <v>1695</v>
      </c>
      <c r="C221" t="s">
        <v>152</v>
      </c>
      <c r="D221" t="s">
        <v>167</v>
      </c>
    </row>
    <row r="222" spans="1:4">
      <c r="A222" t="s">
        <v>1475</v>
      </c>
      <c r="B222" t="s">
        <v>1696</v>
      </c>
      <c r="C222" t="s">
        <v>153</v>
      </c>
      <c r="D222" t="s">
        <v>301</v>
      </c>
    </row>
    <row r="223" spans="1:4">
      <c r="A223" t="s">
        <v>1475</v>
      </c>
      <c r="B223" t="s">
        <v>1697</v>
      </c>
      <c r="C223" t="s">
        <v>154</v>
      </c>
      <c r="D223" t="s">
        <v>302</v>
      </c>
    </row>
    <row r="224" spans="1:4">
      <c r="A224" t="s">
        <v>1475</v>
      </c>
      <c r="B224" t="s">
        <v>1698</v>
      </c>
      <c r="C224" t="s">
        <v>69</v>
      </c>
      <c r="D224" t="s">
        <v>303</v>
      </c>
    </row>
    <row r="225" spans="1:4">
      <c r="A225" t="s">
        <v>1475</v>
      </c>
      <c r="B225" t="s">
        <v>1699</v>
      </c>
      <c r="C225" t="s">
        <v>4</v>
      </c>
      <c r="D225" t="s">
        <v>23</v>
      </c>
    </row>
    <row r="226" spans="1:4">
      <c r="A226" t="s">
        <v>1475</v>
      </c>
      <c r="B226" t="s">
        <v>1700</v>
      </c>
      <c r="C226" t="s">
        <v>156</v>
      </c>
      <c r="D226" t="e">
        <v>#REF!</v>
      </c>
    </row>
    <row r="227" spans="1:4">
      <c r="A227" t="s">
        <v>1475</v>
      </c>
      <c r="B227" t="s">
        <v>1701</v>
      </c>
      <c r="C227" t="s">
        <v>157</v>
      </c>
      <c r="D227">
        <v>46266</v>
      </c>
    </row>
    <row r="228" spans="1:4">
      <c r="A228" t="s">
        <v>1475</v>
      </c>
      <c r="B228" t="s">
        <v>1702</v>
      </c>
      <c r="C228" t="s">
        <v>142</v>
      </c>
      <c r="D228" t="s">
        <v>570</v>
      </c>
    </row>
    <row r="229" spans="1:4">
      <c r="A229" t="s">
        <v>1475</v>
      </c>
      <c r="B229" t="s">
        <v>1703</v>
      </c>
      <c r="C229" t="s">
        <v>143</v>
      </c>
      <c r="D229" t="s">
        <v>571</v>
      </c>
    </row>
    <row r="230" spans="1:4">
      <c r="A230" t="s">
        <v>1475</v>
      </c>
      <c r="B230" t="s">
        <v>1704</v>
      </c>
      <c r="C230" t="s">
        <v>144</v>
      </c>
      <c r="D230">
        <v>61</v>
      </c>
    </row>
    <row r="231" spans="1:4">
      <c r="A231" t="s">
        <v>1475</v>
      </c>
      <c r="B231" t="s">
        <v>1705</v>
      </c>
      <c r="C231" t="s">
        <v>145</v>
      </c>
      <c r="D231">
        <v>453</v>
      </c>
    </row>
    <row r="232" spans="1:4">
      <c r="A232" t="s">
        <v>1475</v>
      </c>
      <c r="B232" t="s">
        <v>1706</v>
      </c>
      <c r="C232" t="s">
        <v>146</v>
      </c>
      <c r="D232" t="s">
        <v>22</v>
      </c>
    </row>
    <row r="233" spans="1:4">
      <c r="A233" t="s">
        <v>1475</v>
      </c>
      <c r="B233" t="s">
        <v>1707</v>
      </c>
      <c r="C233" t="s">
        <v>148</v>
      </c>
      <c r="D233" t="s">
        <v>34</v>
      </c>
    </row>
    <row r="234" spans="1:4">
      <c r="A234" t="s">
        <v>1475</v>
      </c>
      <c r="B234" t="s">
        <v>1708</v>
      </c>
      <c r="C234" t="s">
        <v>152</v>
      </c>
      <c r="D234" t="s">
        <v>167</v>
      </c>
    </row>
    <row r="235" spans="1:4">
      <c r="A235" t="s">
        <v>1475</v>
      </c>
      <c r="B235" t="s">
        <v>1709</v>
      </c>
      <c r="C235" t="s">
        <v>4</v>
      </c>
      <c r="D235" t="s">
        <v>23</v>
      </c>
    </row>
    <row r="236" spans="1:4">
      <c r="A236" t="s">
        <v>1475</v>
      </c>
      <c r="B236" t="s">
        <v>1710</v>
      </c>
      <c r="C236" t="s">
        <v>156</v>
      </c>
      <c r="D236" t="e">
        <v>#REF!</v>
      </c>
    </row>
    <row r="237" spans="1:4">
      <c r="A237" t="s">
        <v>1475</v>
      </c>
      <c r="B237" t="s">
        <v>1711</v>
      </c>
      <c r="C237" t="s">
        <v>157</v>
      </c>
      <c r="D237">
        <v>46266</v>
      </c>
    </row>
    <row r="238" spans="1:4">
      <c r="A238" t="s">
        <v>1475</v>
      </c>
      <c r="B238" t="s">
        <v>1712</v>
      </c>
      <c r="C238" t="s">
        <v>142</v>
      </c>
      <c r="D238" t="s">
        <v>985</v>
      </c>
    </row>
    <row r="239" spans="1:4">
      <c r="A239" t="s">
        <v>1475</v>
      </c>
      <c r="B239" t="s">
        <v>1713</v>
      </c>
      <c r="C239" t="s">
        <v>143</v>
      </c>
      <c r="D239">
        <v>1610</v>
      </c>
    </row>
    <row r="240" spans="1:4">
      <c r="A240" t="s">
        <v>1475</v>
      </c>
      <c r="B240" t="s">
        <v>1714</v>
      </c>
      <c r="C240" t="s">
        <v>146</v>
      </c>
      <c r="D240" t="s">
        <v>22</v>
      </c>
    </row>
    <row r="241" spans="1:4">
      <c r="A241" t="s">
        <v>1475</v>
      </c>
      <c r="B241" t="s">
        <v>1715</v>
      </c>
      <c r="C241" t="s">
        <v>147</v>
      </c>
      <c r="D241" t="s">
        <v>989</v>
      </c>
    </row>
    <row r="242" spans="1:4">
      <c r="A242" t="s">
        <v>1475</v>
      </c>
      <c r="B242" t="s">
        <v>1716</v>
      </c>
      <c r="C242" t="s">
        <v>148</v>
      </c>
      <c r="D242" t="s">
        <v>54</v>
      </c>
    </row>
    <row r="243" spans="1:4">
      <c r="A243" t="s">
        <v>1475</v>
      </c>
      <c r="B243" t="s">
        <v>1717</v>
      </c>
      <c r="C243" t="s">
        <v>150</v>
      </c>
      <c r="D243">
        <v>3927</v>
      </c>
    </row>
    <row r="244" spans="1:4">
      <c r="A244" t="s">
        <v>1475</v>
      </c>
      <c r="B244" t="s">
        <v>1718</v>
      </c>
      <c r="C244" t="s">
        <v>152</v>
      </c>
      <c r="D244" t="s">
        <v>167</v>
      </c>
    </row>
    <row r="245" spans="1:4">
      <c r="A245" t="s">
        <v>1475</v>
      </c>
      <c r="B245" t="s">
        <v>1719</v>
      </c>
      <c r="C245" t="s">
        <v>4</v>
      </c>
      <c r="D245" t="s">
        <v>23</v>
      </c>
    </row>
    <row r="246" spans="1:4">
      <c r="A246" t="s">
        <v>1475</v>
      </c>
      <c r="B246" t="s">
        <v>1720</v>
      </c>
      <c r="C246" t="s">
        <v>156</v>
      </c>
      <c r="D246" t="e">
        <v>#REF!</v>
      </c>
    </row>
    <row r="247" spans="1:4">
      <c r="A247" t="s">
        <v>1475</v>
      </c>
      <c r="B247" t="s">
        <v>1721</v>
      </c>
      <c r="C247" t="s">
        <v>157</v>
      </c>
      <c r="D247">
        <v>46266</v>
      </c>
    </row>
    <row r="248" spans="1:4">
      <c r="A248" t="s">
        <v>1475</v>
      </c>
      <c r="B248" t="s">
        <v>1722</v>
      </c>
      <c r="C248" t="s">
        <v>142</v>
      </c>
      <c r="D248" t="s">
        <v>297</v>
      </c>
    </row>
    <row r="249" spans="1:4">
      <c r="A249" t="s">
        <v>1475</v>
      </c>
      <c r="B249" t="s">
        <v>1723</v>
      </c>
      <c r="C249" t="s">
        <v>143</v>
      </c>
      <c r="D249" t="s">
        <v>298</v>
      </c>
    </row>
    <row r="250" spans="1:4">
      <c r="A250" t="s">
        <v>1475</v>
      </c>
      <c r="B250" t="s">
        <v>1724</v>
      </c>
      <c r="C250" t="s">
        <v>144</v>
      </c>
      <c r="D250" t="s">
        <v>313</v>
      </c>
    </row>
    <row r="251" spans="1:4">
      <c r="A251" t="s">
        <v>1475</v>
      </c>
      <c r="B251" t="s">
        <v>1725</v>
      </c>
      <c r="C251" t="s">
        <v>145</v>
      </c>
      <c r="D251">
        <v>817</v>
      </c>
    </row>
    <row r="252" spans="1:4">
      <c r="A252" t="s">
        <v>1475</v>
      </c>
      <c r="B252" t="s">
        <v>1726</v>
      </c>
      <c r="C252" t="s">
        <v>146</v>
      </c>
      <c r="D252" t="s">
        <v>31</v>
      </c>
    </row>
    <row r="253" spans="1:4">
      <c r="A253" t="s">
        <v>1475</v>
      </c>
      <c r="B253" t="s">
        <v>1727</v>
      </c>
      <c r="C253" t="s">
        <v>147</v>
      </c>
      <c r="D253" t="s">
        <v>1728</v>
      </c>
    </row>
    <row r="254" spans="1:4">
      <c r="A254" t="s">
        <v>1475</v>
      </c>
      <c r="B254" t="s">
        <v>1729</v>
      </c>
      <c r="C254" t="s">
        <v>148</v>
      </c>
      <c r="D254" t="s">
        <v>34</v>
      </c>
    </row>
    <row r="255" spans="1:4">
      <c r="A255" t="s">
        <v>1475</v>
      </c>
      <c r="B255" t="s">
        <v>1730</v>
      </c>
      <c r="C255" t="s">
        <v>152</v>
      </c>
      <c r="D255" t="s">
        <v>167</v>
      </c>
    </row>
    <row r="256" spans="1:4">
      <c r="A256" t="s">
        <v>1475</v>
      </c>
      <c r="B256" t="s">
        <v>1731</v>
      </c>
      <c r="C256" t="s">
        <v>153</v>
      </c>
      <c r="D256" t="s">
        <v>301</v>
      </c>
    </row>
    <row r="257" spans="1:4">
      <c r="A257" t="s">
        <v>1475</v>
      </c>
      <c r="B257" t="s">
        <v>1732</v>
      </c>
      <c r="C257" t="s">
        <v>154</v>
      </c>
      <c r="D257" t="s">
        <v>302</v>
      </c>
    </row>
    <row r="258" spans="1:4">
      <c r="A258" t="s">
        <v>1475</v>
      </c>
      <c r="B258" t="s">
        <v>1733</v>
      </c>
      <c r="C258" t="s">
        <v>69</v>
      </c>
      <c r="D258" t="s">
        <v>303</v>
      </c>
    </row>
    <row r="259" spans="1:4">
      <c r="A259" t="s">
        <v>1475</v>
      </c>
      <c r="B259" t="s">
        <v>1734</v>
      </c>
      <c r="C259" t="s">
        <v>4</v>
      </c>
      <c r="D259" t="s">
        <v>23</v>
      </c>
    </row>
    <row r="260" spans="1:4">
      <c r="A260" t="s">
        <v>1475</v>
      </c>
      <c r="B260" t="s">
        <v>1735</v>
      </c>
      <c r="C260" t="s">
        <v>156</v>
      </c>
      <c r="D260" t="e">
        <v>#REF!</v>
      </c>
    </row>
    <row r="261" spans="1:4">
      <c r="A261" t="s">
        <v>1475</v>
      </c>
      <c r="B261" t="s">
        <v>1736</v>
      </c>
      <c r="C261" t="s">
        <v>157</v>
      </c>
      <c r="D261">
        <v>46266</v>
      </c>
    </row>
    <row r="262" spans="1:4">
      <c r="A262" t="s">
        <v>1475</v>
      </c>
      <c r="B262" t="s">
        <v>1737</v>
      </c>
      <c r="C262" t="s">
        <v>142</v>
      </c>
      <c r="D262" t="s">
        <v>724</v>
      </c>
    </row>
    <row r="263" spans="1:4">
      <c r="A263" t="s">
        <v>1475</v>
      </c>
      <c r="B263" t="s">
        <v>1738</v>
      </c>
      <c r="C263" t="s">
        <v>143</v>
      </c>
      <c r="D263" t="s">
        <v>728</v>
      </c>
    </row>
    <row r="264" spans="1:4">
      <c r="A264" t="s">
        <v>1475</v>
      </c>
      <c r="B264" t="s">
        <v>1739</v>
      </c>
      <c r="C264" t="s">
        <v>144</v>
      </c>
      <c r="D264">
        <v>137</v>
      </c>
    </row>
    <row r="265" spans="1:4">
      <c r="A265" t="s">
        <v>1475</v>
      </c>
      <c r="B265" t="s">
        <v>1740</v>
      </c>
      <c r="C265" t="s">
        <v>145</v>
      </c>
      <c r="D265">
        <v>3828</v>
      </c>
    </row>
    <row r="266" spans="1:4">
      <c r="A266" t="s">
        <v>1475</v>
      </c>
      <c r="B266" t="s">
        <v>1741</v>
      </c>
      <c r="C266" t="s">
        <v>146</v>
      </c>
      <c r="D266" t="s">
        <v>31</v>
      </c>
    </row>
    <row r="267" spans="1:4">
      <c r="A267" t="s">
        <v>1475</v>
      </c>
      <c r="B267" t="s">
        <v>1742</v>
      </c>
      <c r="C267" t="s">
        <v>148</v>
      </c>
      <c r="D267" t="s">
        <v>76</v>
      </c>
    </row>
    <row r="268" spans="1:4">
      <c r="A268" t="s">
        <v>1475</v>
      </c>
      <c r="B268" t="s">
        <v>1743</v>
      </c>
      <c r="C268" t="s">
        <v>152</v>
      </c>
      <c r="D268" t="s">
        <v>167</v>
      </c>
    </row>
    <row r="269" spans="1:4">
      <c r="A269" t="s">
        <v>1475</v>
      </c>
      <c r="B269" t="s">
        <v>1744</v>
      </c>
      <c r="C269" t="s">
        <v>4</v>
      </c>
      <c r="D269" t="s">
        <v>23</v>
      </c>
    </row>
    <row r="270" spans="1:4">
      <c r="A270" t="s">
        <v>1475</v>
      </c>
      <c r="B270" t="s">
        <v>1745</v>
      </c>
      <c r="C270" t="s">
        <v>156</v>
      </c>
      <c r="D270" t="e">
        <v>#REF!</v>
      </c>
    </row>
    <row r="271" spans="1:4">
      <c r="A271" t="s">
        <v>1475</v>
      </c>
      <c r="B271" t="s">
        <v>1746</v>
      </c>
      <c r="C271" t="s">
        <v>157</v>
      </c>
      <c r="D271">
        <v>46266</v>
      </c>
    </row>
    <row r="272" spans="1:4">
      <c r="A272" t="s">
        <v>1475</v>
      </c>
      <c r="B272" t="s">
        <v>1747</v>
      </c>
      <c r="C272" t="s">
        <v>142</v>
      </c>
      <c r="D272" t="s">
        <v>724</v>
      </c>
    </row>
    <row r="273" spans="1:4">
      <c r="A273" t="s">
        <v>1475</v>
      </c>
      <c r="B273" t="s">
        <v>1748</v>
      </c>
      <c r="C273" t="s">
        <v>143</v>
      </c>
      <c r="D273" t="s">
        <v>725</v>
      </c>
    </row>
    <row r="274" spans="1:4">
      <c r="A274" t="s">
        <v>1475</v>
      </c>
      <c r="B274" t="s">
        <v>1749</v>
      </c>
      <c r="C274" t="s">
        <v>144</v>
      </c>
      <c r="D274">
        <v>138</v>
      </c>
    </row>
    <row r="275" spans="1:4">
      <c r="A275" t="s">
        <v>1475</v>
      </c>
      <c r="B275" t="s">
        <v>1750</v>
      </c>
      <c r="C275" t="s">
        <v>145</v>
      </c>
      <c r="D275">
        <v>3751</v>
      </c>
    </row>
    <row r="276" spans="1:4">
      <c r="A276" t="s">
        <v>1475</v>
      </c>
      <c r="B276" t="s">
        <v>1751</v>
      </c>
      <c r="C276" t="s">
        <v>146</v>
      </c>
      <c r="D276" t="s">
        <v>31</v>
      </c>
    </row>
    <row r="277" spans="1:4">
      <c r="A277" t="s">
        <v>1475</v>
      </c>
      <c r="B277" t="s">
        <v>1752</v>
      </c>
      <c r="C277" t="s">
        <v>148</v>
      </c>
      <c r="D277" t="s">
        <v>76</v>
      </c>
    </row>
    <row r="278" spans="1:4">
      <c r="A278" t="s">
        <v>1475</v>
      </c>
      <c r="B278" t="s">
        <v>1753</v>
      </c>
      <c r="C278" t="s">
        <v>152</v>
      </c>
      <c r="D278" t="s">
        <v>167</v>
      </c>
    </row>
    <row r="279" spans="1:4">
      <c r="A279" t="s">
        <v>1475</v>
      </c>
      <c r="B279" t="s">
        <v>1754</v>
      </c>
      <c r="C279" t="s">
        <v>4</v>
      </c>
      <c r="D279" t="s">
        <v>23</v>
      </c>
    </row>
    <row r="280" spans="1:4">
      <c r="A280" t="s">
        <v>1475</v>
      </c>
      <c r="B280" t="s">
        <v>1755</v>
      </c>
      <c r="C280" t="s">
        <v>156</v>
      </c>
      <c r="D280" t="e">
        <v>#REF!</v>
      </c>
    </row>
    <row r="281" spans="1:4">
      <c r="A281" t="s">
        <v>1475</v>
      </c>
      <c r="B281" t="s">
        <v>1756</v>
      </c>
      <c r="C281" t="s">
        <v>157</v>
      </c>
      <c r="D281">
        <v>46266</v>
      </c>
    </row>
    <row r="282" spans="1:4">
      <c r="A282" t="s">
        <v>1475</v>
      </c>
      <c r="B282" t="s">
        <v>1757</v>
      </c>
      <c r="C282" t="s">
        <v>142</v>
      </c>
      <c r="D282" t="s">
        <v>775</v>
      </c>
    </row>
    <row r="283" spans="1:4">
      <c r="A283" t="s">
        <v>1475</v>
      </c>
      <c r="B283" t="s">
        <v>1758</v>
      </c>
      <c r="C283" t="s">
        <v>143</v>
      </c>
      <c r="D283" t="s">
        <v>771</v>
      </c>
    </row>
    <row r="284" spans="1:4">
      <c r="A284" t="s">
        <v>1475</v>
      </c>
      <c r="B284" t="s">
        <v>1759</v>
      </c>
      <c r="C284" t="s">
        <v>144</v>
      </c>
      <c r="D284">
        <v>139</v>
      </c>
    </row>
    <row r="285" spans="1:4">
      <c r="A285" t="s">
        <v>1475</v>
      </c>
      <c r="B285" t="s">
        <v>1760</v>
      </c>
      <c r="C285" t="s">
        <v>145</v>
      </c>
      <c r="D285">
        <v>708</v>
      </c>
    </row>
    <row r="286" spans="1:4">
      <c r="A286" t="s">
        <v>1475</v>
      </c>
      <c r="B286" t="s">
        <v>1761</v>
      </c>
      <c r="C286" t="s">
        <v>146</v>
      </c>
      <c r="D286" t="s">
        <v>31</v>
      </c>
    </row>
    <row r="287" spans="1:4">
      <c r="A287" t="s">
        <v>1475</v>
      </c>
      <c r="B287" t="s">
        <v>1762</v>
      </c>
      <c r="C287" t="s">
        <v>148</v>
      </c>
      <c r="D287" t="s">
        <v>34</v>
      </c>
    </row>
    <row r="288" spans="1:4">
      <c r="A288" t="s">
        <v>1475</v>
      </c>
      <c r="B288" t="s">
        <v>1763</v>
      </c>
      <c r="C288" t="s">
        <v>152</v>
      </c>
      <c r="D288" t="s">
        <v>167</v>
      </c>
    </row>
    <row r="289" spans="1:4">
      <c r="A289" t="s">
        <v>1475</v>
      </c>
      <c r="B289" t="s">
        <v>1764</v>
      </c>
      <c r="C289" t="s">
        <v>4</v>
      </c>
      <c r="D289" t="s">
        <v>23</v>
      </c>
    </row>
    <row r="290" spans="1:4">
      <c r="A290" t="s">
        <v>1475</v>
      </c>
      <c r="B290" t="s">
        <v>1765</v>
      </c>
      <c r="C290" t="s">
        <v>156</v>
      </c>
      <c r="D290" t="e">
        <v>#REF!</v>
      </c>
    </row>
    <row r="291" spans="1:4">
      <c r="A291" t="s">
        <v>1475</v>
      </c>
      <c r="B291" t="s">
        <v>1766</v>
      </c>
      <c r="C291" t="s">
        <v>157</v>
      </c>
      <c r="D291">
        <v>46266</v>
      </c>
    </row>
    <row r="292" spans="1:4">
      <c r="A292" t="s">
        <v>1475</v>
      </c>
      <c r="B292" t="s">
        <v>1767</v>
      </c>
      <c r="C292" t="s">
        <v>142</v>
      </c>
      <c r="D292" t="s">
        <v>985</v>
      </c>
    </row>
    <row r="293" spans="1:4">
      <c r="A293" t="s">
        <v>1475</v>
      </c>
      <c r="B293" t="s">
        <v>1768</v>
      </c>
      <c r="C293" t="s">
        <v>143</v>
      </c>
      <c r="D293" t="s">
        <v>990</v>
      </c>
    </row>
    <row r="294" spans="1:4">
      <c r="A294" t="s">
        <v>1475</v>
      </c>
      <c r="B294" t="s">
        <v>1769</v>
      </c>
      <c r="C294" t="s">
        <v>146</v>
      </c>
      <c r="D294" t="s">
        <v>35</v>
      </c>
    </row>
    <row r="295" spans="1:4">
      <c r="A295" t="s">
        <v>1475</v>
      </c>
      <c r="B295" t="s">
        <v>1770</v>
      </c>
      <c r="C295" t="s">
        <v>147</v>
      </c>
      <c r="D295" t="s">
        <v>35</v>
      </c>
    </row>
    <row r="296" spans="1:4">
      <c r="A296" t="s">
        <v>1475</v>
      </c>
      <c r="B296" t="s">
        <v>1771</v>
      </c>
      <c r="C296" t="s">
        <v>148</v>
      </c>
      <c r="D296" t="s">
        <v>54</v>
      </c>
    </row>
    <row r="297" spans="1:4">
      <c r="A297" t="s">
        <v>1475</v>
      </c>
      <c r="B297" t="s">
        <v>1772</v>
      </c>
      <c r="C297" t="s">
        <v>150</v>
      </c>
      <c r="D297">
        <v>3112</v>
      </c>
    </row>
    <row r="298" spans="1:4">
      <c r="A298" t="s">
        <v>1475</v>
      </c>
      <c r="B298" t="s">
        <v>1773</v>
      </c>
      <c r="C298" t="s">
        <v>152</v>
      </c>
      <c r="D298" t="s">
        <v>167</v>
      </c>
    </row>
    <row r="299" spans="1:4">
      <c r="A299" t="s">
        <v>1475</v>
      </c>
      <c r="B299" t="s">
        <v>1774</v>
      </c>
      <c r="C299" t="s">
        <v>4</v>
      </c>
      <c r="D299" t="s">
        <v>23</v>
      </c>
    </row>
    <row r="300" spans="1:4">
      <c r="A300" t="s">
        <v>1475</v>
      </c>
      <c r="B300" t="s">
        <v>1775</v>
      </c>
      <c r="C300" t="s">
        <v>156</v>
      </c>
      <c r="D300" t="e">
        <v>#REF!</v>
      </c>
    </row>
    <row r="301" spans="1:4">
      <c r="A301" t="s">
        <v>1475</v>
      </c>
      <c r="B301" t="s">
        <v>1776</v>
      </c>
      <c r="C301" t="s">
        <v>157</v>
      </c>
      <c r="D301">
        <v>46266</v>
      </c>
    </row>
    <row r="302" spans="1:4">
      <c r="A302" t="s">
        <v>1475</v>
      </c>
      <c r="B302" t="s">
        <v>1777</v>
      </c>
      <c r="C302" t="s">
        <v>142</v>
      </c>
      <c r="D302" t="s">
        <v>297</v>
      </c>
    </row>
    <row r="303" spans="1:4">
      <c r="A303" t="s">
        <v>1475</v>
      </c>
      <c r="B303" t="s">
        <v>1778</v>
      </c>
      <c r="C303" t="s">
        <v>143</v>
      </c>
      <c r="D303" t="s">
        <v>298</v>
      </c>
    </row>
    <row r="304" spans="1:4">
      <c r="A304" t="s">
        <v>1475</v>
      </c>
      <c r="B304" t="s">
        <v>1779</v>
      </c>
      <c r="C304" t="s">
        <v>144</v>
      </c>
      <c r="D304" t="s">
        <v>315</v>
      </c>
    </row>
    <row r="305" spans="1:4">
      <c r="A305" t="s">
        <v>1475</v>
      </c>
      <c r="B305" t="s">
        <v>1780</v>
      </c>
      <c r="C305" t="s">
        <v>145</v>
      </c>
      <c r="D305">
        <v>809</v>
      </c>
    </row>
    <row r="306" spans="1:4">
      <c r="A306" t="s">
        <v>1475</v>
      </c>
      <c r="B306" t="s">
        <v>1781</v>
      </c>
      <c r="C306" t="s">
        <v>146</v>
      </c>
      <c r="D306" t="s">
        <v>38</v>
      </c>
    </row>
    <row r="307" spans="1:4">
      <c r="A307" t="s">
        <v>1475</v>
      </c>
      <c r="B307" t="s">
        <v>1782</v>
      </c>
      <c r="C307" t="s">
        <v>147</v>
      </c>
      <c r="D307" t="s">
        <v>1783</v>
      </c>
    </row>
    <row r="308" spans="1:4">
      <c r="A308" t="s">
        <v>1475</v>
      </c>
      <c r="B308" t="s">
        <v>1784</v>
      </c>
      <c r="C308" t="s">
        <v>148</v>
      </c>
      <c r="D308" t="s">
        <v>34</v>
      </c>
    </row>
    <row r="309" spans="1:4">
      <c r="A309" t="s">
        <v>1475</v>
      </c>
      <c r="B309" t="s">
        <v>1785</v>
      </c>
      <c r="C309" t="s">
        <v>152</v>
      </c>
      <c r="D309" t="s">
        <v>167</v>
      </c>
    </row>
    <row r="310" spans="1:4">
      <c r="A310" t="s">
        <v>1475</v>
      </c>
      <c r="B310" t="s">
        <v>1786</v>
      </c>
      <c r="C310" t="s">
        <v>153</v>
      </c>
      <c r="D310" t="s">
        <v>301</v>
      </c>
    </row>
    <row r="311" spans="1:4">
      <c r="A311" t="s">
        <v>1475</v>
      </c>
      <c r="B311" t="s">
        <v>1787</v>
      </c>
      <c r="C311" t="s">
        <v>154</v>
      </c>
      <c r="D311" t="s">
        <v>302</v>
      </c>
    </row>
    <row r="312" spans="1:4">
      <c r="A312" t="s">
        <v>1475</v>
      </c>
      <c r="B312" t="s">
        <v>1788</v>
      </c>
      <c r="C312" t="s">
        <v>69</v>
      </c>
      <c r="D312" t="s">
        <v>303</v>
      </c>
    </row>
    <row r="313" spans="1:4">
      <c r="A313" t="s">
        <v>1475</v>
      </c>
      <c r="B313" t="s">
        <v>1789</v>
      </c>
      <c r="C313" t="s">
        <v>4</v>
      </c>
      <c r="D313" t="s">
        <v>23</v>
      </c>
    </row>
    <row r="314" spans="1:4">
      <c r="A314" t="s">
        <v>1475</v>
      </c>
      <c r="B314" t="s">
        <v>1790</v>
      </c>
      <c r="C314" t="s">
        <v>156</v>
      </c>
      <c r="D314" t="e">
        <v>#REF!</v>
      </c>
    </row>
    <row r="315" spans="1:4">
      <c r="A315" t="s">
        <v>1475</v>
      </c>
      <c r="B315" t="s">
        <v>1791</v>
      </c>
      <c r="C315" t="s">
        <v>157</v>
      </c>
      <c r="D315">
        <v>46266</v>
      </c>
    </row>
    <row r="316" spans="1:4">
      <c r="A316" t="s">
        <v>1475</v>
      </c>
      <c r="B316" t="s">
        <v>1792</v>
      </c>
      <c r="C316" t="s">
        <v>142</v>
      </c>
      <c r="D316" t="s">
        <v>844</v>
      </c>
    </row>
    <row r="317" spans="1:4">
      <c r="A317" t="s">
        <v>1475</v>
      </c>
      <c r="B317" t="s">
        <v>1793</v>
      </c>
      <c r="C317" t="s">
        <v>143</v>
      </c>
      <c r="D317" t="s">
        <v>845</v>
      </c>
    </row>
    <row r="318" spans="1:4">
      <c r="A318" t="s">
        <v>1475</v>
      </c>
      <c r="B318" t="s">
        <v>1794</v>
      </c>
      <c r="C318" t="s">
        <v>144</v>
      </c>
      <c r="D318">
        <v>64</v>
      </c>
    </row>
    <row r="319" spans="1:4">
      <c r="A319" t="s">
        <v>1475</v>
      </c>
      <c r="B319" t="s">
        <v>1795</v>
      </c>
      <c r="C319" t="s">
        <v>145</v>
      </c>
      <c r="D319">
        <v>431</v>
      </c>
    </row>
    <row r="320" spans="1:4">
      <c r="A320" t="s">
        <v>1475</v>
      </c>
      <c r="B320" t="s">
        <v>1796</v>
      </c>
      <c r="C320" t="s">
        <v>146</v>
      </c>
      <c r="D320" t="s">
        <v>38</v>
      </c>
    </row>
    <row r="321" spans="1:4">
      <c r="A321" t="s">
        <v>1475</v>
      </c>
      <c r="B321" t="s">
        <v>1797</v>
      </c>
      <c r="C321" t="s">
        <v>148</v>
      </c>
      <c r="D321" t="s">
        <v>34</v>
      </c>
    </row>
    <row r="322" spans="1:4">
      <c r="A322" t="s">
        <v>1475</v>
      </c>
      <c r="B322" t="s">
        <v>1798</v>
      </c>
      <c r="C322" t="s">
        <v>152</v>
      </c>
      <c r="D322" t="s">
        <v>167</v>
      </c>
    </row>
    <row r="323" spans="1:4">
      <c r="A323" t="s">
        <v>1475</v>
      </c>
      <c r="B323" t="s">
        <v>1799</v>
      </c>
      <c r="C323" t="s">
        <v>4</v>
      </c>
      <c r="D323" t="s">
        <v>23</v>
      </c>
    </row>
    <row r="324" spans="1:4">
      <c r="A324" t="s">
        <v>1475</v>
      </c>
      <c r="B324" t="s">
        <v>1800</v>
      </c>
      <c r="C324" t="s">
        <v>156</v>
      </c>
      <c r="D324" t="e">
        <v>#REF!</v>
      </c>
    </row>
    <row r="325" spans="1:4">
      <c r="A325" t="s">
        <v>1475</v>
      </c>
      <c r="B325" t="s">
        <v>1801</v>
      </c>
      <c r="C325" t="s">
        <v>157</v>
      </c>
      <c r="D325">
        <v>46266</v>
      </c>
    </row>
    <row r="326" spans="1:4">
      <c r="A326" t="s">
        <v>1475</v>
      </c>
      <c r="B326" t="s">
        <v>1802</v>
      </c>
      <c r="C326" t="s">
        <v>142</v>
      </c>
      <c r="D326" t="s">
        <v>297</v>
      </c>
    </row>
    <row r="327" spans="1:4">
      <c r="A327" t="s">
        <v>1475</v>
      </c>
      <c r="B327" t="s">
        <v>1803</v>
      </c>
      <c r="C327" t="s">
        <v>143</v>
      </c>
      <c r="D327" t="s">
        <v>298</v>
      </c>
    </row>
    <row r="328" spans="1:4">
      <c r="A328" t="s">
        <v>1475</v>
      </c>
      <c r="B328" t="s">
        <v>1804</v>
      </c>
      <c r="C328" t="s">
        <v>144</v>
      </c>
      <c r="D328" t="s">
        <v>317</v>
      </c>
    </row>
    <row r="329" spans="1:4">
      <c r="A329" t="s">
        <v>1475</v>
      </c>
      <c r="B329" t="s">
        <v>1805</v>
      </c>
      <c r="C329" t="s">
        <v>145</v>
      </c>
      <c r="D329">
        <v>816</v>
      </c>
    </row>
    <row r="330" spans="1:4">
      <c r="A330" t="s">
        <v>1475</v>
      </c>
      <c r="B330" t="s">
        <v>1806</v>
      </c>
      <c r="C330" t="s">
        <v>146</v>
      </c>
      <c r="D330" t="s">
        <v>46</v>
      </c>
    </row>
    <row r="331" spans="1:4">
      <c r="A331" t="s">
        <v>1475</v>
      </c>
      <c r="B331" t="s">
        <v>1807</v>
      </c>
      <c r="C331" t="s">
        <v>147</v>
      </c>
      <c r="D331" t="s">
        <v>1808</v>
      </c>
    </row>
    <row r="332" spans="1:4">
      <c r="A332" t="s">
        <v>1475</v>
      </c>
      <c r="B332" t="s">
        <v>1809</v>
      </c>
      <c r="C332" t="s">
        <v>148</v>
      </c>
      <c r="D332" t="s">
        <v>34</v>
      </c>
    </row>
    <row r="333" spans="1:4">
      <c r="A333" t="s">
        <v>1475</v>
      </c>
      <c r="B333" t="s">
        <v>1810</v>
      </c>
      <c r="C333" t="s">
        <v>152</v>
      </c>
      <c r="D333" t="s">
        <v>167</v>
      </c>
    </row>
    <row r="334" spans="1:4">
      <c r="A334" t="s">
        <v>1475</v>
      </c>
      <c r="B334" t="s">
        <v>1811</v>
      </c>
      <c r="C334" t="s">
        <v>153</v>
      </c>
      <c r="D334" t="s">
        <v>301</v>
      </c>
    </row>
    <row r="335" spans="1:4">
      <c r="A335" t="s">
        <v>1475</v>
      </c>
      <c r="B335" t="s">
        <v>1812</v>
      </c>
      <c r="C335" t="s">
        <v>154</v>
      </c>
      <c r="D335" t="s">
        <v>302</v>
      </c>
    </row>
    <row r="336" spans="1:4">
      <c r="A336" t="s">
        <v>1475</v>
      </c>
      <c r="B336" t="s">
        <v>1813</v>
      </c>
      <c r="C336" t="s">
        <v>69</v>
      </c>
      <c r="D336" t="s">
        <v>303</v>
      </c>
    </row>
    <row r="337" spans="1:4">
      <c r="A337" t="s">
        <v>1475</v>
      </c>
      <c r="B337" t="s">
        <v>1814</v>
      </c>
      <c r="C337" t="s">
        <v>4</v>
      </c>
      <c r="D337" t="s">
        <v>23</v>
      </c>
    </row>
    <row r="338" spans="1:4">
      <c r="A338" t="s">
        <v>1475</v>
      </c>
      <c r="B338" t="s">
        <v>1815</v>
      </c>
      <c r="C338" t="s">
        <v>156</v>
      </c>
      <c r="D338" t="e">
        <v>#REF!</v>
      </c>
    </row>
    <row r="339" spans="1:4">
      <c r="A339" t="s">
        <v>1475</v>
      </c>
      <c r="B339" t="s">
        <v>1816</v>
      </c>
      <c r="C339" t="s">
        <v>157</v>
      </c>
      <c r="D339">
        <v>46266</v>
      </c>
    </row>
    <row r="340" spans="1:4">
      <c r="A340" t="s">
        <v>1475</v>
      </c>
      <c r="B340" t="s">
        <v>1817</v>
      </c>
      <c r="C340" t="s">
        <v>142</v>
      </c>
      <c r="D340" t="s">
        <v>570</v>
      </c>
    </row>
    <row r="341" spans="1:4">
      <c r="A341" t="s">
        <v>1475</v>
      </c>
      <c r="B341" t="s">
        <v>1818</v>
      </c>
      <c r="C341" t="s">
        <v>143</v>
      </c>
      <c r="D341" t="s">
        <v>571</v>
      </c>
    </row>
    <row r="342" spans="1:4">
      <c r="A342" t="s">
        <v>1475</v>
      </c>
      <c r="B342" t="s">
        <v>1819</v>
      </c>
      <c r="C342" t="s">
        <v>144</v>
      </c>
      <c r="D342">
        <v>65</v>
      </c>
    </row>
    <row r="343" spans="1:4">
      <c r="A343" t="s">
        <v>1475</v>
      </c>
      <c r="B343" t="s">
        <v>1820</v>
      </c>
      <c r="C343" t="s">
        <v>145</v>
      </c>
      <c r="D343">
        <v>417</v>
      </c>
    </row>
    <row r="344" spans="1:4">
      <c r="A344" t="s">
        <v>1475</v>
      </c>
      <c r="B344" t="s">
        <v>1821</v>
      </c>
      <c r="C344" t="s">
        <v>146</v>
      </c>
      <c r="D344" t="s">
        <v>46</v>
      </c>
    </row>
    <row r="345" spans="1:4">
      <c r="A345" t="s">
        <v>1475</v>
      </c>
      <c r="B345" t="s">
        <v>1822</v>
      </c>
      <c r="C345" t="s">
        <v>148</v>
      </c>
      <c r="D345" t="s">
        <v>34</v>
      </c>
    </row>
    <row r="346" spans="1:4">
      <c r="A346" t="s">
        <v>1475</v>
      </c>
      <c r="B346" t="s">
        <v>1823</v>
      </c>
      <c r="C346" t="s">
        <v>152</v>
      </c>
      <c r="D346" t="s">
        <v>167</v>
      </c>
    </row>
    <row r="347" spans="1:4">
      <c r="A347" t="s">
        <v>1475</v>
      </c>
      <c r="B347" t="s">
        <v>1824</v>
      </c>
      <c r="C347" t="s">
        <v>4</v>
      </c>
      <c r="D347" t="s">
        <v>23</v>
      </c>
    </row>
    <row r="348" spans="1:4">
      <c r="A348" t="s">
        <v>1475</v>
      </c>
      <c r="B348" t="s">
        <v>1825</v>
      </c>
      <c r="C348" t="s">
        <v>156</v>
      </c>
      <c r="D348" t="e">
        <v>#REF!</v>
      </c>
    </row>
    <row r="349" spans="1:4">
      <c r="A349" t="s">
        <v>1475</v>
      </c>
      <c r="B349" t="s">
        <v>1826</v>
      </c>
      <c r="C349" t="s">
        <v>157</v>
      </c>
      <c r="D349">
        <v>46266</v>
      </c>
    </row>
    <row r="350" spans="1:4">
      <c r="A350" t="s">
        <v>1475</v>
      </c>
      <c r="B350" t="s">
        <v>1827</v>
      </c>
      <c r="C350" t="s">
        <v>142</v>
      </c>
      <c r="D350" t="s">
        <v>985</v>
      </c>
    </row>
    <row r="351" spans="1:4">
      <c r="A351" t="s">
        <v>1475</v>
      </c>
      <c r="B351" t="s">
        <v>1828</v>
      </c>
      <c r="C351" t="s">
        <v>143</v>
      </c>
      <c r="D351">
        <v>1625</v>
      </c>
    </row>
    <row r="352" spans="1:4">
      <c r="A352" t="s">
        <v>1475</v>
      </c>
      <c r="B352" t="s">
        <v>1829</v>
      </c>
      <c r="C352" t="s">
        <v>146</v>
      </c>
      <c r="D352" t="s">
        <v>46</v>
      </c>
    </row>
    <row r="353" spans="1:4">
      <c r="A353" t="s">
        <v>1475</v>
      </c>
      <c r="B353" t="s">
        <v>1830</v>
      </c>
      <c r="C353" t="s">
        <v>148</v>
      </c>
      <c r="D353" t="s">
        <v>54</v>
      </c>
    </row>
    <row r="354" spans="1:4">
      <c r="A354" t="s">
        <v>1475</v>
      </c>
      <c r="B354" t="s">
        <v>1831</v>
      </c>
      <c r="C354" t="s">
        <v>150</v>
      </c>
      <c r="D354">
        <v>3115</v>
      </c>
    </row>
    <row r="355" spans="1:4">
      <c r="A355" t="s">
        <v>1475</v>
      </c>
      <c r="B355" t="s">
        <v>1832</v>
      </c>
      <c r="C355" t="s">
        <v>152</v>
      </c>
      <c r="D355" t="s">
        <v>167</v>
      </c>
    </row>
    <row r="356" spans="1:4">
      <c r="A356" t="s">
        <v>1475</v>
      </c>
      <c r="B356" t="s">
        <v>1833</v>
      </c>
      <c r="C356" t="s">
        <v>4</v>
      </c>
      <c r="D356" t="s">
        <v>23</v>
      </c>
    </row>
    <row r="357" spans="1:4">
      <c r="A357" t="s">
        <v>1475</v>
      </c>
      <c r="B357" t="s">
        <v>1834</v>
      </c>
      <c r="C357" t="s">
        <v>156</v>
      </c>
      <c r="D357" t="e">
        <v>#REF!</v>
      </c>
    </row>
    <row r="358" spans="1:4">
      <c r="A358" t="s">
        <v>1475</v>
      </c>
      <c r="B358" t="s">
        <v>1835</v>
      </c>
      <c r="C358" t="s">
        <v>157</v>
      </c>
      <c r="D358">
        <v>46266</v>
      </c>
    </row>
    <row r="359" spans="1:4">
      <c r="A359" t="s">
        <v>1475</v>
      </c>
      <c r="B359" t="s">
        <v>1836</v>
      </c>
      <c r="C359" t="s">
        <v>142</v>
      </c>
      <c r="D359" t="s">
        <v>297</v>
      </c>
    </row>
    <row r="360" spans="1:4">
      <c r="A360" t="s">
        <v>1475</v>
      </c>
      <c r="B360" t="s">
        <v>1837</v>
      </c>
      <c r="C360" t="s">
        <v>143</v>
      </c>
      <c r="D360" t="s">
        <v>298</v>
      </c>
    </row>
    <row r="361" spans="1:4">
      <c r="A361" t="s">
        <v>1475</v>
      </c>
      <c r="B361" t="s">
        <v>1838</v>
      </c>
      <c r="C361" t="s">
        <v>144</v>
      </c>
      <c r="D361" t="s">
        <v>319</v>
      </c>
    </row>
    <row r="362" spans="1:4">
      <c r="A362" t="s">
        <v>1475</v>
      </c>
      <c r="B362" t="s">
        <v>1839</v>
      </c>
      <c r="C362" t="s">
        <v>145</v>
      </c>
      <c r="D362">
        <v>881</v>
      </c>
    </row>
    <row r="363" spans="1:4">
      <c r="A363" t="s">
        <v>1475</v>
      </c>
      <c r="B363" t="s">
        <v>1840</v>
      </c>
      <c r="C363" t="s">
        <v>146</v>
      </c>
      <c r="D363" t="s">
        <v>49</v>
      </c>
    </row>
    <row r="364" spans="1:4">
      <c r="A364" t="s">
        <v>1475</v>
      </c>
      <c r="B364" t="s">
        <v>1841</v>
      </c>
      <c r="C364" t="s">
        <v>147</v>
      </c>
      <c r="D364" t="s">
        <v>31</v>
      </c>
    </row>
    <row r="365" spans="1:4">
      <c r="A365" t="s">
        <v>1475</v>
      </c>
      <c r="B365" t="s">
        <v>1842</v>
      </c>
      <c r="C365" t="s">
        <v>148</v>
      </c>
      <c r="D365" t="s">
        <v>34</v>
      </c>
    </row>
    <row r="366" spans="1:4">
      <c r="A366" t="s">
        <v>1475</v>
      </c>
      <c r="B366" t="s">
        <v>1843</v>
      </c>
      <c r="C366" t="s">
        <v>152</v>
      </c>
      <c r="D366" t="s">
        <v>167</v>
      </c>
    </row>
    <row r="367" spans="1:4">
      <c r="A367" t="s">
        <v>1475</v>
      </c>
      <c r="B367" t="s">
        <v>1844</v>
      </c>
      <c r="C367" t="s">
        <v>153</v>
      </c>
      <c r="D367" t="s">
        <v>301</v>
      </c>
    </row>
    <row r="368" spans="1:4">
      <c r="A368" t="s">
        <v>1475</v>
      </c>
      <c r="B368" t="s">
        <v>1845</v>
      </c>
      <c r="C368" t="s">
        <v>154</v>
      </c>
      <c r="D368" t="s">
        <v>302</v>
      </c>
    </row>
    <row r="369" spans="1:4">
      <c r="A369" t="s">
        <v>1475</v>
      </c>
      <c r="B369" t="s">
        <v>1846</v>
      </c>
      <c r="C369" t="s">
        <v>69</v>
      </c>
      <c r="D369" t="s">
        <v>303</v>
      </c>
    </row>
    <row r="370" spans="1:4">
      <c r="A370" t="s">
        <v>1475</v>
      </c>
      <c r="B370" t="s">
        <v>1847</v>
      </c>
      <c r="C370" t="s">
        <v>4</v>
      </c>
      <c r="D370" t="s">
        <v>23</v>
      </c>
    </row>
    <row r="371" spans="1:4">
      <c r="A371" t="s">
        <v>1475</v>
      </c>
      <c r="B371" t="s">
        <v>1848</v>
      </c>
      <c r="C371" t="s">
        <v>156</v>
      </c>
      <c r="D371" t="e">
        <v>#REF!</v>
      </c>
    </row>
    <row r="372" spans="1:4">
      <c r="A372" t="s">
        <v>1475</v>
      </c>
      <c r="B372" t="s">
        <v>1849</v>
      </c>
      <c r="C372" t="s">
        <v>157</v>
      </c>
      <c r="D372">
        <v>46266</v>
      </c>
    </row>
    <row r="373" spans="1:4">
      <c r="A373" t="s">
        <v>1475</v>
      </c>
      <c r="B373" t="s">
        <v>1850</v>
      </c>
      <c r="C373" t="s">
        <v>142</v>
      </c>
      <c r="D373" t="s">
        <v>297</v>
      </c>
    </row>
    <row r="374" spans="1:4">
      <c r="A374" t="s">
        <v>1475</v>
      </c>
      <c r="B374" t="s">
        <v>1851</v>
      </c>
      <c r="C374" t="s">
        <v>143</v>
      </c>
      <c r="D374" t="s">
        <v>298</v>
      </c>
    </row>
    <row r="375" spans="1:4">
      <c r="A375" t="s">
        <v>1475</v>
      </c>
      <c r="B375" t="s">
        <v>1852</v>
      </c>
      <c r="C375" t="s">
        <v>144</v>
      </c>
      <c r="D375" t="s">
        <v>325</v>
      </c>
    </row>
    <row r="376" spans="1:4">
      <c r="A376" t="s">
        <v>1475</v>
      </c>
      <c r="B376" t="s">
        <v>1853</v>
      </c>
      <c r="C376" t="s">
        <v>145</v>
      </c>
      <c r="D376">
        <v>835</v>
      </c>
    </row>
    <row r="377" spans="1:4">
      <c r="A377" t="s">
        <v>1475</v>
      </c>
      <c r="B377" t="s">
        <v>1854</v>
      </c>
      <c r="C377" t="s">
        <v>146</v>
      </c>
      <c r="D377" t="s">
        <v>52</v>
      </c>
    </row>
    <row r="378" spans="1:4">
      <c r="A378" t="s">
        <v>1475</v>
      </c>
      <c r="B378" t="s">
        <v>1855</v>
      </c>
      <c r="C378" t="s">
        <v>147</v>
      </c>
      <c r="D378" t="s">
        <v>326</v>
      </c>
    </row>
    <row r="379" spans="1:4">
      <c r="A379" t="s">
        <v>1475</v>
      </c>
      <c r="B379" t="s">
        <v>1856</v>
      </c>
      <c r="C379" t="s">
        <v>148</v>
      </c>
      <c r="D379" t="s">
        <v>34</v>
      </c>
    </row>
    <row r="380" spans="1:4">
      <c r="A380" t="s">
        <v>1475</v>
      </c>
      <c r="B380" t="s">
        <v>1857</v>
      </c>
      <c r="C380" t="s">
        <v>152</v>
      </c>
      <c r="D380" t="s">
        <v>167</v>
      </c>
    </row>
    <row r="381" spans="1:4">
      <c r="A381" t="s">
        <v>1475</v>
      </c>
      <c r="B381" t="s">
        <v>1858</v>
      </c>
      <c r="C381" t="s">
        <v>153</v>
      </c>
      <c r="D381" t="s">
        <v>301</v>
      </c>
    </row>
    <row r="382" spans="1:4">
      <c r="A382" t="s">
        <v>1475</v>
      </c>
      <c r="B382" t="s">
        <v>1859</v>
      </c>
      <c r="C382" t="s">
        <v>154</v>
      </c>
      <c r="D382" t="s">
        <v>302</v>
      </c>
    </row>
    <row r="383" spans="1:4">
      <c r="A383" t="s">
        <v>1475</v>
      </c>
      <c r="B383" t="s">
        <v>1860</v>
      </c>
      <c r="C383" t="s">
        <v>69</v>
      </c>
      <c r="D383" t="s">
        <v>303</v>
      </c>
    </row>
    <row r="384" spans="1:4">
      <c r="A384" t="s">
        <v>1475</v>
      </c>
      <c r="B384" t="s">
        <v>1861</v>
      </c>
      <c r="C384" t="s">
        <v>4</v>
      </c>
      <c r="D384" t="s">
        <v>23</v>
      </c>
    </row>
    <row r="385" spans="1:4">
      <c r="A385" t="s">
        <v>1475</v>
      </c>
      <c r="B385" t="s">
        <v>1862</v>
      </c>
      <c r="C385" t="s">
        <v>156</v>
      </c>
      <c r="D385" t="e">
        <v>#REF!</v>
      </c>
    </row>
    <row r="386" spans="1:4">
      <c r="A386" t="s">
        <v>1475</v>
      </c>
      <c r="B386" t="s">
        <v>1863</v>
      </c>
      <c r="C386" t="s">
        <v>157</v>
      </c>
      <c r="D386">
        <v>46266</v>
      </c>
    </row>
    <row r="387" spans="1:4">
      <c r="A387" t="s">
        <v>1475</v>
      </c>
      <c r="B387" t="s">
        <v>1864</v>
      </c>
      <c r="C387" t="s">
        <v>142</v>
      </c>
      <c r="D387" t="s">
        <v>297</v>
      </c>
    </row>
    <row r="388" spans="1:4">
      <c r="A388" t="s">
        <v>1475</v>
      </c>
      <c r="B388" t="s">
        <v>1865</v>
      </c>
      <c r="C388" t="s">
        <v>143</v>
      </c>
      <c r="D388" t="s">
        <v>298</v>
      </c>
    </row>
    <row r="389" spans="1:4">
      <c r="A389" t="s">
        <v>1475</v>
      </c>
      <c r="B389" t="s">
        <v>1866</v>
      </c>
      <c r="C389" t="s">
        <v>144</v>
      </c>
      <c r="D389" t="s">
        <v>321</v>
      </c>
    </row>
    <row r="390" spans="1:4">
      <c r="A390" t="s">
        <v>1475</v>
      </c>
      <c r="B390" t="s">
        <v>1867</v>
      </c>
      <c r="C390" t="s">
        <v>145</v>
      </c>
      <c r="D390">
        <v>815</v>
      </c>
    </row>
    <row r="391" spans="1:4">
      <c r="A391" t="s">
        <v>1475</v>
      </c>
      <c r="B391" t="s">
        <v>1868</v>
      </c>
      <c r="C391" t="s">
        <v>146</v>
      </c>
      <c r="D391" t="s">
        <v>52</v>
      </c>
    </row>
    <row r="392" spans="1:4">
      <c r="A392" t="s">
        <v>1475</v>
      </c>
      <c r="B392" t="s">
        <v>1869</v>
      </c>
      <c r="C392" t="s">
        <v>147</v>
      </c>
      <c r="D392" t="s">
        <v>322</v>
      </c>
    </row>
    <row r="393" spans="1:4">
      <c r="A393" t="s">
        <v>1475</v>
      </c>
      <c r="B393" t="s">
        <v>1870</v>
      </c>
      <c r="C393" t="s">
        <v>148</v>
      </c>
      <c r="D393" t="s">
        <v>34</v>
      </c>
    </row>
    <row r="394" spans="1:4">
      <c r="A394" t="s">
        <v>1475</v>
      </c>
      <c r="B394" t="s">
        <v>1871</v>
      </c>
      <c r="C394" t="s">
        <v>152</v>
      </c>
      <c r="D394" t="s">
        <v>167</v>
      </c>
    </row>
    <row r="395" spans="1:4">
      <c r="A395" t="s">
        <v>1475</v>
      </c>
      <c r="B395" t="s">
        <v>1872</v>
      </c>
      <c r="C395" t="s">
        <v>153</v>
      </c>
      <c r="D395" t="s">
        <v>301</v>
      </c>
    </row>
    <row r="396" spans="1:4">
      <c r="A396" t="s">
        <v>1475</v>
      </c>
      <c r="B396" t="s">
        <v>1873</v>
      </c>
      <c r="C396" t="s">
        <v>154</v>
      </c>
      <c r="D396" t="s">
        <v>302</v>
      </c>
    </row>
    <row r="397" spans="1:4">
      <c r="A397" t="s">
        <v>1475</v>
      </c>
      <c r="B397" t="s">
        <v>1874</v>
      </c>
      <c r="C397" t="s">
        <v>69</v>
      </c>
      <c r="D397" t="s">
        <v>303</v>
      </c>
    </row>
    <row r="398" spans="1:4">
      <c r="A398" t="s">
        <v>1475</v>
      </c>
      <c r="B398" t="s">
        <v>1875</v>
      </c>
      <c r="C398" t="s">
        <v>4</v>
      </c>
      <c r="D398" t="s">
        <v>23</v>
      </c>
    </row>
    <row r="399" spans="1:4">
      <c r="A399" t="s">
        <v>1475</v>
      </c>
      <c r="B399" t="s">
        <v>1876</v>
      </c>
      <c r="C399" t="s">
        <v>156</v>
      </c>
      <c r="D399" t="e">
        <v>#REF!</v>
      </c>
    </row>
    <row r="400" spans="1:4">
      <c r="A400" t="s">
        <v>1475</v>
      </c>
      <c r="B400" t="s">
        <v>1877</v>
      </c>
      <c r="C400" t="s">
        <v>157</v>
      </c>
      <c r="D400">
        <v>46266</v>
      </c>
    </row>
    <row r="401" spans="1:4">
      <c r="A401" t="s">
        <v>1475</v>
      </c>
      <c r="B401" t="s">
        <v>1878</v>
      </c>
      <c r="C401" t="s">
        <v>142</v>
      </c>
      <c r="D401" t="s">
        <v>297</v>
      </c>
    </row>
    <row r="402" spans="1:4">
      <c r="A402" t="s">
        <v>1475</v>
      </c>
      <c r="B402" t="s">
        <v>1879</v>
      </c>
      <c r="C402" t="s">
        <v>143</v>
      </c>
      <c r="D402" t="s">
        <v>298</v>
      </c>
    </row>
    <row r="403" spans="1:4">
      <c r="A403" t="s">
        <v>1475</v>
      </c>
      <c r="B403" t="s">
        <v>1880</v>
      </c>
      <c r="C403" t="s">
        <v>144</v>
      </c>
      <c r="D403" t="s">
        <v>323</v>
      </c>
    </row>
    <row r="404" spans="1:4">
      <c r="A404" t="s">
        <v>1475</v>
      </c>
      <c r="B404" t="s">
        <v>1881</v>
      </c>
      <c r="C404" t="s">
        <v>145</v>
      </c>
      <c r="D404">
        <v>824</v>
      </c>
    </row>
    <row r="405" spans="1:4">
      <c r="A405" t="s">
        <v>1475</v>
      </c>
      <c r="B405" t="s">
        <v>1882</v>
      </c>
      <c r="C405" t="s">
        <v>146</v>
      </c>
      <c r="D405" t="s">
        <v>52</v>
      </c>
    </row>
    <row r="406" spans="1:4">
      <c r="A406" t="s">
        <v>1475</v>
      </c>
      <c r="B406" t="s">
        <v>1883</v>
      </c>
      <c r="C406" t="s">
        <v>147</v>
      </c>
      <c r="D406" t="s">
        <v>324</v>
      </c>
    </row>
    <row r="407" spans="1:4">
      <c r="A407" t="s">
        <v>1475</v>
      </c>
      <c r="B407" t="s">
        <v>1884</v>
      </c>
      <c r="C407" t="s">
        <v>148</v>
      </c>
      <c r="D407" t="s">
        <v>34</v>
      </c>
    </row>
    <row r="408" spans="1:4">
      <c r="A408" t="s">
        <v>1475</v>
      </c>
      <c r="B408" t="s">
        <v>1885</v>
      </c>
      <c r="C408" t="s">
        <v>152</v>
      </c>
      <c r="D408" t="s">
        <v>167</v>
      </c>
    </row>
    <row r="409" spans="1:4">
      <c r="A409" t="s">
        <v>1475</v>
      </c>
      <c r="B409" t="s">
        <v>1886</v>
      </c>
      <c r="C409" t="s">
        <v>153</v>
      </c>
      <c r="D409" t="s">
        <v>301</v>
      </c>
    </row>
    <row r="410" spans="1:4">
      <c r="A410" t="s">
        <v>1475</v>
      </c>
      <c r="B410" t="s">
        <v>1887</v>
      </c>
      <c r="C410" t="s">
        <v>154</v>
      </c>
      <c r="D410" t="s">
        <v>302</v>
      </c>
    </row>
    <row r="411" spans="1:4">
      <c r="A411" t="s">
        <v>1475</v>
      </c>
      <c r="B411" t="s">
        <v>1888</v>
      </c>
      <c r="C411" t="s">
        <v>69</v>
      </c>
      <c r="D411" t="s">
        <v>303</v>
      </c>
    </row>
    <row r="412" spans="1:4">
      <c r="A412" t="s">
        <v>1475</v>
      </c>
      <c r="B412" t="s">
        <v>1889</v>
      </c>
      <c r="C412" t="s">
        <v>4</v>
      </c>
      <c r="D412" t="s">
        <v>23</v>
      </c>
    </row>
    <row r="413" spans="1:4">
      <c r="A413" t="s">
        <v>1475</v>
      </c>
      <c r="B413" t="s">
        <v>1890</v>
      </c>
      <c r="C413" t="s">
        <v>156</v>
      </c>
      <c r="D413" t="e">
        <v>#REF!</v>
      </c>
    </row>
    <row r="414" spans="1:4">
      <c r="A414" t="s">
        <v>1475</v>
      </c>
      <c r="B414" t="s">
        <v>1891</v>
      </c>
      <c r="C414" t="s">
        <v>157</v>
      </c>
      <c r="D414">
        <v>46266</v>
      </c>
    </row>
    <row r="415" spans="1:4">
      <c r="A415" t="s">
        <v>1475</v>
      </c>
      <c r="B415" t="s">
        <v>1892</v>
      </c>
      <c r="C415" t="s">
        <v>142</v>
      </c>
      <c r="D415" t="s">
        <v>570</v>
      </c>
    </row>
    <row r="416" spans="1:4">
      <c r="A416" t="s">
        <v>1475</v>
      </c>
      <c r="B416" t="s">
        <v>1893</v>
      </c>
      <c r="C416" t="s">
        <v>143</v>
      </c>
      <c r="D416" t="s">
        <v>571</v>
      </c>
    </row>
    <row r="417" spans="1:4">
      <c r="A417" t="s">
        <v>1475</v>
      </c>
      <c r="B417" t="s">
        <v>1894</v>
      </c>
      <c r="C417" t="s">
        <v>144</v>
      </c>
      <c r="D417">
        <v>47</v>
      </c>
    </row>
    <row r="418" spans="1:4">
      <c r="A418" t="s">
        <v>1475</v>
      </c>
      <c r="B418" t="s">
        <v>1895</v>
      </c>
      <c r="C418" t="s">
        <v>145</v>
      </c>
      <c r="D418">
        <v>448</v>
      </c>
    </row>
    <row r="419" spans="1:4">
      <c r="A419" t="s">
        <v>1475</v>
      </c>
      <c r="B419" t="s">
        <v>1896</v>
      </c>
      <c r="C419" t="s">
        <v>146</v>
      </c>
      <c r="D419" t="s">
        <v>52</v>
      </c>
    </row>
    <row r="420" spans="1:4">
      <c r="A420" t="s">
        <v>1475</v>
      </c>
      <c r="B420" t="s">
        <v>1897</v>
      </c>
      <c r="C420" t="s">
        <v>147</v>
      </c>
      <c r="D420" t="s">
        <v>591</v>
      </c>
    </row>
    <row r="421" spans="1:4">
      <c r="A421" t="s">
        <v>1475</v>
      </c>
      <c r="B421" t="s">
        <v>1898</v>
      </c>
      <c r="C421" t="s">
        <v>148</v>
      </c>
      <c r="D421" t="s">
        <v>34</v>
      </c>
    </row>
    <row r="422" spans="1:4">
      <c r="A422" t="s">
        <v>1475</v>
      </c>
      <c r="B422" t="s">
        <v>1899</v>
      </c>
      <c r="C422" t="s">
        <v>152</v>
      </c>
      <c r="D422" t="s">
        <v>167</v>
      </c>
    </row>
    <row r="423" spans="1:4">
      <c r="A423" t="s">
        <v>1475</v>
      </c>
      <c r="B423" t="s">
        <v>1900</v>
      </c>
      <c r="C423" t="s">
        <v>4</v>
      </c>
      <c r="D423" t="s">
        <v>23</v>
      </c>
    </row>
    <row r="424" spans="1:4">
      <c r="A424" t="s">
        <v>1475</v>
      </c>
      <c r="B424" t="s">
        <v>1901</v>
      </c>
      <c r="C424" t="s">
        <v>156</v>
      </c>
      <c r="D424" t="e">
        <v>#REF!</v>
      </c>
    </row>
    <row r="425" spans="1:4">
      <c r="A425" t="s">
        <v>1475</v>
      </c>
      <c r="B425" t="s">
        <v>1902</v>
      </c>
      <c r="C425" t="s">
        <v>157</v>
      </c>
      <c r="D425">
        <v>46266</v>
      </c>
    </row>
    <row r="426" spans="1:4">
      <c r="A426" t="s">
        <v>1475</v>
      </c>
      <c r="B426" t="s">
        <v>1903</v>
      </c>
      <c r="C426" t="s">
        <v>142</v>
      </c>
      <c r="D426" t="s">
        <v>570</v>
      </c>
    </row>
    <row r="427" spans="1:4">
      <c r="A427" t="s">
        <v>1475</v>
      </c>
      <c r="B427" t="s">
        <v>1904</v>
      </c>
      <c r="C427" t="s">
        <v>143</v>
      </c>
      <c r="D427" t="s">
        <v>571</v>
      </c>
    </row>
    <row r="428" spans="1:4">
      <c r="A428" t="s">
        <v>1475</v>
      </c>
      <c r="B428" t="s">
        <v>1905</v>
      </c>
      <c r="C428" t="s">
        <v>144</v>
      </c>
      <c r="D428">
        <v>48</v>
      </c>
    </row>
    <row r="429" spans="1:4">
      <c r="A429" t="s">
        <v>1475</v>
      </c>
      <c r="B429" t="s">
        <v>1906</v>
      </c>
      <c r="C429" t="s">
        <v>145</v>
      </c>
      <c r="D429">
        <v>416</v>
      </c>
    </row>
    <row r="430" spans="1:4">
      <c r="A430" t="s">
        <v>1475</v>
      </c>
      <c r="B430" t="s">
        <v>1907</v>
      </c>
      <c r="C430" t="s">
        <v>146</v>
      </c>
      <c r="D430" t="s">
        <v>52</v>
      </c>
    </row>
    <row r="431" spans="1:4">
      <c r="A431" t="s">
        <v>1475</v>
      </c>
      <c r="B431" t="s">
        <v>1908</v>
      </c>
      <c r="C431" t="s">
        <v>147</v>
      </c>
      <c r="D431" t="s">
        <v>591</v>
      </c>
    </row>
    <row r="432" spans="1:4">
      <c r="A432" t="s">
        <v>1475</v>
      </c>
      <c r="B432" t="s">
        <v>1909</v>
      </c>
      <c r="C432" t="s">
        <v>148</v>
      </c>
      <c r="D432" t="s">
        <v>34</v>
      </c>
    </row>
    <row r="433" spans="1:4">
      <c r="A433" t="s">
        <v>1475</v>
      </c>
      <c r="B433" t="s">
        <v>1910</v>
      </c>
      <c r="C433" t="s">
        <v>152</v>
      </c>
      <c r="D433" t="s">
        <v>167</v>
      </c>
    </row>
    <row r="434" spans="1:4">
      <c r="A434" t="s">
        <v>1475</v>
      </c>
      <c r="B434" t="s">
        <v>1911</v>
      </c>
      <c r="C434" t="s">
        <v>4</v>
      </c>
      <c r="D434" t="s">
        <v>23</v>
      </c>
    </row>
    <row r="435" spans="1:4">
      <c r="A435" t="s">
        <v>1475</v>
      </c>
      <c r="B435" t="s">
        <v>1912</v>
      </c>
      <c r="C435" t="s">
        <v>156</v>
      </c>
      <c r="D435" t="e">
        <v>#REF!</v>
      </c>
    </row>
    <row r="436" spans="1:4">
      <c r="A436" t="s">
        <v>1475</v>
      </c>
      <c r="B436" t="s">
        <v>1913</v>
      </c>
      <c r="C436" t="s">
        <v>157</v>
      </c>
      <c r="D436">
        <v>46266</v>
      </c>
    </row>
    <row r="437" spans="1:4">
      <c r="A437" t="s">
        <v>1475</v>
      </c>
      <c r="B437" t="s">
        <v>1914</v>
      </c>
      <c r="C437" t="s">
        <v>142</v>
      </c>
      <c r="D437" t="s">
        <v>570</v>
      </c>
    </row>
    <row r="438" spans="1:4">
      <c r="A438" t="s">
        <v>1475</v>
      </c>
      <c r="B438" t="s">
        <v>1915</v>
      </c>
      <c r="C438" t="s">
        <v>143</v>
      </c>
      <c r="D438" t="s">
        <v>571</v>
      </c>
    </row>
    <row r="439" spans="1:4">
      <c r="A439" t="s">
        <v>1475</v>
      </c>
      <c r="B439" t="s">
        <v>1916</v>
      </c>
      <c r="C439" t="s">
        <v>144</v>
      </c>
      <c r="D439">
        <v>49</v>
      </c>
    </row>
    <row r="440" spans="1:4">
      <c r="A440" t="s">
        <v>1475</v>
      </c>
      <c r="B440" t="s">
        <v>1917</v>
      </c>
      <c r="C440" t="s">
        <v>145</v>
      </c>
      <c r="D440">
        <v>674</v>
      </c>
    </row>
    <row r="441" spans="1:4">
      <c r="A441" t="s">
        <v>1475</v>
      </c>
      <c r="B441" t="s">
        <v>1918</v>
      </c>
      <c r="C441" t="s">
        <v>146</v>
      </c>
      <c r="D441" t="s">
        <v>52</v>
      </c>
    </row>
    <row r="442" spans="1:4">
      <c r="A442" t="s">
        <v>1475</v>
      </c>
      <c r="B442" t="s">
        <v>1919</v>
      </c>
      <c r="C442" t="s">
        <v>147</v>
      </c>
      <c r="D442" t="s">
        <v>597</v>
      </c>
    </row>
    <row r="443" spans="1:4">
      <c r="A443" t="s">
        <v>1475</v>
      </c>
      <c r="B443" t="s">
        <v>1920</v>
      </c>
      <c r="C443" t="s">
        <v>148</v>
      </c>
      <c r="D443" t="s">
        <v>34</v>
      </c>
    </row>
    <row r="444" spans="1:4">
      <c r="A444" t="s">
        <v>1475</v>
      </c>
      <c r="B444" t="s">
        <v>1921</v>
      </c>
      <c r="C444" t="s">
        <v>152</v>
      </c>
      <c r="D444" t="s">
        <v>167</v>
      </c>
    </row>
    <row r="445" spans="1:4">
      <c r="A445" t="s">
        <v>1475</v>
      </c>
      <c r="B445" t="s">
        <v>1922</v>
      </c>
      <c r="C445" t="s">
        <v>4</v>
      </c>
      <c r="D445" t="s">
        <v>23</v>
      </c>
    </row>
    <row r="446" spans="1:4">
      <c r="A446" t="s">
        <v>1475</v>
      </c>
      <c r="B446" t="s">
        <v>1923</v>
      </c>
      <c r="C446" t="s">
        <v>156</v>
      </c>
      <c r="D446" t="e">
        <v>#REF!</v>
      </c>
    </row>
    <row r="447" spans="1:4">
      <c r="A447" t="s">
        <v>1475</v>
      </c>
      <c r="B447" t="s">
        <v>1924</v>
      </c>
      <c r="C447" t="s">
        <v>157</v>
      </c>
      <c r="D447">
        <v>46266</v>
      </c>
    </row>
    <row r="448" spans="1:4">
      <c r="A448" t="s">
        <v>1475</v>
      </c>
      <c r="B448" t="s">
        <v>1925</v>
      </c>
      <c r="C448" t="s">
        <v>142</v>
      </c>
      <c r="D448" t="s">
        <v>570</v>
      </c>
    </row>
    <row r="449" spans="1:4">
      <c r="A449" t="s">
        <v>1475</v>
      </c>
      <c r="B449" t="s">
        <v>1926</v>
      </c>
      <c r="C449" t="s">
        <v>143</v>
      </c>
      <c r="D449" t="s">
        <v>571</v>
      </c>
    </row>
    <row r="450" spans="1:4">
      <c r="A450" t="s">
        <v>1475</v>
      </c>
      <c r="B450" t="s">
        <v>1927</v>
      </c>
      <c r="C450" t="s">
        <v>144</v>
      </c>
      <c r="D450">
        <v>50</v>
      </c>
    </row>
    <row r="451" spans="1:4">
      <c r="A451" t="s">
        <v>1475</v>
      </c>
      <c r="B451" t="s">
        <v>1928</v>
      </c>
      <c r="C451" t="s">
        <v>145</v>
      </c>
      <c r="D451">
        <v>672</v>
      </c>
    </row>
    <row r="452" spans="1:4">
      <c r="A452" t="s">
        <v>1475</v>
      </c>
      <c r="B452" t="s">
        <v>1929</v>
      </c>
      <c r="C452" t="s">
        <v>146</v>
      </c>
      <c r="D452" t="s">
        <v>52</v>
      </c>
    </row>
    <row r="453" spans="1:4">
      <c r="A453" t="s">
        <v>1475</v>
      </c>
      <c r="B453" t="s">
        <v>1930</v>
      </c>
      <c r="C453" t="s">
        <v>147</v>
      </c>
      <c r="D453" t="s">
        <v>597</v>
      </c>
    </row>
    <row r="454" spans="1:4">
      <c r="A454" t="s">
        <v>1475</v>
      </c>
      <c r="B454" t="s">
        <v>1931</v>
      </c>
      <c r="C454" t="s">
        <v>148</v>
      </c>
      <c r="D454" t="s">
        <v>34</v>
      </c>
    </row>
    <row r="455" spans="1:4">
      <c r="A455" t="s">
        <v>1475</v>
      </c>
      <c r="B455" t="s">
        <v>1932</v>
      </c>
      <c r="C455" t="s">
        <v>152</v>
      </c>
      <c r="D455" t="s">
        <v>167</v>
      </c>
    </row>
    <row r="456" spans="1:4">
      <c r="A456" t="s">
        <v>1475</v>
      </c>
      <c r="B456" t="s">
        <v>1933</v>
      </c>
      <c r="C456" t="s">
        <v>4</v>
      </c>
      <c r="D456" t="s">
        <v>23</v>
      </c>
    </row>
    <row r="457" spans="1:4">
      <c r="A457" t="s">
        <v>1475</v>
      </c>
      <c r="B457" t="s">
        <v>1934</v>
      </c>
      <c r="C457" t="s">
        <v>156</v>
      </c>
      <c r="D457" t="e">
        <v>#REF!</v>
      </c>
    </row>
    <row r="458" spans="1:4">
      <c r="A458" t="s">
        <v>1475</v>
      </c>
      <c r="B458" t="s">
        <v>1935</v>
      </c>
      <c r="C458" t="s">
        <v>157</v>
      </c>
      <c r="D458">
        <v>46266</v>
      </c>
    </row>
    <row r="459" spans="1:4">
      <c r="A459" t="s">
        <v>1475</v>
      </c>
      <c r="B459" t="s">
        <v>1936</v>
      </c>
      <c r="C459" t="s">
        <v>142</v>
      </c>
      <c r="D459" t="s">
        <v>570</v>
      </c>
    </row>
    <row r="460" spans="1:4">
      <c r="A460" t="s">
        <v>1475</v>
      </c>
      <c r="B460" t="s">
        <v>1937</v>
      </c>
      <c r="C460" t="s">
        <v>143</v>
      </c>
      <c r="D460" t="s">
        <v>571</v>
      </c>
    </row>
    <row r="461" spans="1:4">
      <c r="A461" t="s">
        <v>1475</v>
      </c>
      <c r="B461" t="s">
        <v>1938</v>
      </c>
      <c r="C461" t="s">
        <v>144</v>
      </c>
      <c r="D461">
        <v>51</v>
      </c>
    </row>
    <row r="462" spans="1:4">
      <c r="A462" t="s">
        <v>1475</v>
      </c>
      <c r="B462" t="s">
        <v>1939</v>
      </c>
      <c r="C462" t="s">
        <v>145</v>
      </c>
      <c r="D462">
        <v>670</v>
      </c>
    </row>
    <row r="463" spans="1:4">
      <c r="A463" t="s">
        <v>1475</v>
      </c>
      <c r="B463" t="s">
        <v>1940</v>
      </c>
      <c r="C463" t="s">
        <v>146</v>
      </c>
      <c r="D463" t="s">
        <v>52</v>
      </c>
    </row>
    <row r="464" spans="1:4">
      <c r="A464" t="s">
        <v>1475</v>
      </c>
      <c r="B464" t="s">
        <v>1941</v>
      </c>
      <c r="C464" t="s">
        <v>147</v>
      </c>
      <c r="D464" t="s">
        <v>594</v>
      </c>
    </row>
    <row r="465" spans="1:4">
      <c r="A465" t="s">
        <v>1475</v>
      </c>
      <c r="B465" t="s">
        <v>1942</v>
      </c>
      <c r="C465" t="s">
        <v>148</v>
      </c>
      <c r="D465" t="s">
        <v>34</v>
      </c>
    </row>
    <row r="466" spans="1:4">
      <c r="A466" t="s">
        <v>1475</v>
      </c>
      <c r="B466" t="s">
        <v>1943</v>
      </c>
      <c r="C466" t="s">
        <v>152</v>
      </c>
      <c r="D466" t="s">
        <v>167</v>
      </c>
    </row>
    <row r="467" spans="1:4">
      <c r="A467" t="s">
        <v>1475</v>
      </c>
      <c r="B467" t="s">
        <v>1944</v>
      </c>
      <c r="C467" t="s">
        <v>4</v>
      </c>
      <c r="D467" t="s">
        <v>23</v>
      </c>
    </row>
    <row r="468" spans="1:4">
      <c r="A468" t="s">
        <v>1475</v>
      </c>
      <c r="B468" t="s">
        <v>1945</v>
      </c>
      <c r="C468" t="s">
        <v>156</v>
      </c>
      <c r="D468" t="e">
        <v>#REF!</v>
      </c>
    </row>
    <row r="469" spans="1:4">
      <c r="A469" t="s">
        <v>1475</v>
      </c>
      <c r="B469" t="s">
        <v>1946</v>
      </c>
      <c r="C469" t="s">
        <v>157</v>
      </c>
      <c r="D469">
        <v>46266</v>
      </c>
    </row>
    <row r="470" spans="1:4">
      <c r="A470" t="s">
        <v>1475</v>
      </c>
      <c r="B470" t="s">
        <v>1947</v>
      </c>
      <c r="C470" t="s">
        <v>142</v>
      </c>
      <c r="D470" t="s">
        <v>570</v>
      </c>
    </row>
    <row r="471" spans="1:4">
      <c r="A471" t="s">
        <v>1475</v>
      </c>
      <c r="B471" t="s">
        <v>1948</v>
      </c>
      <c r="C471" t="s">
        <v>143</v>
      </c>
      <c r="D471" t="s">
        <v>571</v>
      </c>
    </row>
    <row r="472" spans="1:4">
      <c r="A472" t="s">
        <v>1475</v>
      </c>
      <c r="B472" t="s">
        <v>1949</v>
      </c>
      <c r="C472" t="s">
        <v>144</v>
      </c>
      <c r="D472">
        <v>52</v>
      </c>
    </row>
    <row r="473" spans="1:4">
      <c r="A473" t="s">
        <v>1475</v>
      </c>
      <c r="B473" t="s">
        <v>1950</v>
      </c>
      <c r="C473" t="s">
        <v>145</v>
      </c>
      <c r="D473">
        <v>671</v>
      </c>
    </row>
    <row r="474" spans="1:4">
      <c r="A474" t="s">
        <v>1475</v>
      </c>
      <c r="B474" t="s">
        <v>1951</v>
      </c>
      <c r="C474" t="s">
        <v>146</v>
      </c>
      <c r="D474" t="s">
        <v>52</v>
      </c>
    </row>
    <row r="475" spans="1:4">
      <c r="A475" t="s">
        <v>1475</v>
      </c>
      <c r="B475" t="s">
        <v>1952</v>
      </c>
      <c r="C475" t="s">
        <v>147</v>
      </c>
      <c r="D475" t="s">
        <v>594</v>
      </c>
    </row>
    <row r="476" spans="1:4">
      <c r="A476" t="s">
        <v>1475</v>
      </c>
      <c r="B476" t="s">
        <v>1953</v>
      </c>
      <c r="C476" t="s">
        <v>148</v>
      </c>
      <c r="D476" t="s">
        <v>34</v>
      </c>
    </row>
    <row r="477" spans="1:4">
      <c r="A477" t="s">
        <v>1475</v>
      </c>
      <c r="B477" t="s">
        <v>1954</v>
      </c>
      <c r="C477" t="s">
        <v>152</v>
      </c>
      <c r="D477" t="s">
        <v>167</v>
      </c>
    </row>
    <row r="478" spans="1:4">
      <c r="A478" t="s">
        <v>1475</v>
      </c>
      <c r="B478" t="s">
        <v>1955</v>
      </c>
      <c r="C478" t="s">
        <v>4</v>
      </c>
      <c r="D478" t="s">
        <v>23</v>
      </c>
    </row>
    <row r="479" spans="1:4">
      <c r="A479" t="s">
        <v>1475</v>
      </c>
      <c r="B479" t="s">
        <v>1956</v>
      </c>
      <c r="C479" t="s">
        <v>156</v>
      </c>
      <c r="D479" t="e">
        <v>#REF!</v>
      </c>
    </row>
    <row r="480" spans="1:4">
      <c r="A480" t="s">
        <v>1475</v>
      </c>
      <c r="B480" t="s">
        <v>1957</v>
      </c>
      <c r="C480" t="s">
        <v>157</v>
      </c>
      <c r="D480">
        <v>46266</v>
      </c>
    </row>
    <row r="481" spans="1:4">
      <c r="A481" t="s">
        <v>1475</v>
      </c>
      <c r="B481" t="s">
        <v>1958</v>
      </c>
      <c r="C481" t="s">
        <v>142</v>
      </c>
      <c r="D481" t="s">
        <v>53</v>
      </c>
    </row>
    <row r="482" spans="1:4">
      <c r="A482" t="s">
        <v>1475</v>
      </c>
      <c r="B482" t="s">
        <v>1959</v>
      </c>
      <c r="C482" t="s">
        <v>143</v>
      </c>
      <c r="D482" t="s">
        <v>939</v>
      </c>
    </row>
    <row r="483" spans="1:4">
      <c r="A483" t="s">
        <v>1475</v>
      </c>
      <c r="B483" t="s">
        <v>1960</v>
      </c>
      <c r="C483" t="s">
        <v>144</v>
      </c>
      <c r="D483" t="s">
        <v>940</v>
      </c>
    </row>
    <row r="484" spans="1:4">
      <c r="A484" t="s">
        <v>1475</v>
      </c>
      <c r="B484" t="s">
        <v>1961</v>
      </c>
      <c r="C484" t="s">
        <v>146</v>
      </c>
      <c r="D484" t="s">
        <v>52</v>
      </c>
    </row>
    <row r="485" spans="1:4">
      <c r="A485" t="s">
        <v>1475</v>
      </c>
      <c r="B485" t="s">
        <v>1962</v>
      </c>
      <c r="C485" t="s">
        <v>147</v>
      </c>
      <c r="D485" t="s">
        <v>941</v>
      </c>
    </row>
    <row r="486" spans="1:4">
      <c r="A486" t="s">
        <v>1475</v>
      </c>
      <c r="B486" t="s">
        <v>1963</v>
      </c>
      <c r="C486" t="s">
        <v>148</v>
      </c>
      <c r="D486" t="s">
        <v>34</v>
      </c>
    </row>
    <row r="487" spans="1:4">
      <c r="A487" t="s">
        <v>1475</v>
      </c>
      <c r="B487" t="s">
        <v>1964</v>
      </c>
      <c r="C487" t="s">
        <v>152</v>
      </c>
      <c r="D487" t="s">
        <v>167</v>
      </c>
    </row>
    <row r="488" spans="1:4">
      <c r="A488" t="s">
        <v>1475</v>
      </c>
      <c r="B488" t="s">
        <v>1965</v>
      </c>
      <c r="C488" t="s">
        <v>4</v>
      </c>
      <c r="D488" t="s">
        <v>23</v>
      </c>
    </row>
    <row r="489" spans="1:4">
      <c r="A489" t="s">
        <v>1475</v>
      </c>
      <c r="B489" t="s">
        <v>1966</v>
      </c>
      <c r="C489" t="s">
        <v>156</v>
      </c>
      <c r="D489" t="e">
        <v>#REF!</v>
      </c>
    </row>
    <row r="490" spans="1:4">
      <c r="A490" t="s">
        <v>1475</v>
      </c>
      <c r="B490" t="s">
        <v>1967</v>
      </c>
      <c r="C490" t="s">
        <v>157</v>
      </c>
      <c r="D490">
        <v>46266</v>
      </c>
    </row>
    <row r="491" spans="1:4">
      <c r="A491" t="s">
        <v>1475</v>
      </c>
      <c r="B491" t="s">
        <v>1968</v>
      </c>
      <c r="C491" t="s">
        <v>142</v>
      </c>
      <c r="D491" t="s">
        <v>53</v>
      </c>
    </row>
    <row r="492" spans="1:4">
      <c r="A492" t="s">
        <v>1475</v>
      </c>
      <c r="B492" t="s">
        <v>1969</v>
      </c>
      <c r="C492" t="s">
        <v>143</v>
      </c>
      <c r="D492" t="s">
        <v>939</v>
      </c>
    </row>
    <row r="493" spans="1:4">
      <c r="A493" t="s">
        <v>1475</v>
      </c>
      <c r="B493" t="s">
        <v>1970</v>
      </c>
      <c r="C493" t="s">
        <v>144</v>
      </c>
      <c r="D493" t="s">
        <v>946</v>
      </c>
    </row>
    <row r="494" spans="1:4">
      <c r="A494" t="s">
        <v>1475</v>
      </c>
      <c r="B494" t="s">
        <v>1971</v>
      </c>
      <c r="C494" t="s">
        <v>146</v>
      </c>
      <c r="D494" t="s">
        <v>52</v>
      </c>
    </row>
    <row r="495" spans="1:4">
      <c r="A495" t="s">
        <v>1475</v>
      </c>
      <c r="B495" t="s">
        <v>1972</v>
      </c>
      <c r="C495" t="s">
        <v>147</v>
      </c>
      <c r="D495" t="s">
        <v>947</v>
      </c>
    </row>
    <row r="496" spans="1:4">
      <c r="A496" t="s">
        <v>1475</v>
      </c>
      <c r="B496" t="s">
        <v>1973</v>
      </c>
      <c r="C496" t="s">
        <v>148</v>
      </c>
      <c r="D496" t="s">
        <v>34</v>
      </c>
    </row>
    <row r="497" spans="1:4">
      <c r="A497" t="s">
        <v>1475</v>
      </c>
      <c r="B497" t="s">
        <v>1974</v>
      </c>
      <c r="C497" t="s">
        <v>152</v>
      </c>
      <c r="D497" t="s">
        <v>167</v>
      </c>
    </row>
    <row r="498" spans="1:4">
      <c r="A498" t="s">
        <v>1475</v>
      </c>
      <c r="B498" t="s">
        <v>1975</v>
      </c>
      <c r="C498" t="s">
        <v>4</v>
      </c>
      <c r="D498" t="s">
        <v>23</v>
      </c>
    </row>
    <row r="499" spans="1:4">
      <c r="A499" t="s">
        <v>1475</v>
      </c>
      <c r="B499" t="s">
        <v>1976</v>
      </c>
      <c r="C499" t="s">
        <v>156</v>
      </c>
      <c r="D499" t="e">
        <v>#REF!</v>
      </c>
    </row>
    <row r="500" spans="1:4">
      <c r="A500" t="s">
        <v>1475</v>
      </c>
      <c r="B500" t="s">
        <v>1977</v>
      </c>
      <c r="C500" t="s">
        <v>157</v>
      </c>
      <c r="D500">
        <v>46266</v>
      </c>
    </row>
    <row r="501" spans="1:4">
      <c r="A501" t="s">
        <v>1475</v>
      </c>
      <c r="B501" t="s">
        <v>1978</v>
      </c>
      <c r="C501" t="s">
        <v>142</v>
      </c>
      <c r="D501" t="s">
        <v>53</v>
      </c>
    </row>
    <row r="502" spans="1:4">
      <c r="A502" t="s">
        <v>1475</v>
      </c>
      <c r="B502" t="s">
        <v>1979</v>
      </c>
      <c r="C502" t="s">
        <v>143</v>
      </c>
      <c r="D502" t="s">
        <v>939</v>
      </c>
    </row>
    <row r="503" spans="1:4">
      <c r="A503" t="s">
        <v>1475</v>
      </c>
      <c r="B503" t="s">
        <v>1980</v>
      </c>
      <c r="C503" t="s">
        <v>144</v>
      </c>
      <c r="D503" t="s">
        <v>948</v>
      </c>
    </row>
    <row r="504" spans="1:4">
      <c r="A504" t="s">
        <v>1475</v>
      </c>
      <c r="B504" t="s">
        <v>1981</v>
      </c>
      <c r="C504" t="s">
        <v>146</v>
      </c>
      <c r="D504" t="s">
        <v>52</v>
      </c>
    </row>
    <row r="505" spans="1:4">
      <c r="A505" t="s">
        <v>1475</v>
      </c>
      <c r="B505" t="s">
        <v>1982</v>
      </c>
      <c r="C505" t="s">
        <v>147</v>
      </c>
      <c r="D505" t="s">
        <v>949</v>
      </c>
    </row>
    <row r="506" spans="1:4">
      <c r="A506" t="s">
        <v>1475</v>
      </c>
      <c r="B506" t="s">
        <v>1983</v>
      </c>
      <c r="C506" t="s">
        <v>148</v>
      </c>
      <c r="D506" t="s">
        <v>34</v>
      </c>
    </row>
    <row r="507" spans="1:4">
      <c r="A507" t="s">
        <v>1475</v>
      </c>
      <c r="B507" t="s">
        <v>1984</v>
      </c>
      <c r="C507" t="s">
        <v>152</v>
      </c>
      <c r="D507" t="s">
        <v>167</v>
      </c>
    </row>
    <row r="508" spans="1:4">
      <c r="A508" t="s">
        <v>1475</v>
      </c>
      <c r="B508" t="s">
        <v>1985</v>
      </c>
      <c r="C508" t="s">
        <v>4</v>
      </c>
      <c r="D508" t="s">
        <v>23</v>
      </c>
    </row>
    <row r="509" spans="1:4">
      <c r="A509" t="s">
        <v>1475</v>
      </c>
      <c r="B509" t="s">
        <v>1986</v>
      </c>
      <c r="C509" t="s">
        <v>156</v>
      </c>
      <c r="D509" t="e">
        <v>#REF!</v>
      </c>
    </row>
    <row r="510" spans="1:4">
      <c r="A510" t="s">
        <v>1475</v>
      </c>
      <c r="B510" t="s">
        <v>1987</v>
      </c>
      <c r="C510" t="s">
        <v>157</v>
      </c>
      <c r="D510">
        <v>46266</v>
      </c>
    </row>
    <row r="511" spans="1:4">
      <c r="A511" t="s">
        <v>1475</v>
      </c>
      <c r="B511" t="s">
        <v>1988</v>
      </c>
      <c r="C511" t="s">
        <v>142</v>
      </c>
      <c r="D511" t="s">
        <v>53</v>
      </c>
    </row>
    <row r="512" spans="1:4">
      <c r="A512" t="s">
        <v>1475</v>
      </c>
      <c r="B512" t="s">
        <v>1989</v>
      </c>
      <c r="C512" t="s">
        <v>143</v>
      </c>
      <c r="D512" t="s">
        <v>939</v>
      </c>
    </row>
    <row r="513" spans="1:4">
      <c r="A513" t="s">
        <v>1475</v>
      </c>
      <c r="B513" t="s">
        <v>1990</v>
      </c>
      <c r="C513" t="s">
        <v>144</v>
      </c>
      <c r="D513" t="s">
        <v>950</v>
      </c>
    </row>
    <row r="514" spans="1:4">
      <c r="A514" t="s">
        <v>1475</v>
      </c>
      <c r="B514" t="s">
        <v>1991</v>
      </c>
      <c r="C514" t="s">
        <v>146</v>
      </c>
      <c r="D514" t="s">
        <v>52</v>
      </c>
    </row>
    <row r="515" spans="1:4">
      <c r="A515" t="s">
        <v>1475</v>
      </c>
      <c r="B515" t="s">
        <v>1992</v>
      </c>
      <c r="C515" t="s">
        <v>147</v>
      </c>
      <c r="D515" t="s">
        <v>951</v>
      </c>
    </row>
    <row r="516" spans="1:4">
      <c r="A516" t="s">
        <v>1475</v>
      </c>
      <c r="B516" t="s">
        <v>1993</v>
      </c>
      <c r="C516" t="s">
        <v>148</v>
      </c>
      <c r="D516" t="s">
        <v>34</v>
      </c>
    </row>
    <row r="517" spans="1:4">
      <c r="A517" t="s">
        <v>1475</v>
      </c>
      <c r="B517" t="s">
        <v>1994</v>
      </c>
      <c r="C517" t="s">
        <v>152</v>
      </c>
      <c r="D517" t="s">
        <v>167</v>
      </c>
    </row>
    <row r="518" spans="1:4">
      <c r="A518" t="s">
        <v>1475</v>
      </c>
      <c r="B518" t="s">
        <v>1995</v>
      </c>
      <c r="C518" t="s">
        <v>4</v>
      </c>
      <c r="D518" t="s">
        <v>23</v>
      </c>
    </row>
    <row r="519" spans="1:4">
      <c r="A519" t="s">
        <v>1475</v>
      </c>
      <c r="B519" t="s">
        <v>1996</v>
      </c>
      <c r="C519" t="s">
        <v>156</v>
      </c>
      <c r="D519" t="e">
        <v>#REF!</v>
      </c>
    </row>
    <row r="520" spans="1:4">
      <c r="A520" t="s">
        <v>1475</v>
      </c>
      <c r="B520" t="s">
        <v>1997</v>
      </c>
      <c r="C520" t="s">
        <v>157</v>
      </c>
      <c r="D520">
        <v>46266</v>
      </c>
    </row>
    <row r="521" spans="1:4">
      <c r="A521" t="s">
        <v>1475</v>
      </c>
      <c r="B521" t="s">
        <v>1998</v>
      </c>
      <c r="C521" t="s">
        <v>142</v>
      </c>
      <c r="D521" t="s">
        <v>985</v>
      </c>
    </row>
    <row r="522" spans="1:4">
      <c r="A522" t="s">
        <v>1475</v>
      </c>
      <c r="B522" t="s">
        <v>1999</v>
      </c>
      <c r="C522" t="s">
        <v>143</v>
      </c>
      <c r="D522">
        <v>1610</v>
      </c>
    </row>
    <row r="523" spans="1:4">
      <c r="A523" t="s">
        <v>1475</v>
      </c>
      <c r="B523" t="s">
        <v>2000</v>
      </c>
      <c r="C523" t="s">
        <v>146</v>
      </c>
      <c r="D523" t="s">
        <v>52</v>
      </c>
    </row>
    <row r="524" spans="1:4">
      <c r="A524" t="s">
        <v>1475</v>
      </c>
      <c r="B524" t="s">
        <v>2001</v>
      </c>
      <c r="C524" t="s">
        <v>147</v>
      </c>
      <c r="D524" t="s">
        <v>326</v>
      </c>
    </row>
    <row r="525" spans="1:4">
      <c r="A525" t="s">
        <v>1475</v>
      </c>
      <c r="B525" t="s">
        <v>2002</v>
      </c>
      <c r="C525" t="s">
        <v>148</v>
      </c>
      <c r="D525" t="s">
        <v>54</v>
      </c>
    </row>
    <row r="526" spans="1:4">
      <c r="A526" t="s">
        <v>1475</v>
      </c>
      <c r="B526" t="s">
        <v>2003</v>
      </c>
      <c r="C526" t="s">
        <v>150</v>
      </c>
      <c r="D526">
        <v>3062</v>
      </c>
    </row>
    <row r="527" spans="1:4">
      <c r="A527" t="s">
        <v>1475</v>
      </c>
      <c r="B527" t="s">
        <v>2004</v>
      </c>
      <c r="C527" t="s">
        <v>152</v>
      </c>
      <c r="D527" t="s">
        <v>167</v>
      </c>
    </row>
    <row r="528" spans="1:4">
      <c r="A528" t="s">
        <v>1475</v>
      </c>
      <c r="B528" t="s">
        <v>2005</v>
      </c>
      <c r="C528" t="s">
        <v>4</v>
      </c>
      <c r="D528" t="s">
        <v>23</v>
      </c>
    </row>
    <row r="529" spans="1:4">
      <c r="A529" t="s">
        <v>1475</v>
      </c>
      <c r="B529" t="s">
        <v>2006</v>
      </c>
      <c r="C529" t="s">
        <v>156</v>
      </c>
      <c r="D529" t="e">
        <v>#REF!</v>
      </c>
    </row>
    <row r="530" spans="1:4">
      <c r="A530" t="s">
        <v>1475</v>
      </c>
      <c r="B530" t="s">
        <v>2007</v>
      </c>
      <c r="C530" t="s">
        <v>157</v>
      </c>
      <c r="D530">
        <v>46266</v>
      </c>
    </row>
    <row r="531" spans="1:4">
      <c r="A531" t="s">
        <v>1475</v>
      </c>
      <c r="B531" t="s">
        <v>2008</v>
      </c>
      <c r="C531" t="s">
        <v>142</v>
      </c>
      <c r="D531" t="s">
        <v>985</v>
      </c>
    </row>
    <row r="532" spans="1:4">
      <c r="A532" t="s">
        <v>1475</v>
      </c>
      <c r="B532" t="s">
        <v>2009</v>
      </c>
      <c r="C532" t="s">
        <v>143</v>
      </c>
      <c r="D532">
        <v>1610</v>
      </c>
    </row>
    <row r="533" spans="1:4">
      <c r="A533" t="s">
        <v>1475</v>
      </c>
      <c r="B533" t="s">
        <v>2010</v>
      </c>
      <c r="C533" t="s">
        <v>146</v>
      </c>
      <c r="D533" t="s">
        <v>52</v>
      </c>
    </row>
    <row r="534" spans="1:4">
      <c r="A534" t="s">
        <v>1475</v>
      </c>
      <c r="B534" t="s">
        <v>2011</v>
      </c>
      <c r="C534" t="s">
        <v>147</v>
      </c>
      <c r="D534" t="s">
        <v>324</v>
      </c>
    </row>
    <row r="535" spans="1:4">
      <c r="A535" t="s">
        <v>1475</v>
      </c>
      <c r="B535" t="s">
        <v>2012</v>
      </c>
      <c r="C535" t="s">
        <v>148</v>
      </c>
      <c r="D535" t="s">
        <v>54</v>
      </c>
    </row>
    <row r="536" spans="1:4">
      <c r="A536" t="s">
        <v>1475</v>
      </c>
      <c r="B536" t="s">
        <v>2013</v>
      </c>
      <c r="C536" t="s">
        <v>150</v>
      </c>
      <c r="D536">
        <v>3064</v>
      </c>
    </row>
    <row r="537" spans="1:4">
      <c r="A537" t="s">
        <v>1475</v>
      </c>
      <c r="B537" t="s">
        <v>2014</v>
      </c>
      <c r="C537" t="s">
        <v>152</v>
      </c>
      <c r="D537" t="s">
        <v>167</v>
      </c>
    </row>
    <row r="538" spans="1:4">
      <c r="A538" t="s">
        <v>1475</v>
      </c>
      <c r="B538" t="s">
        <v>2015</v>
      </c>
      <c r="C538" t="s">
        <v>4</v>
      </c>
      <c r="D538" t="s">
        <v>23</v>
      </c>
    </row>
    <row r="539" spans="1:4">
      <c r="A539" t="s">
        <v>1475</v>
      </c>
      <c r="B539" t="s">
        <v>2016</v>
      </c>
      <c r="C539" t="s">
        <v>156</v>
      </c>
      <c r="D539" t="e">
        <v>#REF!</v>
      </c>
    </row>
    <row r="540" spans="1:4">
      <c r="A540" t="s">
        <v>1475</v>
      </c>
      <c r="B540" t="s">
        <v>2017</v>
      </c>
      <c r="C540" t="s">
        <v>157</v>
      </c>
      <c r="D540">
        <v>46266</v>
      </c>
    </row>
    <row r="541" spans="1:4">
      <c r="A541" t="s">
        <v>1475</v>
      </c>
      <c r="B541" t="s">
        <v>2018</v>
      </c>
      <c r="C541" t="s">
        <v>142</v>
      </c>
      <c r="D541" t="s">
        <v>297</v>
      </c>
    </row>
    <row r="542" spans="1:4">
      <c r="A542" t="s">
        <v>1475</v>
      </c>
      <c r="B542" t="s">
        <v>2019</v>
      </c>
      <c r="C542" t="s">
        <v>143</v>
      </c>
      <c r="D542" t="s">
        <v>298</v>
      </c>
    </row>
    <row r="543" spans="1:4">
      <c r="A543" t="s">
        <v>1475</v>
      </c>
      <c r="B543" t="s">
        <v>2020</v>
      </c>
      <c r="C543" t="s">
        <v>144</v>
      </c>
      <c r="D543" t="s">
        <v>327</v>
      </c>
    </row>
    <row r="544" spans="1:4">
      <c r="A544" t="s">
        <v>1475</v>
      </c>
      <c r="B544" t="s">
        <v>2021</v>
      </c>
      <c r="C544" t="s">
        <v>145</v>
      </c>
      <c r="D544">
        <v>822</v>
      </c>
    </row>
    <row r="545" spans="1:4">
      <c r="A545" t="s">
        <v>1475</v>
      </c>
      <c r="B545" t="s">
        <v>2022</v>
      </c>
      <c r="C545" t="s">
        <v>146</v>
      </c>
      <c r="D545" t="s">
        <v>55</v>
      </c>
    </row>
    <row r="546" spans="1:4">
      <c r="A546" t="s">
        <v>1475</v>
      </c>
      <c r="B546" t="s">
        <v>2023</v>
      </c>
      <c r="C546" t="s">
        <v>147</v>
      </c>
      <c r="D546" t="s">
        <v>328</v>
      </c>
    </row>
    <row r="547" spans="1:4">
      <c r="A547" t="s">
        <v>1475</v>
      </c>
      <c r="B547" t="s">
        <v>2024</v>
      </c>
      <c r="C547" t="s">
        <v>148</v>
      </c>
      <c r="D547" t="s">
        <v>34</v>
      </c>
    </row>
    <row r="548" spans="1:4">
      <c r="A548" t="s">
        <v>1475</v>
      </c>
      <c r="B548" t="s">
        <v>2025</v>
      </c>
      <c r="C548" t="s">
        <v>152</v>
      </c>
      <c r="D548" t="s">
        <v>167</v>
      </c>
    </row>
    <row r="549" spans="1:4">
      <c r="A549" t="s">
        <v>1475</v>
      </c>
      <c r="B549" t="s">
        <v>2026</v>
      </c>
      <c r="C549" t="s">
        <v>153</v>
      </c>
      <c r="D549" t="s">
        <v>301</v>
      </c>
    </row>
    <row r="550" spans="1:4">
      <c r="A550" t="s">
        <v>1475</v>
      </c>
      <c r="B550" t="s">
        <v>2027</v>
      </c>
      <c r="C550" t="s">
        <v>154</v>
      </c>
      <c r="D550" t="s">
        <v>302</v>
      </c>
    </row>
    <row r="551" spans="1:4">
      <c r="A551" t="s">
        <v>1475</v>
      </c>
      <c r="B551" t="s">
        <v>2028</v>
      </c>
      <c r="C551" t="s">
        <v>69</v>
      </c>
      <c r="D551" t="s">
        <v>303</v>
      </c>
    </row>
    <row r="552" spans="1:4">
      <c r="A552" t="s">
        <v>1475</v>
      </c>
      <c r="B552" t="s">
        <v>2029</v>
      </c>
      <c r="C552" t="s">
        <v>4</v>
      </c>
      <c r="D552" t="s">
        <v>23</v>
      </c>
    </row>
    <row r="553" spans="1:4">
      <c r="A553" t="s">
        <v>1475</v>
      </c>
      <c r="B553" t="s">
        <v>2030</v>
      </c>
      <c r="C553" t="s">
        <v>156</v>
      </c>
      <c r="D553" t="e">
        <v>#REF!</v>
      </c>
    </row>
    <row r="554" spans="1:4">
      <c r="A554" t="s">
        <v>1475</v>
      </c>
      <c r="B554" t="s">
        <v>2031</v>
      </c>
      <c r="C554" t="s">
        <v>157</v>
      </c>
      <c r="D554">
        <v>46266</v>
      </c>
    </row>
    <row r="555" spans="1:4">
      <c r="A555" t="s">
        <v>1475</v>
      </c>
      <c r="B555" t="s">
        <v>2032</v>
      </c>
      <c r="C555" t="s">
        <v>142</v>
      </c>
      <c r="D555" t="s">
        <v>297</v>
      </c>
    </row>
    <row r="556" spans="1:4">
      <c r="A556" t="s">
        <v>1475</v>
      </c>
      <c r="B556" t="s">
        <v>2033</v>
      </c>
      <c r="C556" t="s">
        <v>143</v>
      </c>
      <c r="D556" t="s">
        <v>298</v>
      </c>
    </row>
    <row r="557" spans="1:4">
      <c r="A557" t="s">
        <v>1475</v>
      </c>
      <c r="B557" t="s">
        <v>2034</v>
      </c>
      <c r="C557" t="s">
        <v>144</v>
      </c>
      <c r="D557" t="s">
        <v>329</v>
      </c>
    </row>
    <row r="558" spans="1:4">
      <c r="A558" t="s">
        <v>1475</v>
      </c>
      <c r="B558" t="s">
        <v>2035</v>
      </c>
      <c r="C558" t="s">
        <v>145</v>
      </c>
      <c r="D558">
        <v>886</v>
      </c>
    </row>
    <row r="559" spans="1:4">
      <c r="A559" t="s">
        <v>1475</v>
      </c>
      <c r="B559" t="s">
        <v>2036</v>
      </c>
      <c r="C559" t="s">
        <v>146</v>
      </c>
      <c r="D559" t="s">
        <v>55</v>
      </c>
    </row>
    <row r="560" spans="1:4">
      <c r="A560" t="s">
        <v>1475</v>
      </c>
      <c r="B560" t="s">
        <v>2037</v>
      </c>
      <c r="C560" t="s">
        <v>147</v>
      </c>
      <c r="D560" t="s">
        <v>330</v>
      </c>
    </row>
    <row r="561" spans="1:4">
      <c r="A561" t="s">
        <v>1475</v>
      </c>
      <c r="B561" t="s">
        <v>2038</v>
      </c>
      <c r="C561" t="s">
        <v>148</v>
      </c>
      <c r="D561" t="s">
        <v>34</v>
      </c>
    </row>
    <row r="562" spans="1:4">
      <c r="A562" t="s">
        <v>1475</v>
      </c>
      <c r="B562" t="s">
        <v>2039</v>
      </c>
      <c r="C562" t="s">
        <v>152</v>
      </c>
      <c r="D562" t="s">
        <v>167</v>
      </c>
    </row>
    <row r="563" spans="1:4">
      <c r="A563" t="s">
        <v>1475</v>
      </c>
      <c r="B563" t="s">
        <v>2040</v>
      </c>
      <c r="C563" t="s">
        <v>153</v>
      </c>
      <c r="D563" t="s">
        <v>301</v>
      </c>
    </row>
    <row r="564" spans="1:4">
      <c r="A564" t="s">
        <v>1475</v>
      </c>
      <c r="B564" t="s">
        <v>2041</v>
      </c>
      <c r="C564" t="s">
        <v>154</v>
      </c>
      <c r="D564" t="s">
        <v>302</v>
      </c>
    </row>
    <row r="565" spans="1:4">
      <c r="A565" t="s">
        <v>1475</v>
      </c>
      <c r="B565" t="s">
        <v>2042</v>
      </c>
      <c r="C565" t="s">
        <v>69</v>
      </c>
      <c r="D565" t="s">
        <v>303</v>
      </c>
    </row>
    <row r="566" spans="1:4">
      <c r="A566" t="s">
        <v>1475</v>
      </c>
      <c r="B566" t="s">
        <v>2043</v>
      </c>
      <c r="C566" t="s">
        <v>4</v>
      </c>
      <c r="D566" t="s">
        <v>23</v>
      </c>
    </row>
    <row r="567" spans="1:4">
      <c r="A567" t="s">
        <v>1475</v>
      </c>
      <c r="B567" t="s">
        <v>2044</v>
      </c>
      <c r="C567" t="s">
        <v>156</v>
      </c>
      <c r="D567" t="e">
        <v>#REF!</v>
      </c>
    </row>
    <row r="568" spans="1:4">
      <c r="A568" t="s">
        <v>1475</v>
      </c>
      <c r="B568" t="s">
        <v>2045</v>
      </c>
      <c r="C568" t="s">
        <v>157</v>
      </c>
      <c r="D568">
        <v>46266</v>
      </c>
    </row>
    <row r="569" spans="1:4">
      <c r="A569" t="s">
        <v>1475</v>
      </c>
      <c r="B569" t="s">
        <v>2046</v>
      </c>
      <c r="C569" t="s">
        <v>142</v>
      </c>
      <c r="D569" t="s">
        <v>570</v>
      </c>
    </row>
    <row r="570" spans="1:4">
      <c r="A570" t="s">
        <v>1475</v>
      </c>
      <c r="B570" t="s">
        <v>2047</v>
      </c>
      <c r="C570" t="s">
        <v>143</v>
      </c>
      <c r="D570" t="s">
        <v>571</v>
      </c>
    </row>
    <row r="571" spans="1:4">
      <c r="A571" t="s">
        <v>1475</v>
      </c>
      <c r="B571" t="s">
        <v>2048</v>
      </c>
      <c r="C571" t="s">
        <v>144</v>
      </c>
      <c r="D571">
        <v>21</v>
      </c>
    </row>
    <row r="572" spans="1:4">
      <c r="A572" t="s">
        <v>1475</v>
      </c>
      <c r="B572" t="s">
        <v>2049</v>
      </c>
      <c r="C572" t="s">
        <v>145</v>
      </c>
      <c r="D572">
        <v>420</v>
      </c>
    </row>
    <row r="573" spans="1:4">
      <c r="A573" t="s">
        <v>1475</v>
      </c>
      <c r="B573" t="s">
        <v>2050</v>
      </c>
      <c r="C573" t="s">
        <v>146</v>
      </c>
      <c r="D573" t="s">
        <v>55</v>
      </c>
    </row>
    <row r="574" spans="1:4">
      <c r="A574" t="s">
        <v>1475</v>
      </c>
      <c r="B574" t="s">
        <v>2051</v>
      </c>
      <c r="C574" t="s">
        <v>147</v>
      </c>
      <c r="D574" t="s">
        <v>600</v>
      </c>
    </row>
    <row r="575" spans="1:4">
      <c r="A575" t="s">
        <v>1475</v>
      </c>
      <c r="B575" t="s">
        <v>2052</v>
      </c>
      <c r="C575" t="s">
        <v>148</v>
      </c>
      <c r="D575" t="s">
        <v>34</v>
      </c>
    </row>
    <row r="576" spans="1:4">
      <c r="A576" t="s">
        <v>1475</v>
      </c>
      <c r="B576" t="s">
        <v>2053</v>
      </c>
      <c r="C576" t="s">
        <v>152</v>
      </c>
      <c r="D576" t="s">
        <v>167</v>
      </c>
    </row>
    <row r="577" spans="1:4">
      <c r="A577" t="s">
        <v>1475</v>
      </c>
      <c r="B577" t="s">
        <v>2054</v>
      </c>
      <c r="C577" t="s">
        <v>4</v>
      </c>
      <c r="D577" t="s">
        <v>23</v>
      </c>
    </row>
    <row r="578" spans="1:4">
      <c r="A578" t="s">
        <v>1475</v>
      </c>
      <c r="B578" t="s">
        <v>2055</v>
      </c>
      <c r="C578" t="s">
        <v>156</v>
      </c>
      <c r="D578" t="e">
        <v>#REF!</v>
      </c>
    </row>
    <row r="579" spans="1:4">
      <c r="A579" t="s">
        <v>1475</v>
      </c>
      <c r="B579" t="s">
        <v>2056</v>
      </c>
      <c r="C579" t="s">
        <v>157</v>
      </c>
      <c r="D579">
        <v>46266</v>
      </c>
    </row>
    <row r="580" spans="1:4">
      <c r="A580" t="s">
        <v>1475</v>
      </c>
      <c r="B580" t="s">
        <v>2057</v>
      </c>
      <c r="C580" t="s">
        <v>142</v>
      </c>
      <c r="D580" t="s">
        <v>570</v>
      </c>
    </row>
    <row r="581" spans="1:4">
      <c r="A581" t="s">
        <v>1475</v>
      </c>
      <c r="B581" t="s">
        <v>2058</v>
      </c>
      <c r="C581" t="s">
        <v>143</v>
      </c>
      <c r="D581" t="s">
        <v>571</v>
      </c>
    </row>
    <row r="582" spans="1:4">
      <c r="A582" t="s">
        <v>1475</v>
      </c>
      <c r="B582" t="s">
        <v>2059</v>
      </c>
      <c r="C582" t="s">
        <v>144</v>
      </c>
      <c r="D582">
        <v>22</v>
      </c>
    </row>
    <row r="583" spans="1:4">
      <c r="A583" t="s">
        <v>1475</v>
      </c>
      <c r="B583" t="s">
        <v>2060</v>
      </c>
      <c r="C583" t="s">
        <v>145</v>
      </c>
      <c r="D583">
        <v>438</v>
      </c>
    </row>
    <row r="584" spans="1:4">
      <c r="A584" t="s">
        <v>1475</v>
      </c>
      <c r="B584" t="s">
        <v>2061</v>
      </c>
      <c r="C584" t="s">
        <v>146</v>
      </c>
      <c r="D584" t="s">
        <v>55</v>
      </c>
    </row>
    <row r="585" spans="1:4">
      <c r="A585" t="s">
        <v>1475</v>
      </c>
      <c r="B585" t="s">
        <v>2062</v>
      </c>
      <c r="C585" t="s">
        <v>147</v>
      </c>
      <c r="D585" t="s">
        <v>600</v>
      </c>
    </row>
    <row r="586" spans="1:4">
      <c r="A586" t="s">
        <v>1475</v>
      </c>
      <c r="B586" t="s">
        <v>2063</v>
      </c>
      <c r="C586" t="s">
        <v>148</v>
      </c>
      <c r="D586" t="s">
        <v>34</v>
      </c>
    </row>
    <row r="587" spans="1:4">
      <c r="A587" t="s">
        <v>1475</v>
      </c>
      <c r="B587" t="s">
        <v>2064</v>
      </c>
      <c r="C587" t="s">
        <v>152</v>
      </c>
      <c r="D587" t="s">
        <v>167</v>
      </c>
    </row>
    <row r="588" spans="1:4">
      <c r="A588" t="s">
        <v>1475</v>
      </c>
      <c r="B588" t="s">
        <v>2065</v>
      </c>
      <c r="C588" t="s">
        <v>4</v>
      </c>
      <c r="D588" t="s">
        <v>23</v>
      </c>
    </row>
    <row r="589" spans="1:4">
      <c r="A589" t="s">
        <v>1475</v>
      </c>
      <c r="B589" t="s">
        <v>2066</v>
      </c>
      <c r="C589" t="s">
        <v>156</v>
      </c>
      <c r="D589" t="e">
        <v>#REF!</v>
      </c>
    </row>
    <row r="590" spans="1:4">
      <c r="A590" t="s">
        <v>1475</v>
      </c>
      <c r="B590" t="s">
        <v>2067</v>
      </c>
      <c r="C590" t="s">
        <v>157</v>
      </c>
      <c r="D590">
        <v>46266</v>
      </c>
    </row>
    <row r="591" spans="1:4">
      <c r="A591" t="s">
        <v>1475</v>
      </c>
      <c r="B591" t="s">
        <v>2068</v>
      </c>
      <c r="C591" t="s">
        <v>142</v>
      </c>
      <c r="D591" t="s">
        <v>570</v>
      </c>
    </row>
    <row r="592" spans="1:4">
      <c r="A592" t="s">
        <v>1475</v>
      </c>
      <c r="B592" t="s">
        <v>2069</v>
      </c>
      <c r="C592" t="s">
        <v>143</v>
      </c>
      <c r="D592" t="s">
        <v>571</v>
      </c>
    </row>
    <row r="593" spans="1:4">
      <c r="A593" t="s">
        <v>1475</v>
      </c>
      <c r="B593" t="s">
        <v>2070</v>
      </c>
      <c r="C593" t="s">
        <v>144</v>
      </c>
      <c r="D593">
        <v>23</v>
      </c>
    </row>
    <row r="594" spans="1:4">
      <c r="A594" t="s">
        <v>1475</v>
      </c>
      <c r="B594" t="s">
        <v>2071</v>
      </c>
      <c r="C594" t="s">
        <v>145</v>
      </c>
      <c r="D594">
        <v>440</v>
      </c>
    </row>
    <row r="595" spans="1:4">
      <c r="A595" t="s">
        <v>1475</v>
      </c>
      <c r="B595" t="s">
        <v>2072</v>
      </c>
      <c r="C595" t="s">
        <v>146</v>
      </c>
      <c r="D595" t="s">
        <v>55</v>
      </c>
    </row>
    <row r="596" spans="1:4">
      <c r="A596" t="s">
        <v>1475</v>
      </c>
      <c r="B596" t="s">
        <v>2073</v>
      </c>
      <c r="C596" t="s">
        <v>147</v>
      </c>
      <c r="D596" t="s">
        <v>603</v>
      </c>
    </row>
    <row r="597" spans="1:4">
      <c r="A597" t="s">
        <v>1475</v>
      </c>
      <c r="B597" t="s">
        <v>2074</v>
      </c>
      <c r="C597" t="s">
        <v>148</v>
      </c>
      <c r="D597" t="s">
        <v>34</v>
      </c>
    </row>
    <row r="598" spans="1:4">
      <c r="A598" t="s">
        <v>1475</v>
      </c>
      <c r="B598" t="s">
        <v>2075</v>
      </c>
      <c r="C598" t="s">
        <v>152</v>
      </c>
      <c r="D598" t="s">
        <v>167</v>
      </c>
    </row>
    <row r="599" spans="1:4">
      <c r="A599" t="s">
        <v>1475</v>
      </c>
      <c r="B599" t="s">
        <v>2076</v>
      </c>
      <c r="C599" t="s">
        <v>4</v>
      </c>
      <c r="D599" t="s">
        <v>23</v>
      </c>
    </row>
    <row r="600" spans="1:4">
      <c r="A600" t="s">
        <v>1475</v>
      </c>
      <c r="B600" t="s">
        <v>2077</v>
      </c>
      <c r="C600" t="s">
        <v>156</v>
      </c>
      <c r="D600" t="e">
        <v>#REF!</v>
      </c>
    </row>
    <row r="601" spans="1:4">
      <c r="A601" t="s">
        <v>1475</v>
      </c>
      <c r="B601" t="s">
        <v>2078</v>
      </c>
      <c r="C601" t="s">
        <v>157</v>
      </c>
      <c r="D601">
        <v>46266</v>
      </c>
    </row>
    <row r="602" spans="1:4">
      <c r="A602" t="s">
        <v>1475</v>
      </c>
      <c r="B602" t="s">
        <v>2079</v>
      </c>
      <c r="C602" t="s">
        <v>142</v>
      </c>
      <c r="D602" t="s">
        <v>570</v>
      </c>
    </row>
    <row r="603" spans="1:4">
      <c r="A603" t="s">
        <v>1475</v>
      </c>
      <c r="B603" t="s">
        <v>2080</v>
      </c>
      <c r="C603" t="s">
        <v>143</v>
      </c>
      <c r="D603" t="s">
        <v>571</v>
      </c>
    </row>
    <row r="604" spans="1:4">
      <c r="A604" t="s">
        <v>1475</v>
      </c>
      <c r="B604" t="s">
        <v>2081</v>
      </c>
      <c r="C604" t="s">
        <v>144</v>
      </c>
      <c r="D604">
        <v>24</v>
      </c>
    </row>
    <row r="605" spans="1:4">
      <c r="A605" t="s">
        <v>1475</v>
      </c>
      <c r="B605" t="s">
        <v>2082</v>
      </c>
      <c r="C605" t="s">
        <v>145</v>
      </c>
      <c r="D605">
        <v>442</v>
      </c>
    </row>
    <row r="606" spans="1:4">
      <c r="A606" t="s">
        <v>1475</v>
      </c>
      <c r="B606" t="s">
        <v>2083</v>
      </c>
      <c r="C606" t="s">
        <v>146</v>
      </c>
      <c r="D606" t="s">
        <v>55</v>
      </c>
    </row>
    <row r="607" spans="1:4">
      <c r="A607" t="s">
        <v>1475</v>
      </c>
      <c r="B607" t="s">
        <v>2084</v>
      </c>
      <c r="C607" t="s">
        <v>147</v>
      </c>
      <c r="D607" t="s">
        <v>603</v>
      </c>
    </row>
    <row r="608" spans="1:4">
      <c r="A608" t="s">
        <v>1475</v>
      </c>
      <c r="B608" t="s">
        <v>2085</v>
      </c>
      <c r="C608" t="s">
        <v>148</v>
      </c>
      <c r="D608" t="s">
        <v>34</v>
      </c>
    </row>
    <row r="609" spans="1:4">
      <c r="A609" t="s">
        <v>1475</v>
      </c>
      <c r="B609" t="s">
        <v>2086</v>
      </c>
      <c r="C609" t="s">
        <v>152</v>
      </c>
      <c r="D609" t="s">
        <v>167</v>
      </c>
    </row>
    <row r="610" spans="1:4">
      <c r="A610" t="s">
        <v>1475</v>
      </c>
      <c r="B610" t="s">
        <v>2087</v>
      </c>
      <c r="C610" t="s">
        <v>4</v>
      </c>
      <c r="D610" t="s">
        <v>23</v>
      </c>
    </row>
    <row r="611" spans="1:4">
      <c r="A611" t="s">
        <v>1475</v>
      </c>
      <c r="B611" t="s">
        <v>2088</v>
      </c>
      <c r="C611" t="s">
        <v>156</v>
      </c>
      <c r="D611" t="e">
        <v>#REF!</v>
      </c>
    </row>
    <row r="612" spans="1:4">
      <c r="A612" t="s">
        <v>1475</v>
      </c>
      <c r="B612" t="s">
        <v>2089</v>
      </c>
      <c r="C612" t="s">
        <v>157</v>
      </c>
      <c r="D612">
        <v>46266</v>
      </c>
    </row>
    <row r="613" spans="1:4">
      <c r="A613" t="s">
        <v>1475</v>
      </c>
      <c r="B613" t="s">
        <v>2090</v>
      </c>
      <c r="C613" t="s">
        <v>142</v>
      </c>
      <c r="D613" t="s">
        <v>985</v>
      </c>
    </row>
    <row r="614" spans="1:4">
      <c r="A614" t="s">
        <v>1475</v>
      </c>
      <c r="B614" t="s">
        <v>2091</v>
      </c>
      <c r="C614" t="s">
        <v>143</v>
      </c>
      <c r="D614">
        <v>1625</v>
      </c>
    </row>
    <row r="615" spans="1:4">
      <c r="A615" t="s">
        <v>1475</v>
      </c>
      <c r="B615" t="s">
        <v>2092</v>
      </c>
      <c r="C615" t="s">
        <v>146</v>
      </c>
      <c r="D615" t="s">
        <v>991</v>
      </c>
    </row>
    <row r="616" spans="1:4">
      <c r="A616" t="s">
        <v>1475</v>
      </c>
      <c r="B616" t="s">
        <v>2093</v>
      </c>
      <c r="C616" t="s">
        <v>147</v>
      </c>
      <c r="D616" t="s">
        <v>330</v>
      </c>
    </row>
    <row r="617" spans="1:4">
      <c r="A617" t="s">
        <v>1475</v>
      </c>
      <c r="B617" t="s">
        <v>2094</v>
      </c>
      <c r="C617" t="s">
        <v>148</v>
      </c>
      <c r="D617" t="s">
        <v>54</v>
      </c>
    </row>
    <row r="618" spans="1:4">
      <c r="A618" t="s">
        <v>1475</v>
      </c>
      <c r="B618" t="s">
        <v>2095</v>
      </c>
      <c r="C618" t="s">
        <v>150</v>
      </c>
      <c r="D618">
        <v>3164</v>
      </c>
    </row>
    <row r="619" spans="1:4">
      <c r="A619" t="s">
        <v>1475</v>
      </c>
      <c r="B619" t="s">
        <v>2096</v>
      </c>
      <c r="C619" t="s">
        <v>152</v>
      </c>
      <c r="D619" t="s">
        <v>167</v>
      </c>
    </row>
    <row r="620" spans="1:4">
      <c r="A620" t="s">
        <v>1475</v>
      </c>
      <c r="B620" t="s">
        <v>2097</v>
      </c>
      <c r="C620" t="s">
        <v>4</v>
      </c>
      <c r="D620" t="s">
        <v>23</v>
      </c>
    </row>
    <row r="621" spans="1:4">
      <c r="A621" t="s">
        <v>1475</v>
      </c>
      <c r="B621" t="s">
        <v>2098</v>
      </c>
      <c r="C621" t="s">
        <v>156</v>
      </c>
      <c r="D621" t="e">
        <v>#REF!</v>
      </c>
    </row>
    <row r="622" spans="1:4">
      <c r="A622" t="s">
        <v>1475</v>
      </c>
      <c r="B622" t="s">
        <v>2099</v>
      </c>
      <c r="C622" t="s">
        <v>157</v>
      </c>
      <c r="D622">
        <v>46266</v>
      </c>
    </row>
    <row r="623" spans="1:4">
      <c r="A623" t="s">
        <v>1475</v>
      </c>
      <c r="B623" t="s">
        <v>2100</v>
      </c>
      <c r="C623" t="s">
        <v>142</v>
      </c>
      <c r="D623" t="s">
        <v>985</v>
      </c>
    </row>
    <row r="624" spans="1:4">
      <c r="A624" t="s">
        <v>1475</v>
      </c>
      <c r="B624" t="s">
        <v>2101</v>
      </c>
      <c r="C624" t="s">
        <v>143</v>
      </c>
      <c r="D624">
        <v>1625</v>
      </c>
    </row>
    <row r="625" spans="1:4">
      <c r="A625" t="s">
        <v>1475</v>
      </c>
      <c r="B625" t="s">
        <v>2102</v>
      </c>
      <c r="C625" t="s">
        <v>146</v>
      </c>
      <c r="D625" t="s">
        <v>991</v>
      </c>
    </row>
    <row r="626" spans="1:4">
      <c r="A626" t="s">
        <v>1475</v>
      </c>
      <c r="B626" t="s">
        <v>2103</v>
      </c>
      <c r="C626" t="s">
        <v>147</v>
      </c>
      <c r="D626" t="s">
        <v>328</v>
      </c>
    </row>
    <row r="627" spans="1:4">
      <c r="A627" t="s">
        <v>1475</v>
      </c>
      <c r="B627" t="s">
        <v>2104</v>
      </c>
      <c r="C627" t="s">
        <v>148</v>
      </c>
      <c r="D627" t="s">
        <v>54</v>
      </c>
    </row>
    <row r="628" spans="1:4">
      <c r="A628" t="s">
        <v>1475</v>
      </c>
      <c r="B628" t="s">
        <v>2105</v>
      </c>
      <c r="C628" t="s">
        <v>150</v>
      </c>
      <c r="D628">
        <v>3180</v>
      </c>
    </row>
    <row r="629" spans="1:4">
      <c r="A629" t="s">
        <v>1475</v>
      </c>
      <c r="B629" t="s">
        <v>2106</v>
      </c>
      <c r="C629" t="s">
        <v>152</v>
      </c>
      <c r="D629" t="s">
        <v>167</v>
      </c>
    </row>
    <row r="630" spans="1:4">
      <c r="A630" t="s">
        <v>1475</v>
      </c>
      <c r="B630" t="s">
        <v>2107</v>
      </c>
      <c r="C630" t="s">
        <v>4</v>
      </c>
      <c r="D630" t="s">
        <v>23</v>
      </c>
    </row>
    <row r="631" spans="1:4">
      <c r="A631" t="s">
        <v>1475</v>
      </c>
      <c r="B631" t="s">
        <v>2108</v>
      </c>
      <c r="C631" t="s">
        <v>156</v>
      </c>
      <c r="D631" t="e">
        <v>#REF!</v>
      </c>
    </row>
    <row r="632" spans="1:4">
      <c r="A632" t="s">
        <v>1475</v>
      </c>
      <c r="B632" t="s">
        <v>2109</v>
      </c>
      <c r="C632" t="s">
        <v>157</v>
      </c>
      <c r="D632">
        <v>46266</v>
      </c>
    </row>
    <row r="633" spans="1:4">
      <c r="A633" t="s">
        <v>1475</v>
      </c>
      <c r="B633" t="s">
        <v>2110</v>
      </c>
      <c r="C633" t="s">
        <v>142</v>
      </c>
      <c r="D633" t="s">
        <v>297</v>
      </c>
    </row>
    <row r="634" spans="1:4">
      <c r="A634" t="s">
        <v>1475</v>
      </c>
      <c r="B634" t="s">
        <v>2111</v>
      </c>
      <c r="C634" t="s">
        <v>143</v>
      </c>
      <c r="D634" t="s">
        <v>298</v>
      </c>
    </row>
    <row r="635" spans="1:4">
      <c r="A635" t="s">
        <v>1475</v>
      </c>
      <c r="B635" t="s">
        <v>2112</v>
      </c>
      <c r="C635" t="s">
        <v>144</v>
      </c>
      <c r="D635" t="s">
        <v>331</v>
      </c>
    </row>
    <row r="636" spans="1:4">
      <c r="A636" t="s">
        <v>1475</v>
      </c>
      <c r="B636" t="s">
        <v>2113</v>
      </c>
      <c r="C636" t="s">
        <v>145</v>
      </c>
      <c r="D636">
        <v>866</v>
      </c>
    </row>
    <row r="637" spans="1:4">
      <c r="A637" t="s">
        <v>1475</v>
      </c>
      <c r="B637" t="s">
        <v>2114</v>
      </c>
      <c r="C637" t="s">
        <v>146</v>
      </c>
      <c r="D637" t="s">
        <v>59</v>
      </c>
    </row>
    <row r="638" spans="1:4">
      <c r="A638" t="s">
        <v>1475</v>
      </c>
      <c r="B638" t="s">
        <v>2115</v>
      </c>
      <c r="C638" t="s">
        <v>147</v>
      </c>
      <c r="D638" t="s">
        <v>332</v>
      </c>
    </row>
    <row r="639" spans="1:4">
      <c r="A639" t="s">
        <v>1475</v>
      </c>
      <c r="B639" t="s">
        <v>2116</v>
      </c>
      <c r="C639" t="s">
        <v>148</v>
      </c>
      <c r="D639" t="s">
        <v>34</v>
      </c>
    </row>
    <row r="640" spans="1:4">
      <c r="A640" t="s">
        <v>1475</v>
      </c>
      <c r="B640" t="s">
        <v>2117</v>
      </c>
      <c r="C640" t="s">
        <v>152</v>
      </c>
      <c r="D640" t="s">
        <v>167</v>
      </c>
    </row>
    <row r="641" spans="1:4">
      <c r="A641" t="s">
        <v>1475</v>
      </c>
      <c r="B641" t="s">
        <v>2118</v>
      </c>
      <c r="C641" t="s">
        <v>153</v>
      </c>
      <c r="D641" t="s">
        <v>301</v>
      </c>
    </row>
    <row r="642" spans="1:4">
      <c r="A642" t="s">
        <v>1475</v>
      </c>
      <c r="B642" t="s">
        <v>2119</v>
      </c>
      <c r="C642" t="s">
        <v>154</v>
      </c>
      <c r="D642" t="s">
        <v>302</v>
      </c>
    </row>
    <row r="643" spans="1:4">
      <c r="A643" t="s">
        <v>1475</v>
      </c>
      <c r="B643" t="s">
        <v>2120</v>
      </c>
      <c r="C643" t="s">
        <v>69</v>
      </c>
      <c r="D643" t="s">
        <v>303</v>
      </c>
    </row>
    <row r="644" spans="1:4">
      <c r="A644" t="s">
        <v>1475</v>
      </c>
      <c r="B644" t="s">
        <v>2121</v>
      </c>
      <c r="C644" t="s">
        <v>4</v>
      </c>
      <c r="D644" t="s">
        <v>23</v>
      </c>
    </row>
    <row r="645" spans="1:4">
      <c r="A645" t="s">
        <v>1475</v>
      </c>
      <c r="B645" t="s">
        <v>2122</v>
      </c>
      <c r="C645" t="s">
        <v>156</v>
      </c>
      <c r="D645" t="e">
        <v>#REF!</v>
      </c>
    </row>
    <row r="646" spans="1:4">
      <c r="A646" t="s">
        <v>1475</v>
      </c>
      <c r="B646" t="s">
        <v>2123</v>
      </c>
      <c r="C646" t="s">
        <v>157</v>
      </c>
      <c r="D646">
        <v>46266</v>
      </c>
    </row>
    <row r="647" spans="1:4">
      <c r="A647" t="s">
        <v>1475</v>
      </c>
      <c r="B647" t="s">
        <v>2124</v>
      </c>
      <c r="C647" t="s">
        <v>142</v>
      </c>
      <c r="D647" t="s">
        <v>570</v>
      </c>
    </row>
    <row r="648" spans="1:4">
      <c r="A648" t="s">
        <v>1475</v>
      </c>
      <c r="B648" t="s">
        <v>2125</v>
      </c>
      <c r="C648" t="s">
        <v>143</v>
      </c>
      <c r="D648" t="s">
        <v>571</v>
      </c>
    </row>
    <row r="649" spans="1:4">
      <c r="A649" t="s">
        <v>1475</v>
      </c>
      <c r="B649" t="s">
        <v>2126</v>
      </c>
      <c r="C649" t="s">
        <v>144</v>
      </c>
      <c r="D649">
        <v>17</v>
      </c>
    </row>
    <row r="650" spans="1:4">
      <c r="A650" t="s">
        <v>1475</v>
      </c>
      <c r="B650" t="s">
        <v>2127</v>
      </c>
      <c r="C650" t="s">
        <v>145</v>
      </c>
      <c r="D650">
        <v>666</v>
      </c>
    </row>
    <row r="651" spans="1:4">
      <c r="A651" t="s">
        <v>1475</v>
      </c>
      <c r="B651" t="s">
        <v>2128</v>
      </c>
      <c r="C651" t="s">
        <v>146</v>
      </c>
      <c r="D651" t="s">
        <v>59</v>
      </c>
    </row>
    <row r="652" spans="1:4">
      <c r="A652" t="s">
        <v>1475</v>
      </c>
      <c r="B652" t="s">
        <v>2129</v>
      </c>
      <c r="C652" t="s">
        <v>147</v>
      </c>
      <c r="D652" t="s">
        <v>606</v>
      </c>
    </row>
    <row r="653" spans="1:4">
      <c r="A653" t="s">
        <v>1475</v>
      </c>
      <c r="B653" t="s">
        <v>2130</v>
      </c>
      <c r="C653" t="s">
        <v>148</v>
      </c>
      <c r="D653" t="s">
        <v>34</v>
      </c>
    </row>
    <row r="654" spans="1:4">
      <c r="A654" t="s">
        <v>1475</v>
      </c>
      <c r="B654" t="s">
        <v>2131</v>
      </c>
      <c r="C654" t="s">
        <v>152</v>
      </c>
      <c r="D654" t="s">
        <v>167</v>
      </c>
    </row>
    <row r="655" spans="1:4">
      <c r="A655" t="s">
        <v>1475</v>
      </c>
      <c r="B655" t="s">
        <v>2132</v>
      </c>
      <c r="C655" t="s">
        <v>4</v>
      </c>
      <c r="D655" t="s">
        <v>23</v>
      </c>
    </row>
    <row r="656" spans="1:4">
      <c r="A656" t="s">
        <v>1475</v>
      </c>
      <c r="B656" t="s">
        <v>2133</v>
      </c>
      <c r="C656" t="s">
        <v>156</v>
      </c>
      <c r="D656" t="e">
        <v>#REF!</v>
      </c>
    </row>
    <row r="657" spans="1:4">
      <c r="A657" t="s">
        <v>1475</v>
      </c>
      <c r="B657" t="s">
        <v>2134</v>
      </c>
      <c r="C657" t="s">
        <v>157</v>
      </c>
      <c r="D657">
        <v>46266</v>
      </c>
    </row>
    <row r="658" spans="1:4">
      <c r="A658" t="s">
        <v>1475</v>
      </c>
      <c r="B658" t="s">
        <v>2135</v>
      </c>
      <c r="C658" t="s">
        <v>142</v>
      </c>
      <c r="D658" t="s">
        <v>570</v>
      </c>
    </row>
    <row r="659" spans="1:4">
      <c r="A659" t="s">
        <v>1475</v>
      </c>
      <c r="B659" t="s">
        <v>2136</v>
      </c>
      <c r="C659" t="s">
        <v>143</v>
      </c>
      <c r="D659" t="s">
        <v>571</v>
      </c>
    </row>
    <row r="660" spans="1:4">
      <c r="A660" t="s">
        <v>1475</v>
      </c>
      <c r="B660" t="s">
        <v>2137</v>
      </c>
      <c r="C660" t="s">
        <v>144</v>
      </c>
      <c r="D660">
        <v>18</v>
      </c>
    </row>
    <row r="661" spans="1:4">
      <c r="A661" t="s">
        <v>1475</v>
      </c>
      <c r="B661" t="s">
        <v>2138</v>
      </c>
      <c r="C661" t="s">
        <v>145</v>
      </c>
      <c r="D661">
        <v>669</v>
      </c>
    </row>
    <row r="662" spans="1:4">
      <c r="A662" t="s">
        <v>1475</v>
      </c>
      <c r="B662" t="s">
        <v>2139</v>
      </c>
      <c r="C662" t="s">
        <v>146</v>
      </c>
      <c r="D662" t="s">
        <v>59</v>
      </c>
    </row>
    <row r="663" spans="1:4">
      <c r="A663" t="s">
        <v>1475</v>
      </c>
      <c r="B663" t="s">
        <v>2140</v>
      </c>
      <c r="C663" t="s">
        <v>147</v>
      </c>
      <c r="D663" t="s">
        <v>606</v>
      </c>
    </row>
    <row r="664" spans="1:4">
      <c r="A664" t="s">
        <v>1475</v>
      </c>
      <c r="B664" t="s">
        <v>2141</v>
      </c>
      <c r="C664" t="s">
        <v>148</v>
      </c>
      <c r="D664" t="s">
        <v>34</v>
      </c>
    </row>
    <row r="665" spans="1:4">
      <c r="A665" t="s">
        <v>1475</v>
      </c>
      <c r="B665" t="s">
        <v>2142</v>
      </c>
      <c r="C665" t="s">
        <v>152</v>
      </c>
      <c r="D665" t="s">
        <v>167</v>
      </c>
    </row>
    <row r="666" spans="1:4">
      <c r="A666" t="s">
        <v>1475</v>
      </c>
      <c r="B666" t="s">
        <v>2143</v>
      </c>
      <c r="C666" t="s">
        <v>4</v>
      </c>
      <c r="D666" t="s">
        <v>23</v>
      </c>
    </row>
    <row r="667" spans="1:4">
      <c r="A667" t="s">
        <v>1475</v>
      </c>
      <c r="B667" t="s">
        <v>2144</v>
      </c>
      <c r="C667" t="s">
        <v>156</v>
      </c>
      <c r="D667" t="e">
        <v>#REF!</v>
      </c>
    </row>
    <row r="668" spans="1:4">
      <c r="A668" t="s">
        <v>1475</v>
      </c>
      <c r="B668" t="s">
        <v>2145</v>
      </c>
      <c r="C668" t="s">
        <v>157</v>
      </c>
      <c r="D668">
        <v>46266</v>
      </c>
    </row>
    <row r="669" spans="1:4">
      <c r="A669" t="s">
        <v>1475</v>
      </c>
      <c r="B669" t="s">
        <v>2146</v>
      </c>
      <c r="C669" t="s">
        <v>142</v>
      </c>
      <c r="D669" t="s">
        <v>985</v>
      </c>
    </row>
    <row r="670" spans="1:4">
      <c r="A670" t="s">
        <v>1475</v>
      </c>
      <c r="B670" t="s">
        <v>2147</v>
      </c>
      <c r="C670" t="s">
        <v>143</v>
      </c>
      <c r="D670">
        <v>1625</v>
      </c>
    </row>
    <row r="671" spans="1:4">
      <c r="A671" t="s">
        <v>1475</v>
      </c>
      <c r="B671" t="s">
        <v>2148</v>
      </c>
      <c r="C671" t="s">
        <v>146</v>
      </c>
      <c r="D671" t="s">
        <v>992</v>
      </c>
    </row>
    <row r="672" spans="1:4">
      <c r="A672" t="s">
        <v>1475</v>
      </c>
      <c r="B672" t="s">
        <v>2149</v>
      </c>
      <c r="C672" t="s">
        <v>147</v>
      </c>
      <c r="D672" t="s">
        <v>332</v>
      </c>
    </row>
    <row r="673" spans="1:4">
      <c r="A673" t="s">
        <v>1475</v>
      </c>
      <c r="B673" t="s">
        <v>2150</v>
      </c>
      <c r="C673" t="s">
        <v>148</v>
      </c>
      <c r="D673" t="s">
        <v>54</v>
      </c>
    </row>
    <row r="674" spans="1:4">
      <c r="A674" t="s">
        <v>1475</v>
      </c>
      <c r="B674" t="s">
        <v>2151</v>
      </c>
      <c r="C674" t="s">
        <v>150</v>
      </c>
      <c r="D674">
        <v>3150</v>
      </c>
    </row>
    <row r="675" spans="1:4">
      <c r="A675" t="s">
        <v>1475</v>
      </c>
      <c r="B675" t="s">
        <v>2152</v>
      </c>
      <c r="C675" t="s">
        <v>152</v>
      </c>
      <c r="D675" t="s">
        <v>167</v>
      </c>
    </row>
    <row r="676" spans="1:4">
      <c r="A676" t="s">
        <v>1475</v>
      </c>
      <c r="B676" t="s">
        <v>2153</v>
      </c>
      <c r="C676" t="s">
        <v>4</v>
      </c>
      <c r="D676" t="s">
        <v>23</v>
      </c>
    </row>
    <row r="677" spans="1:4">
      <c r="A677" t="s">
        <v>1475</v>
      </c>
      <c r="B677" t="s">
        <v>2154</v>
      </c>
      <c r="C677" t="s">
        <v>156</v>
      </c>
      <c r="D677" t="e">
        <v>#REF!</v>
      </c>
    </row>
    <row r="678" spans="1:4">
      <c r="A678" t="s">
        <v>1475</v>
      </c>
      <c r="B678" t="s">
        <v>2155</v>
      </c>
      <c r="C678" t="s">
        <v>157</v>
      </c>
      <c r="D678">
        <v>46266</v>
      </c>
    </row>
    <row r="679" spans="1:4">
      <c r="A679" t="s">
        <v>1475</v>
      </c>
      <c r="B679" t="s">
        <v>2156</v>
      </c>
      <c r="C679" t="s">
        <v>142</v>
      </c>
      <c r="D679" t="s">
        <v>985</v>
      </c>
    </row>
    <row r="680" spans="1:4">
      <c r="A680" t="s">
        <v>1475</v>
      </c>
      <c r="B680" t="s">
        <v>2157</v>
      </c>
      <c r="C680" t="s">
        <v>143</v>
      </c>
      <c r="D680">
        <v>1610</v>
      </c>
    </row>
    <row r="681" spans="1:4">
      <c r="A681" t="s">
        <v>1475</v>
      </c>
      <c r="B681" t="s">
        <v>2158</v>
      </c>
      <c r="C681" t="s">
        <v>146</v>
      </c>
      <c r="D681" t="s">
        <v>73</v>
      </c>
    </row>
    <row r="682" spans="1:4">
      <c r="A682" t="s">
        <v>1475</v>
      </c>
      <c r="B682" t="s">
        <v>2159</v>
      </c>
      <c r="C682" t="s">
        <v>147</v>
      </c>
      <c r="D682" t="s">
        <v>993</v>
      </c>
    </row>
    <row r="683" spans="1:4">
      <c r="A683" t="s">
        <v>1475</v>
      </c>
      <c r="B683" t="s">
        <v>2160</v>
      </c>
      <c r="C683" t="s">
        <v>148</v>
      </c>
      <c r="D683" t="s">
        <v>54</v>
      </c>
    </row>
    <row r="684" spans="1:4">
      <c r="A684" t="s">
        <v>1475</v>
      </c>
      <c r="B684" t="s">
        <v>2161</v>
      </c>
      <c r="C684" t="s">
        <v>150</v>
      </c>
      <c r="D684">
        <v>3072</v>
      </c>
    </row>
    <row r="685" spans="1:4">
      <c r="A685" t="s">
        <v>1475</v>
      </c>
      <c r="B685" t="s">
        <v>2162</v>
      </c>
      <c r="C685" t="s">
        <v>152</v>
      </c>
      <c r="D685" t="s">
        <v>167</v>
      </c>
    </row>
    <row r="686" spans="1:4">
      <c r="A686" t="s">
        <v>1475</v>
      </c>
      <c r="B686" t="s">
        <v>2163</v>
      </c>
      <c r="C686" t="s">
        <v>4</v>
      </c>
      <c r="D686" t="s">
        <v>23</v>
      </c>
    </row>
    <row r="687" spans="1:4">
      <c r="A687" t="s">
        <v>1475</v>
      </c>
      <c r="B687" t="s">
        <v>2164</v>
      </c>
      <c r="C687" t="s">
        <v>156</v>
      </c>
      <c r="D687" t="e">
        <v>#REF!</v>
      </c>
    </row>
    <row r="688" spans="1:4">
      <c r="A688" t="s">
        <v>1475</v>
      </c>
      <c r="B688" t="s">
        <v>2165</v>
      </c>
      <c r="C688" t="s">
        <v>157</v>
      </c>
      <c r="D688">
        <v>46266</v>
      </c>
    </row>
    <row r="689" spans="1:4">
      <c r="A689" t="s">
        <v>1475</v>
      </c>
      <c r="B689" t="s">
        <v>2166</v>
      </c>
      <c r="C689" t="s">
        <v>142</v>
      </c>
      <c r="D689" t="s">
        <v>297</v>
      </c>
    </row>
    <row r="690" spans="1:4">
      <c r="A690" t="s">
        <v>1475</v>
      </c>
      <c r="B690" t="s">
        <v>2167</v>
      </c>
      <c r="C690" t="s">
        <v>143</v>
      </c>
      <c r="D690" t="s">
        <v>298</v>
      </c>
    </row>
    <row r="691" spans="1:4">
      <c r="A691" t="s">
        <v>1475</v>
      </c>
      <c r="B691" t="s">
        <v>2168</v>
      </c>
      <c r="C691" t="s">
        <v>144</v>
      </c>
      <c r="D691" t="s">
        <v>333</v>
      </c>
    </row>
    <row r="692" spans="1:4">
      <c r="A692" t="s">
        <v>1475</v>
      </c>
      <c r="B692" t="s">
        <v>2169</v>
      </c>
      <c r="C692" t="s">
        <v>145</v>
      </c>
      <c r="D692">
        <v>871</v>
      </c>
    </row>
    <row r="693" spans="1:4">
      <c r="A693" t="s">
        <v>1475</v>
      </c>
      <c r="B693" t="s">
        <v>2170</v>
      </c>
      <c r="C693" t="s">
        <v>146</v>
      </c>
      <c r="D693" t="s">
        <v>75</v>
      </c>
    </row>
    <row r="694" spans="1:4">
      <c r="A694" t="s">
        <v>1475</v>
      </c>
      <c r="B694" t="s">
        <v>2171</v>
      </c>
      <c r="C694" t="s">
        <v>147</v>
      </c>
      <c r="D694" t="s">
        <v>334</v>
      </c>
    </row>
    <row r="695" spans="1:4">
      <c r="A695" t="s">
        <v>1475</v>
      </c>
      <c r="B695" t="s">
        <v>2172</v>
      </c>
      <c r="C695" t="s">
        <v>148</v>
      </c>
      <c r="D695" t="s">
        <v>34</v>
      </c>
    </row>
    <row r="696" spans="1:4">
      <c r="A696" t="s">
        <v>1475</v>
      </c>
      <c r="B696" t="s">
        <v>2173</v>
      </c>
      <c r="C696" t="s">
        <v>152</v>
      </c>
      <c r="D696" t="s">
        <v>167</v>
      </c>
    </row>
    <row r="697" spans="1:4">
      <c r="A697" t="s">
        <v>1475</v>
      </c>
      <c r="B697" t="s">
        <v>2174</v>
      </c>
      <c r="C697" t="s">
        <v>153</v>
      </c>
      <c r="D697" t="s">
        <v>301</v>
      </c>
    </row>
    <row r="698" spans="1:4">
      <c r="A698" t="s">
        <v>1475</v>
      </c>
      <c r="B698" t="s">
        <v>2175</v>
      </c>
      <c r="C698" t="s">
        <v>154</v>
      </c>
      <c r="D698" t="s">
        <v>302</v>
      </c>
    </row>
    <row r="699" spans="1:4">
      <c r="A699" t="s">
        <v>1475</v>
      </c>
      <c r="B699" t="s">
        <v>2176</v>
      </c>
      <c r="C699" t="s">
        <v>69</v>
      </c>
      <c r="D699" t="s">
        <v>303</v>
      </c>
    </row>
    <row r="700" spans="1:4">
      <c r="A700" t="s">
        <v>1475</v>
      </c>
      <c r="B700" t="s">
        <v>2177</v>
      </c>
      <c r="C700" t="s">
        <v>4</v>
      </c>
      <c r="D700" t="s">
        <v>23</v>
      </c>
    </row>
    <row r="701" spans="1:4">
      <c r="A701" t="s">
        <v>1475</v>
      </c>
      <c r="B701" t="s">
        <v>2178</v>
      </c>
      <c r="C701" t="s">
        <v>156</v>
      </c>
      <c r="D701" t="e">
        <v>#REF!</v>
      </c>
    </row>
    <row r="702" spans="1:4">
      <c r="A702" t="s">
        <v>1475</v>
      </c>
      <c r="B702" t="s">
        <v>2179</v>
      </c>
      <c r="C702" t="s">
        <v>157</v>
      </c>
      <c r="D702">
        <v>46266</v>
      </c>
    </row>
    <row r="703" spans="1:4">
      <c r="A703" t="s">
        <v>1475</v>
      </c>
      <c r="B703" t="s">
        <v>2180</v>
      </c>
      <c r="C703" t="s">
        <v>142</v>
      </c>
      <c r="D703" t="s">
        <v>810</v>
      </c>
    </row>
    <row r="704" spans="1:4">
      <c r="A704" t="s">
        <v>1475</v>
      </c>
      <c r="B704" t="s">
        <v>2181</v>
      </c>
      <c r="C704" t="s">
        <v>143</v>
      </c>
      <c r="D704" t="s">
        <v>811</v>
      </c>
    </row>
    <row r="705" spans="1:4">
      <c r="A705" t="s">
        <v>1475</v>
      </c>
      <c r="B705" t="s">
        <v>2182</v>
      </c>
      <c r="C705" t="s">
        <v>144</v>
      </c>
      <c r="D705">
        <v>19</v>
      </c>
    </row>
    <row r="706" spans="1:4">
      <c r="A706" t="s">
        <v>1475</v>
      </c>
      <c r="B706" t="s">
        <v>2183</v>
      </c>
      <c r="C706" t="s">
        <v>145</v>
      </c>
      <c r="D706" t="s">
        <v>815</v>
      </c>
    </row>
    <row r="707" spans="1:4">
      <c r="A707" t="s">
        <v>1475</v>
      </c>
      <c r="B707" t="s">
        <v>2184</v>
      </c>
      <c r="C707" t="s">
        <v>146</v>
      </c>
      <c r="D707" t="s">
        <v>75</v>
      </c>
    </row>
    <row r="708" spans="1:4">
      <c r="A708" t="s">
        <v>1475</v>
      </c>
      <c r="B708" t="s">
        <v>2185</v>
      </c>
      <c r="C708" t="s">
        <v>147</v>
      </c>
      <c r="D708" t="s">
        <v>334</v>
      </c>
    </row>
    <row r="709" spans="1:4">
      <c r="A709" t="s">
        <v>1475</v>
      </c>
      <c r="B709" t="s">
        <v>2186</v>
      </c>
      <c r="C709" t="s">
        <v>148</v>
      </c>
      <c r="D709" t="s">
        <v>34</v>
      </c>
    </row>
    <row r="710" spans="1:4">
      <c r="A710" t="s">
        <v>1475</v>
      </c>
      <c r="B710" t="s">
        <v>2187</v>
      </c>
      <c r="C710" t="s">
        <v>152</v>
      </c>
      <c r="D710" t="s">
        <v>167</v>
      </c>
    </row>
    <row r="711" spans="1:4">
      <c r="A711" t="s">
        <v>1475</v>
      </c>
      <c r="B711" t="s">
        <v>2188</v>
      </c>
      <c r="C711" t="s">
        <v>4</v>
      </c>
      <c r="D711" t="s">
        <v>23</v>
      </c>
    </row>
    <row r="712" spans="1:4">
      <c r="A712" t="s">
        <v>1475</v>
      </c>
      <c r="B712" t="s">
        <v>2189</v>
      </c>
      <c r="C712" t="s">
        <v>156</v>
      </c>
      <c r="D712" t="e">
        <v>#REF!</v>
      </c>
    </row>
    <row r="713" spans="1:4">
      <c r="A713" t="s">
        <v>1475</v>
      </c>
      <c r="B713" t="s">
        <v>2190</v>
      </c>
      <c r="C713" t="s">
        <v>157</v>
      </c>
      <c r="D713">
        <v>46266</v>
      </c>
    </row>
    <row r="714" spans="1:4">
      <c r="A714" t="s">
        <v>1475</v>
      </c>
      <c r="B714" t="s">
        <v>2191</v>
      </c>
      <c r="C714" t="s">
        <v>142</v>
      </c>
      <c r="D714" t="s">
        <v>810</v>
      </c>
    </row>
    <row r="715" spans="1:4">
      <c r="A715" t="s">
        <v>1475</v>
      </c>
      <c r="B715" t="s">
        <v>2192</v>
      </c>
      <c r="C715" t="s">
        <v>143</v>
      </c>
      <c r="D715" t="s">
        <v>811</v>
      </c>
    </row>
    <row r="716" spans="1:4">
      <c r="A716" t="s">
        <v>1475</v>
      </c>
      <c r="B716" t="s">
        <v>2193</v>
      </c>
      <c r="C716" t="s">
        <v>144</v>
      </c>
      <c r="D716">
        <v>20</v>
      </c>
    </row>
    <row r="717" spans="1:4">
      <c r="A717" t="s">
        <v>1475</v>
      </c>
      <c r="B717" t="s">
        <v>2194</v>
      </c>
      <c r="C717" t="s">
        <v>145</v>
      </c>
      <c r="D717" t="s">
        <v>813</v>
      </c>
    </row>
    <row r="718" spans="1:4">
      <c r="A718" t="s">
        <v>1475</v>
      </c>
      <c r="B718" t="s">
        <v>2195</v>
      </c>
      <c r="C718" t="s">
        <v>146</v>
      </c>
      <c r="D718" t="s">
        <v>75</v>
      </c>
    </row>
    <row r="719" spans="1:4">
      <c r="A719" t="s">
        <v>1475</v>
      </c>
      <c r="B719" t="s">
        <v>2196</v>
      </c>
      <c r="C719" t="s">
        <v>147</v>
      </c>
      <c r="D719" t="s">
        <v>334</v>
      </c>
    </row>
    <row r="720" spans="1:4">
      <c r="A720" t="s">
        <v>1475</v>
      </c>
      <c r="B720" t="s">
        <v>2197</v>
      </c>
      <c r="C720" t="s">
        <v>148</v>
      </c>
      <c r="D720" t="s">
        <v>34</v>
      </c>
    </row>
    <row r="721" spans="1:4">
      <c r="A721" t="s">
        <v>1475</v>
      </c>
      <c r="B721" t="s">
        <v>2198</v>
      </c>
      <c r="C721" t="s">
        <v>152</v>
      </c>
      <c r="D721" t="s">
        <v>167</v>
      </c>
    </row>
    <row r="722" spans="1:4">
      <c r="A722" t="s">
        <v>1475</v>
      </c>
      <c r="B722" t="s">
        <v>2199</v>
      </c>
      <c r="C722" t="s">
        <v>4</v>
      </c>
      <c r="D722" t="s">
        <v>23</v>
      </c>
    </row>
    <row r="723" spans="1:4">
      <c r="A723" t="s">
        <v>1475</v>
      </c>
      <c r="B723" t="s">
        <v>2200</v>
      </c>
      <c r="C723" t="s">
        <v>156</v>
      </c>
      <c r="D723" t="e">
        <v>#REF!</v>
      </c>
    </row>
    <row r="724" spans="1:4">
      <c r="A724" t="s">
        <v>1475</v>
      </c>
      <c r="B724" t="s">
        <v>2201</v>
      </c>
      <c r="C724" t="s">
        <v>157</v>
      </c>
      <c r="D724">
        <v>46266</v>
      </c>
    </row>
    <row r="725" spans="1:4">
      <c r="A725" t="s">
        <v>1475</v>
      </c>
      <c r="B725" t="s">
        <v>2202</v>
      </c>
      <c r="C725" t="s">
        <v>142</v>
      </c>
      <c r="D725" t="s">
        <v>985</v>
      </c>
    </row>
    <row r="726" spans="1:4">
      <c r="A726" t="s">
        <v>1475</v>
      </c>
      <c r="B726" t="s">
        <v>2203</v>
      </c>
      <c r="C726" t="s">
        <v>143</v>
      </c>
      <c r="D726">
        <v>1630</v>
      </c>
    </row>
    <row r="727" spans="1:4">
      <c r="A727" t="s">
        <v>1475</v>
      </c>
      <c r="B727" t="s">
        <v>2204</v>
      </c>
      <c r="C727" t="s">
        <v>146</v>
      </c>
      <c r="D727" t="s">
        <v>75</v>
      </c>
    </row>
    <row r="728" spans="1:4">
      <c r="A728" t="s">
        <v>1475</v>
      </c>
      <c r="B728" t="s">
        <v>2205</v>
      </c>
      <c r="C728" t="s">
        <v>147</v>
      </c>
      <c r="D728" t="s">
        <v>334</v>
      </c>
    </row>
    <row r="729" spans="1:4">
      <c r="A729" t="s">
        <v>1475</v>
      </c>
      <c r="B729" t="s">
        <v>2206</v>
      </c>
      <c r="C729" t="s">
        <v>148</v>
      </c>
      <c r="D729" t="s">
        <v>54</v>
      </c>
    </row>
    <row r="730" spans="1:4">
      <c r="A730" t="s">
        <v>1475</v>
      </c>
      <c r="B730" t="s">
        <v>2207</v>
      </c>
      <c r="C730" t="s">
        <v>150</v>
      </c>
      <c r="D730">
        <v>3066</v>
      </c>
    </row>
    <row r="731" spans="1:4">
      <c r="A731" t="s">
        <v>1475</v>
      </c>
      <c r="B731" t="s">
        <v>2208</v>
      </c>
      <c r="C731" t="s">
        <v>152</v>
      </c>
      <c r="D731" t="s">
        <v>167</v>
      </c>
    </row>
    <row r="732" spans="1:4">
      <c r="A732" t="s">
        <v>1475</v>
      </c>
      <c r="B732" t="s">
        <v>2209</v>
      </c>
      <c r="C732" t="s">
        <v>4</v>
      </c>
      <c r="D732" t="s">
        <v>23</v>
      </c>
    </row>
    <row r="733" spans="1:4">
      <c r="A733" t="s">
        <v>1475</v>
      </c>
      <c r="B733" t="s">
        <v>2210</v>
      </c>
      <c r="C733" t="s">
        <v>156</v>
      </c>
      <c r="D733" t="e">
        <v>#REF!</v>
      </c>
    </row>
    <row r="734" spans="1:4">
      <c r="A734" t="s">
        <v>1475</v>
      </c>
      <c r="B734" t="s">
        <v>2211</v>
      </c>
      <c r="C734" t="s">
        <v>157</v>
      </c>
      <c r="D734">
        <v>46266</v>
      </c>
    </row>
    <row r="735" spans="1:4">
      <c r="A735" t="s">
        <v>1475</v>
      </c>
      <c r="B735" t="s">
        <v>2212</v>
      </c>
      <c r="C735" t="s">
        <v>142</v>
      </c>
      <c r="D735" t="s">
        <v>158</v>
      </c>
    </row>
    <row r="736" spans="1:4">
      <c r="A736" t="s">
        <v>1475</v>
      </c>
      <c r="B736" t="s">
        <v>2213</v>
      </c>
      <c r="C736" t="s">
        <v>143</v>
      </c>
      <c r="D736" t="s">
        <v>159</v>
      </c>
    </row>
    <row r="737" spans="1:4">
      <c r="A737" t="s">
        <v>1475</v>
      </c>
      <c r="B737" t="s">
        <v>2214</v>
      </c>
      <c r="C737" t="s">
        <v>144</v>
      </c>
      <c r="D737" t="s">
        <v>160</v>
      </c>
    </row>
    <row r="738" spans="1:4">
      <c r="A738" t="s">
        <v>1475</v>
      </c>
      <c r="B738" t="s">
        <v>2215</v>
      </c>
      <c r="C738" t="s">
        <v>146</v>
      </c>
      <c r="D738" t="s">
        <v>79</v>
      </c>
    </row>
    <row r="739" spans="1:4">
      <c r="A739" t="s">
        <v>1475</v>
      </c>
      <c r="B739" t="s">
        <v>2216</v>
      </c>
      <c r="C739" t="s">
        <v>147</v>
      </c>
      <c r="D739" t="s">
        <v>133</v>
      </c>
    </row>
    <row r="740" spans="1:4">
      <c r="A740" t="s">
        <v>1475</v>
      </c>
      <c r="B740" t="s">
        <v>2217</v>
      </c>
      <c r="C740" t="s">
        <v>148</v>
      </c>
      <c r="D740" t="s">
        <v>34</v>
      </c>
    </row>
    <row r="741" spans="1:4">
      <c r="A741" t="s">
        <v>1475</v>
      </c>
      <c r="B741" t="s">
        <v>2218</v>
      </c>
      <c r="C741" t="s">
        <v>152</v>
      </c>
      <c r="D741" t="s">
        <v>161</v>
      </c>
    </row>
    <row r="742" spans="1:4">
      <c r="A742" t="s">
        <v>1475</v>
      </c>
      <c r="B742" t="s">
        <v>2219</v>
      </c>
      <c r="C742" t="s">
        <v>153</v>
      </c>
      <c r="D742" t="s">
        <v>162</v>
      </c>
    </row>
    <row r="743" spans="1:4">
      <c r="A743" t="s">
        <v>1475</v>
      </c>
      <c r="B743" t="s">
        <v>2220</v>
      </c>
      <c r="C743" t="s">
        <v>154</v>
      </c>
      <c r="D743" t="s">
        <v>163</v>
      </c>
    </row>
    <row r="744" spans="1:4">
      <c r="A744" t="s">
        <v>1475</v>
      </c>
      <c r="B744" t="s">
        <v>2221</v>
      </c>
      <c r="C744" t="s">
        <v>69</v>
      </c>
      <c r="D744" t="s">
        <v>164</v>
      </c>
    </row>
    <row r="745" spans="1:4">
      <c r="A745" t="s">
        <v>1475</v>
      </c>
      <c r="B745" t="s">
        <v>2222</v>
      </c>
      <c r="C745" t="s">
        <v>155</v>
      </c>
      <c r="D745" t="s">
        <v>165</v>
      </c>
    </row>
    <row r="746" spans="1:4">
      <c r="A746" t="s">
        <v>1475</v>
      </c>
      <c r="B746" t="s">
        <v>2223</v>
      </c>
      <c r="C746" t="s">
        <v>4</v>
      </c>
      <c r="D746" t="s">
        <v>23</v>
      </c>
    </row>
    <row r="747" spans="1:4">
      <c r="A747" t="s">
        <v>1475</v>
      </c>
      <c r="B747" t="s">
        <v>2224</v>
      </c>
      <c r="C747" t="s">
        <v>156</v>
      </c>
      <c r="D747" t="e">
        <v>#REF!</v>
      </c>
    </row>
    <row r="748" spans="1:4">
      <c r="A748" t="s">
        <v>1475</v>
      </c>
      <c r="B748" t="s">
        <v>2225</v>
      </c>
      <c r="C748" t="s">
        <v>157</v>
      </c>
      <c r="D748">
        <v>46266</v>
      </c>
    </row>
    <row r="749" spans="1:4">
      <c r="A749" t="s">
        <v>1475</v>
      </c>
      <c r="B749" t="s">
        <v>2226</v>
      </c>
      <c r="C749" t="s">
        <v>142</v>
      </c>
      <c r="D749" t="s">
        <v>158</v>
      </c>
    </row>
    <row r="750" spans="1:4">
      <c r="A750" t="s">
        <v>1475</v>
      </c>
      <c r="B750" t="s">
        <v>2227</v>
      </c>
      <c r="C750" t="s">
        <v>143</v>
      </c>
      <c r="D750" t="s">
        <v>159</v>
      </c>
    </row>
    <row r="751" spans="1:4">
      <c r="A751" t="s">
        <v>1475</v>
      </c>
      <c r="B751" t="s">
        <v>2228</v>
      </c>
      <c r="C751" t="s">
        <v>144</v>
      </c>
      <c r="D751" t="s">
        <v>166</v>
      </c>
    </row>
    <row r="752" spans="1:4">
      <c r="A752" t="s">
        <v>1475</v>
      </c>
      <c r="B752" t="s">
        <v>2229</v>
      </c>
      <c r="C752" t="s">
        <v>146</v>
      </c>
      <c r="D752" t="s">
        <v>79</v>
      </c>
    </row>
    <row r="753" spans="1:4">
      <c r="A753" t="s">
        <v>1475</v>
      </c>
      <c r="B753" t="s">
        <v>2230</v>
      </c>
      <c r="C753" t="s">
        <v>147</v>
      </c>
      <c r="D753" t="s">
        <v>133</v>
      </c>
    </row>
    <row r="754" spans="1:4">
      <c r="A754" t="s">
        <v>1475</v>
      </c>
      <c r="B754" t="s">
        <v>2231</v>
      </c>
      <c r="C754" t="s">
        <v>148</v>
      </c>
      <c r="D754" t="s">
        <v>34</v>
      </c>
    </row>
    <row r="755" spans="1:4">
      <c r="A755" t="s">
        <v>1475</v>
      </c>
      <c r="B755" t="s">
        <v>2232</v>
      </c>
      <c r="C755" t="s">
        <v>152</v>
      </c>
      <c r="D755" t="s">
        <v>167</v>
      </c>
    </row>
    <row r="756" spans="1:4">
      <c r="A756" t="s">
        <v>1475</v>
      </c>
      <c r="B756" t="s">
        <v>2233</v>
      </c>
      <c r="C756" t="s">
        <v>153</v>
      </c>
      <c r="D756" t="s">
        <v>162</v>
      </c>
    </row>
    <row r="757" spans="1:4">
      <c r="A757" t="s">
        <v>1475</v>
      </c>
      <c r="B757" t="s">
        <v>2234</v>
      </c>
      <c r="C757" t="s">
        <v>154</v>
      </c>
      <c r="D757" t="s">
        <v>163</v>
      </c>
    </row>
    <row r="758" spans="1:4">
      <c r="A758" t="s">
        <v>1475</v>
      </c>
      <c r="B758" t="s">
        <v>2235</v>
      </c>
      <c r="C758" t="s">
        <v>69</v>
      </c>
      <c r="D758" t="s">
        <v>164</v>
      </c>
    </row>
    <row r="759" spans="1:4">
      <c r="A759" t="s">
        <v>1475</v>
      </c>
      <c r="B759" t="s">
        <v>2236</v>
      </c>
      <c r="C759" t="s">
        <v>155</v>
      </c>
      <c r="D759" t="s">
        <v>165</v>
      </c>
    </row>
    <row r="760" spans="1:4">
      <c r="A760" t="s">
        <v>1475</v>
      </c>
      <c r="B760" t="s">
        <v>2237</v>
      </c>
      <c r="C760" t="s">
        <v>4</v>
      </c>
      <c r="D760" t="s">
        <v>23</v>
      </c>
    </row>
    <row r="761" spans="1:4">
      <c r="A761" t="s">
        <v>1475</v>
      </c>
      <c r="B761" t="s">
        <v>2238</v>
      </c>
      <c r="C761" t="s">
        <v>156</v>
      </c>
      <c r="D761" t="e">
        <v>#REF!</v>
      </c>
    </row>
    <row r="762" spans="1:4">
      <c r="A762" t="s">
        <v>1475</v>
      </c>
      <c r="B762" t="s">
        <v>2239</v>
      </c>
      <c r="C762" t="s">
        <v>157</v>
      </c>
      <c r="D762">
        <v>46266</v>
      </c>
    </row>
    <row r="763" spans="1:4">
      <c r="A763" t="s">
        <v>1475</v>
      </c>
      <c r="B763" t="s">
        <v>2240</v>
      </c>
      <c r="C763" t="s">
        <v>142</v>
      </c>
      <c r="D763" t="s">
        <v>158</v>
      </c>
    </row>
    <row r="764" spans="1:4">
      <c r="A764" t="s">
        <v>1475</v>
      </c>
      <c r="B764" t="s">
        <v>2241</v>
      </c>
      <c r="C764" t="s">
        <v>143</v>
      </c>
      <c r="D764" t="s">
        <v>159</v>
      </c>
    </row>
    <row r="765" spans="1:4">
      <c r="A765" t="s">
        <v>1475</v>
      </c>
      <c r="B765" t="s">
        <v>2242</v>
      </c>
      <c r="C765" t="s">
        <v>144</v>
      </c>
      <c r="D765" t="s">
        <v>168</v>
      </c>
    </row>
    <row r="766" spans="1:4">
      <c r="A766" t="s">
        <v>1475</v>
      </c>
      <c r="B766" t="s">
        <v>2243</v>
      </c>
      <c r="C766" t="s">
        <v>146</v>
      </c>
      <c r="D766" t="s">
        <v>79</v>
      </c>
    </row>
    <row r="767" spans="1:4">
      <c r="A767" t="s">
        <v>1475</v>
      </c>
      <c r="B767" t="s">
        <v>2244</v>
      </c>
      <c r="C767" t="s">
        <v>147</v>
      </c>
      <c r="D767" t="s">
        <v>133</v>
      </c>
    </row>
    <row r="768" spans="1:4">
      <c r="A768" t="s">
        <v>1475</v>
      </c>
      <c r="B768" t="s">
        <v>2245</v>
      </c>
      <c r="C768" t="s">
        <v>148</v>
      </c>
      <c r="D768" t="s">
        <v>34</v>
      </c>
    </row>
    <row r="769" spans="1:4">
      <c r="A769" t="s">
        <v>1475</v>
      </c>
      <c r="B769" t="s">
        <v>2246</v>
      </c>
      <c r="C769" t="s">
        <v>152</v>
      </c>
      <c r="D769" t="s">
        <v>169</v>
      </c>
    </row>
    <row r="770" spans="1:4">
      <c r="A770" t="s">
        <v>1475</v>
      </c>
      <c r="B770" t="s">
        <v>2247</v>
      </c>
      <c r="C770" t="s">
        <v>153</v>
      </c>
      <c r="D770" t="s">
        <v>162</v>
      </c>
    </row>
    <row r="771" spans="1:4">
      <c r="A771" t="s">
        <v>1475</v>
      </c>
      <c r="B771" t="s">
        <v>2248</v>
      </c>
      <c r="C771" t="s">
        <v>154</v>
      </c>
      <c r="D771" t="s">
        <v>163</v>
      </c>
    </row>
    <row r="772" spans="1:4">
      <c r="A772" t="s">
        <v>1475</v>
      </c>
      <c r="B772" t="s">
        <v>2249</v>
      </c>
      <c r="C772" t="s">
        <v>69</v>
      </c>
      <c r="D772" t="s">
        <v>164</v>
      </c>
    </row>
    <row r="773" spans="1:4">
      <c r="A773" t="s">
        <v>1475</v>
      </c>
      <c r="B773" t="s">
        <v>2250</v>
      </c>
      <c r="C773" t="s">
        <v>155</v>
      </c>
      <c r="D773" t="s">
        <v>165</v>
      </c>
    </row>
    <row r="774" spans="1:4">
      <c r="A774" t="s">
        <v>1475</v>
      </c>
      <c r="B774" t="s">
        <v>2251</v>
      </c>
      <c r="C774" t="s">
        <v>4</v>
      </c>
      <c r="D774" t="s">
        <v>23</v>
      </c>
    </row>
    <row r="775" spans="1:4">
      <c r="A775" t="s">
        <v>1475</v>
      </c>
      <c r="B775" t="s">
        <v>2252</v>
      </c>
      <c r="C775" t="s">
        <v>156</v>
      </c>
      <c r="D775" t="e">
        <v>#REF!</v>
      </c>
    </row>
    <row r="776" spans="1:4">
      <c r="A776" t="s">
        <v>1475</v>
      </c>
      <c r="B776" t="s">
        <v>2253</v>
      </c>
      <c r="C776" t="s">
        <v>157</v>
      </c>
      <c r="D776">
        <v>46266</v>
      </c>
    </row>
    <row r="777" spans="1:4">
      <c r="A777" t="s">
        <v>1475</v>
      </c>
      <c r="B777" t="s">
        <v>2254</v>
      </c>
      <c r="C777" t="s">
        <v>142</v>
      </c>
      <c r="D777" t="s">
        <v>158</v>
      </c>
    </row>
    <row r="778" spans="1:4">
      <c r="A778" t="s">
        <v>1475</v>
      </c>
      <c r="B778" t="s">
        <v>2255</v>
      </c>
      <c r="C778" t="s">
        <v>143</v>
      </c>
      <c r="D778" t="s">
        <v>159</v>
      </c>
    </row>
    <row r="779" spans="1:4">
      <c r="A779" t="s">
        <v>1475</v>
      </c>
      <c r="B779" t="s">
        <v>2256</v>
      </c>
      <c r="C779" t="s">
        <v>144</v>
      </c>
      <c r="D779" t="s">
        <v>170</v>
      </c>
    </row>
    <row r="780" spans="1:4">
      <c r="A780" t="s">
        <v>1475</v>
      </c>
      <c r="B780" t="s">
        <v>2257</v>
      </c>
      <c r="C780" t="s">
        <v>146</v>
      </c>
      <c r="D780" t="s">
        <v>79</v>
      </c>
    </row>
    <row r="781" spans="1:4">
      <c r="A781" t="s">
        <v>1475</v>
      </c>
      <c r="B781" t="s">
        <v>2258</v>
      </c>
      <c r="C781" t="s">
        <v>147</v>
      </c>
      <c r="D781" t="s">
        <v>133</v>
      </c>
    </row>
    <row r="782" spans="1:4">
      <c r="A782" t="s">
        <v>1475</v>
      </c>
      <c r="B782" t="s">
        <v>2259</v>
      </c>
      <c r="C782" t="s">
        <v>148</v>
      </c>
      <c r="D782" t="s">
        <v>34</v>
      </c>
    </row>
    <row r="783" spans="1:4">
      <c r="A783" t="s">
        <v>1475</v>
      </c>
      <c r="B783" t="s">
        <v>2260</v>
      </c>
      <c r="C783" t="s">
        <v>152</v>
      </c>
      <c r="D783" t="s">
        <v>169</v>
      </c>
    </row>
    <row r="784" spans="1:4">
      <c r="A784" t="s">
        <v>1475</v>
      </c>
      <c r="B784" t="s">
        <v>2261</v>
      </c>
      <c r="C784" t="s">
        <v>153</v>
      </c>
      <c r="D784" t="s">
        <v>162</v>
      </c>
    </row>
    <row r="785" spans="1:4">
      <c r="A785" t="s">
        <v>1475</v>
      </c>
      <c r="B785" t="s">
        <v>2262</v>
      </c>
      <c r="C785" t="s">
        <v>154</v>
      </c>
      <c r="D785" t="s">
        <v>163</v>
      </c>
    </row>
    <row r="786" spans="1:4">
      <c r="A786" t="s">
        <v>1475</v>
      </c>
      <c r="B786" t="s">
        <v>2263</v>
      </c>
      <c r="C786" t="s">
        <v>69</v>
      </c>
      <c r="D786" t="s">
        <v>164</v>
      </c>
    </row>
    <row r="787" spans="1:4">
      <c r="A787" t="s">
        <v>1475</v>
      </c>
      <c r="B787" t="s">
        <v>2264</v>
      </c>
      <c r="C787" t="s">
        <v>155</v>
      </c>
      <c r="D787" t="s">
        <v>165</v>
      </c>
    </row>
    <row r="788" spans="1:4">
      <c r="A788" t="s">
        <v>1475</v>
      </c>
      <c r="B788" t="s">
        <v>2265</v>
      </c>
      <c r="C788" t="s">
        <v>4</v>
      </c>
      <c r="D788" t="s">
        <v>23</v>
      </c>
    </row>
    <row r="789" spans="1:4">
      <c r="A789" t="s">
        <v>1475</v>
      </c>
      <c r="B789" t="s">
        <v>2266</v>
      </c>
      <c r="C789" t="s">
        <v>156</v>
      </c>
      <c r="D789" t="e">
        <v>#REF!</v>
      </c>
    </row>
    <row r="790" spans="1:4">
      <c r="A790" t="s">
        <v>1475</v>
      </c>
      <c r="B790" t="s">
        <v>2267</v>
      </c>
      <c r="C790" t="s">
        <v>157</v>
      </c>
      <c r="D790">
        <v>46266</v>
      </c>
    </row>
    <row r="791" spans="1:4">
      <c r="A791" t="s">
        <v>1475</v>
      </c>
      <c r="B791" t="s">
        <v>2268</v>
      </c>
      <c r="C791" t="s">
        <v>142</v>
      </c>
      <c r="D791" t="s">
        <v>158</v>
      </c>
    </row>
    <row r="792" spans="1:4">
      <c r="A792" t="s">
        <v>1475</v>
      </c>
      <c r="B792" t="s">
        <v>2269</v>
      </c>
      <c r="C792" t="s">
        <v>143</v>
      </c>
      <c r="D792" t="s">
        <v>159</v>
      </c>
    </row>
    <row r="793" spans="1:4">
      <c r="A793" t="s">
        <v>1475</v>
      </c>
      <c r="B793" t="s">
        <v>2270</v>
      </c>
      <c r="C793" t="s">
        <v>144</v>
      </c>
      <c r="D793" t="s">
        <v>171</v>
      </c>
    </row>
    <row r="794" spans="1:4">
      <c r="A794" t="s">
        <v>1475</v>
      </c>
      <c r="B794" t="s">
        <v>2271</v>
      </c>
      <c r="C794" t="s">
        <v>146</v>
      </c>
      <c r="D794" t="s">
        <v>79</v>
      </c>
    </row>
    <row r="795" spans="1:4">
      <c r="A795" t="s">
        <v>1475</v>
      </c>
      <c r="B795" t="s">
        <v>2272</v>
      </c>
      <c r="C795" t="s">
        <v>147</v>
      </c>
      <c r="D795" t="s">
        <v>133</v>
      </c>
    </row>
    <row r="796" spans="1:4">
      <c r="A796" t="s">
        <v>1475</v>
      </c>
      <c r="B796" t="s">
        <v>2273</v>
      </c>
      <c r="C796" t="s">
        <v>148</v>
      </c>
      <c r="D796" t="s">
        <v>34</v>
      </c>
    </row>
    <row r="797" spans="1:4">
      <c r="A797" t="s">
        <v>1475</v>
      </c>
      <c r="B797" t="s">
        <v>2274</v>
      </c>
      <c r="C797" t="s">
        <v>152</v>
      </c>
      <c r="D797" t="s">
        <v>169</v>
      </c>
    </row>
    <row r="798" spans="1:4">
      <c r="A798" t="s">
        <v>1475</v>
      </c>
      <c r="B798" t="s">
        <v>2275</v>
      </c>
      <c r="C798" t="s">
        <v>153</v>
      </c>
      <c r="D798" t="s">
        <v>162</v>
      </c>
    </row>
    <row r="799" spans="1:4">
      <c r="A799" t="s">
        <v>1475</v>
      </c>
      <c r="B799" t="s">
        <v>2276</v>
      </c>
      <c r="C799" t="s">
        <v>154</v>
      </c>
      <c r="D799" t="s">
        <v>163</v>
      </c>
    </row>
    <row r="800" spans="1:4">
      <c r="A800" t="s">
        <v>1475</v>
      </c>
      <c r="B800" t="s">
        <v>2277</v>
      </c>
      <c r="C800" t="s">
        <v>69</v>
      </c>
      <c r="D800" t="s">
        <v>164</v>
      </c>
    </row>
    <row r="801" spans="1:4">
      <c r="A801" t="s">
        <v>1475</v>
      </c>
      <c r="B801" t="s">
        <v>2278</v>
      </c>
      <c r="C801" t="s">
        <v>155</v>
      </c>
      <c r="D801" t="s">
        <v>165</v>
      </c>
    </row>
    <row r="802" spans="1:4">
      <c r="A802" t="s">
        <v>1475</v>
      </c>
      <c r="B802" t="s">
        <v>2279</v>
      </c>
      <c r="C802" t="s">
        <v>4</v>
      </c>
      <c r="D802" t="s">
        <v>23</v>
      </c>
    </row>
    <row r="803" spans="1:4">
      <c r="A803" t="s">
        <v>1475</v>
      </c>
      <c r="B803" t="s">
        <v>2280</v>
      </c>
      <c r="C803" t="s">
        <v>156</v>
      </c>
      <c r="D803" t="e">
        <v>#REF!</v>
      </c>
    </row>
    <row r="804" spans="1:4">
      <c r="A804" t="s">
        <v>1475</v>
      </c>
      <c r="B804" t="s">
        <v>2281</v>
      </c>
      <c r="C804" t="s">
        <v>157</v>
      </c>
      <c r="D804">
        <v>46266</v>
      </c>
    </row>
    <row r="805" spans="1:4">
      <c r="A805" t="s">
        <v>1475</v>
      </c>
      <c r="B805" t="s">
        <v>2282</v>
      </c>
      <c r="C805" t="s">
        <v>142</v>
      </c>
      <c r="D805" t="s">
        <v>158</v>
      </c>
    </row>
    <row r="806" spans="1:4">
      <c r="A806" t="s">
        <v>1475</v>
      </c>
      <c r="B806" t="s">
        <v>2283</v>
      </c>
      <c r="C806" t="s">
        <v>143</v>
      </c>
      <c r="D806" t="s">
        <v>159</v>
      </c>
    </row>
    <row r="807" spans="1:4">
      <c r="A807" t="s">
        <v>1475</v>
      </c>
      <c r="B807" t="s">
        <v>2284</v>
      </c>
      <c r="C807" t="s">
        <v>144</v>
      </c>
      <c r="D807" t="s">
        <v>172</v>
      </c>
    </row>
    <row r="808" spans="1:4">
      <c r="A808" t="s">
        <v>1475</v>
      </c>
      <c r="B808" t="s">
        <v>2285</v>
      </c>
      <c r="C808" t="s">
        <v>146</v>
      </c>
      <c r="D808" t="s">
        <v>79</v>
      </c>
    </row>
    <row r="809" spans="1:4">
      <c r="A809" t="s">
        <v>1475</v>
      </c>
      <c r="B809" t="s">
        <v>2286</v>
      </c>
      <c r="C809" t="s">
        <v>147</v>
      </c>
      <c r="D809" t="s">
        <v>133</v>
      </c>
    </row>
    <row r="810" spans="1:4">
      <c r="A810" t="s">
        <v>1475</v>
      </c>
      <c r="B810" t="s">
        <v>2287</v>
      </c>
      <c r="C810" t="s">
        <v>148</v>
      </c>
      <c r="D810" t="s">
        <v>34</v>
      </c>
    </row>
    <row r="811" spans="1:4">
      <c r="A811" t="s">
        <v>1475</v>
      </c>
      <c r="B811" t="s">
        <v>2288</v>
      </c>
      <c r="C811" t="s">
        <v>152</v>
      </c>
      <c r="D811" t="s">
        <v>169</v>
      </c>
    </row>
    <row r="812" spans="1:4">
      <c r="A812" t="s">
        <v>1475</v>
      </c>
      <c r="B812" t="s">
        <v>2289</v>
      </c>
      <c r="C812" t="s">
        <v>153</v>
      </c>
      <c r="D812" t="s">
        <v>162</v>
      </c>
    </row>
    <row r="813" spans="1:4">
      <c r="A813" t="s">
        <v>1475</v>
      </c>
      <c r="B813" t="s">
        <v>2290</v>
      </c>
      <c r="C813" t="s">
        <v>154</v>
      </c>
      <c r="D813" t="s">
        <v>163</v>
      </c>
    </row>
    <row r="814" spans="1:4">
      <c r="A814" t="s">
        <v>1475</v>
      </c>
      <c r="B814" t="s">
        <v>2291</v>
      </c>
      <c r="C814" t="s">
        <v>69</v>
      </c>
      <c r="D814" t="s">
        <v>164</v>
      </c>
    </row>
    <row r="815" spans="1:4">
      <c r="A815" t="s">
        <v>1475</v>
      </c>
      <c r="B815" t="s">
        <v>2292</v>
      </c>
      <c r="C815" t="s">
        <v>155</v>
      </c>
      <c r="D815" t="s">
        <v>165</v>
      </c>
    </row>
    <row r="816" spans="1:4">
      <c r="A816" t="s">
        <v>1475</v>
      </c>
      <c r="B816" t="s">
        <v>2293</v>
      </c>
      <c r="C816" t="s">
        <v>4</v>
      </c>
      <c r="D816" t="s">
        <v>23</v>
      </c>
    </row>
    <row r="817" spans="1:4">
      <c r="A817" t="s">
        <v>1475</v>
      </c>
      <c r="B817" t="s">
        <v>2294</v>
      </c>
      <c r="C817" t="s">
        <v>156</v>
      </c>
      <c r="D817" t="e">
        <v>#REF!</v>
      </c>
    </row>
    <row r="818" spans="1:4">
      <c r="A818" t="s">
        <v>1475</v>
      </c>
      <c r="B818" t="s">
        <v>2295</v>
      </c>
      <c r="C818" t="s">
        <v>157</v>
      </c>
      <c r="D818">
        <v>46266</v>
      </c>
    </row>
    <row r="819" spans="1:4">
      <c r="A819" t="s">
        <v>1475</v>
      </c>
      <c r="B819" t="s">
        <v>2296</v>
      </c>
      <c r="C819" t="s">
        <v>142</v>
      </c>
      <c r="D819" t="s">
        <v>158</v>
      </c>
    </row>
    <row r="820" spans="1:4">
      <c r="A820" t="s">
        <v>1475</v>
      </c>
      <c r="B820" t="s">
        <v>2297</v>
      </c>
      <c r="C820" t="s">
        <v>143</v>
      </c>
      <c r="D820" t="s">
        <v>159</v>
      </c>
    </row>
    <row r="821" spans="1:4">
      <c r="A821" t="s">
        <v>1475</v>
      </c>
      <c r="B821" t="s">
        <v>2298</v>
      </c>
      <c r="C821" t="s">
        <v>144</v>
      </c>
      <c r="D821" t="s">
        <v>173</v>
      </c>
    </row>
    <row r="822" spans="1:4">
      <c r="A822" t="s">
        <v>1475</v>
      </c>
      <c r="B822" t="s">
        <v>2299</v>
      </c>
      <c r="C822" t="s">
        <v>146</v>
      </c>
      <c r="D822" t="s">
        <v>79</v>
      </c>
    </row>
    <row r="823" spans="1:4">
      <c r="A823" t="s">
        <v>1475</v>
      </c>
      <c r="B823" t="s">
        <v>2300</v>
      </c>
      <c r="C823" t="s">
        <v>147</v>
      </c>
      <c r="D823" t="s">
        <v>133</v>
      </c>
    </row>
    <row r="824" spans="1:4">
      <c r="A824" t="s">
        <v>1475</v>
      </c>
      <c r="B824" t="s">
        <v>2301</v>
      </c>
      <c r="C824" t="s">
        <v>148</v>
      </c>
      <c r="D824" t="s">
        <v>34</v>
      </c>
    </row>
    <row r="825" spans="1:4">
      <c r="A825" t="s">
        <v>1475</v>
      </c>
      <c r="B825" t="s">
        <v>2302</v>
      </c>
      <c r="C825" t="s">
        <v>152</v>
      </c>
      <c r="D825" t="s">
        <v>169</v>
      </c>
    </row>
    <row r="826" spans="1:4">
      <c r="A826" t="s">
        <v>1475</v>
      </c>
      <c r="B826" t="s">
        <v>2303</v>
      </c>
      <c r="C826" t="s">
        <v>153</v>
      </c>
      <c r="D826" t="s">
        <v>162</v>
      </c>
    </row>
    <row r="827" spans="1:4">
      <c r="A827" t="s">
        <v>1475</v>
      </c>
      <c r="B827" t="s">
        <v>2304</v>
      </c>
      <c r="C827" t="s">
        <v>154</v>
      </c>
      <c r="D827" t="s">
        <v>163</v>
      </c>
    </row>
    <row r="828" spans="1:4">
      <c r="A828" t="s">
        <v>1475</v>
      </c>
      <c r="B828" t="s">
        <v>2305</v>
      </c>
      <c r="C828" t="s">
        <v>69</v>
      </c>
      <c r="D828" t="s">
        <v>164</v>
      </c>
    </row>
    <row r="829" spans="1:4">
      <c r="A829" t="s">
        <v>1475</v>
      </c>
      <c r="B829" t="s">
        <v>2306</v>
      </c>
      <c r="C829" t="s">
        <v>155</v>
      </c>
      <c r="D829" t="s">
        <v>165</v>
      </c>
    </row>
    <row r="830" spans="1:4">
      <c r="A830" t="s">
        <v>1475</v>
      </c>
      <c r="B830" t="s">
        <v>2307</v>
      </c>
      <c r="C830" t="s">
        <v>4</v>
      </c>
      <c r="D830" t="s">
        <v>23</v>
      </c>
    </row>
    <row r="831" spans="1:4">
      <c r="A831" t="s">
        <v>1475</v>
      </c>
      <c r="B831" t="s">
        <v>2308</v>
      </c>
      <c r="C831" t="s">
        <v>156</v>
      </c>
      <c r="D831" t="e">
        <v>#REF!</v>
      </c>
    </row>
    <row r="832" spans="1:4">
      <c r="A832" t="s">
        <v>1475</v>
      </c>
      <c r="B832" t="s">
        <v>2309</v>
      </c>
      <c r="C832" t="s">
        <v>157</v>
      </c>
      <c r="D832">
        <v>46266</v>
      </c>
    </row>
    <row r="833" spans="1:4">
      <c r="A833" t="s">
        <v>1475</v>
      </c>
      <c r="B833" t="s">
        <v>2310</v>
      </c>
      <c r="C833" t="s">
        <v>142</v>
      </c>
      <c r="D833" t="s">
        <v>158</v>
      </c>
    </row>
    <row r="834" spans="1:4">
      <c r="A834" t="s">
        <v>1475</v>
      </c>
      <c r="B834" t="s">
        <v>2311</v>
      </c>
      <c r="C834" t="s">
        <v>143</v>
      </c>
      <c r="D834" t="s">
        <v>159</v>
      </c>
    </row>
    <row r="835" spans="1:4">
      <c r="A835" t="s">
        <v>1475</v>
      </c>
      <c r="B835" t="s">
        <v>2312</v>
      </c>
      <c r="C835" t="s">
        <v>144</v>
      </c>
      <c r="D835" t="s">
        <v>174</v>
      </c>
    </row>
    <row r="836" spans="1:4">
      <c r="A836" t="s">
        <v>1475</v>
      </c>
      <c r="B836" t="s">
        <v>2313</v>
      </c>
      <c r="C836" t="s">
        <v>146</v>
      </c>
      <c r="D836" t="s">
        <v>79</v>
      </c>
    </row>
    <row r="837" spans="1:4">
      <c r="A837" t="s">
        <v>1475</v>
      </c>
      <c r="B837" t="s">
        <v>2314</v>
      </c>
      <c r="C837" t="s">
        <v>147</v>
      </c>
      <c r="D837" t="s">
        <v>133</v>
      </c>
    </row>
    <row r="838" spans="1:4">
      <c r="A838" t="s">
        <v>1475</v>
      </c>
      <c r="B838" t="s">
        <v>2315</v>
      </c>
      <c r="C838" t="s">
        <v>148</v>
      </c>
      <c r="D838" t="s">
        <v>34</v>
      </c>
    </row>
    <row r="839" spans="1:4">
      <c r="A839" t="s">
        <v>1475</v>
      </c>
      <c r="B839" t="s">
        <v>2316</v>
      </c>
      <c r="C839" t="s">
        <v>152</v>
      </c>
      <c r="D839" t="s">
        <v>169</v>
      </c>
    </row>
    <row r="840" spans="1:4">
      <c r="A840" t="s">
        <v>1475</v>
      </c>
      <c r="B840" t="s">
        <v>2317</v>
      </c>
      <c r="C840" t="s">
        <v>153</v>
      </c>
      <c r="D840" t="s">
        <v>162</v>
      </c>
    </row>
    <row r="841" spans="1:4">
      <c r="A841" t="s">
        <v>1475</v>
      </c>
      <c r="B841" t="s">
        <v>2318</v>
      </c>
      <c r="C841" t="s">
        <v>154</v>
      </c>
      <c r="D841" t="s">
        <v>163</v>
      </c>
    </row>
    <row r="842" spans="1:4">
      <c r="A842" t="s">
        <v>1475</v>
      </c>
      <c r="B842" t="s">
        <v>2319</v>
      </c>
      <c r="C842" t="s">
        <v>69</v>
      </c>
      <c r="D842" t="s">
        <v>164</v>
      </c>
    </row>
    <row r="843" spans="1:4">
      <c r="A843" t="s">
        <v>1475</v>
      </c>
      <c r="B843" t="s">
        <v>2320</v>
      </c>
      <c r="C843" t="s">
        <v>155</v>
      </c>
      <c r="D843" t="s">
        <v>165</v>
      </c>
    </row>
    <row r="844" spans="1:4">
      <c r="A844" t="s">
        <v>1475</v>
      </c>
      <c r="B844" t="s">
        <v>2321</v>
      </c>
      <c r="C844" t="s">
        <v>4</v>
      </c>
      <c r="D844" t="s">
        <v>23</v>
      </c>
    </row>
    <row r="845" spans="1:4">
      <c r="A845" t="s">
        <v>1475</v>
      </c>
      <c r="B845" t="s">
        <v>2322</v>
      </c>
      <c r="C845" t="s">
        <v>156</v>
      </c>
      <c r="D845" t="e">
        <v>#REF!</v>
      </c>
    </row>
    <row r="846" spans="1:4">
      <c r="A846" t="s">
        <v>1475</v>
      </c>
      <c r="B846" t="s">
        <v>2323</v>
      </c>
      <c r="C846" t="s">
        <v>157</v>
      </c>
      <c r="D846">
        <v>46266</v>
      </c>
    </row>
    <row r="847" spans="1:4">
      <c r="A847" t="s">
        <v>1475</v>
      </c>
      <c r="B847" t="s">
        <v>2324</v>
      </c>
      <c r="C847" t="s">
        <v>142</v>
      </c>
      <c r="D847" t="s">
        <v>158</v>
      </c>
    </row>
    <row r="848" spans="1:4">
      <c r="A848" t="s">
        <v>1475</v>
      </c>
      <c r="B848" t="s">
        <v>2325</v>
      </c>
      <c r="C848" t="s">
        <v>143</v>
      </c>
      <c r="D848" t="s">
        <v>159</v>
      </c>
    </row>
    <row r="849" spans="1:4">
      <c r="A849" t="s">
        <v>1475</v>
      </c>
      <c r="B849" t="s">
        <v>2326</v>
      </c>
      <c r="C849" t="s">
        <v>144</v>
      </c>
      <c r="D849" t="s">
        <v>175</v>
      </c>
    </row>
    <row r="850" spans="1:4">
      <c r="A850" t="s">
        <v>1475</v>
      </c>
      <c r="B850" t="s">
        <v>2327</v>
      </c>
      <c r="C850" t="s">
        <v>146</v>
      </c>
      <c r="D850" t="s">
        <v>79</v>
      </c>
    </row>
    <row r="851" spans="1:4">
      <c r="A851" t="s">
        <v>1475</v>
      </c>
      <c r="B851" t="s">
        <v>2328</v>
      </c>
      <c r="C851" t="s">
        <v>147</v>
      </c>
      <c r="D851" t="s">
        <v>133</v>
      </c>
    </row>
    <row r="852" spans="1:4">
      <c r="A852" t="s">
        <v>1475</v>
      </c>
      <c r="B852" t="s">
        <v>2329</v>
      </c>
      <c r="C852" t="s">
        <v>148</v>
      </c>
      <c r="D852" t="s">
        <v>34</v>
      </c>
    </row>
    <row r="853" spans="1:4">
      <c r="A853" t="s">
        <v>1475</v>
      </c>
      <c r="B853" t="s">
        <v>2330</v>
      </c>
      <c r="C853" t="s">
        <v>152</v>
      </c>
      <c r="D853" t="s">
        <v>169</v>
      </c>
    </row>
    <row r="854" spans="1:4">
      <c r="A854" t="s">
        <v>1475</v>
      </c>
      <c r="B854" t="s">
        <v>2331</v>
      </c>
      <c r="C854" t="s">
        <v>153</v>
      </c>
      <c r="D854" t="s">
        <v>162</v>
      </c>
    </row>
    <row r="855" spans="1:4">
      <c r="A855" t="s">
        <v>1475</v>
      </c>
      <c r="B855" t="s">
        <v>2332</v>
      </c>
      <c r="C855" t="s">
        <v>154</v>
      </c>
      <c r="D855" t="s">
        <v>163</v>
      </c>
    </row>
    <row r="856" spans="1:4">
      <c r="A856" t="s">
        <v>1475</v>
      </c>
      <c r="B856" t="s">
        <v>2333</v>
      </c>
      <c r="C856" t="s">
        <v>69</v>
      </c>
      <c r="D856" t="s">
        <v>164</v>
      </c>
    </row>
    <row r="857" spans="1:4">
      <c r="A857" t="s">
        <v>1475</v>
      </c>
      <c r="B857" t="s">
        <v>2334</v>
      </c>
      <c r="C857" t="s">
        <v>155</v>
      </c>
      <c r="D857" t="s">
        <v>165</v>
      </c>
    </row>
    <row r="858" spans="1:4">
      <c r="A858" t="s">
        <v>1475</v>
      </c>
      <c r="B858" t="s">
        <v>2335</v>
      </c>
      <c r="C858" t="s">
        <v>4</v>
      </c>
      <c r="D858" t="s">
        <v>23</v>
      </c>
    </row>
    <row r="859" spans="1:4">
      <c r="A859" t="s">
        <v>1475</v>
      </c>
      <c r="B859" t="s">
        <v>2336</v>
      </c>
      <c r="C859" t="s">
        <v>156</v>
      </c>
      <c r="D859" t="e">
        <v>#REF!</v>
      </c>
    </row>
    <row r="860" spans="1:4">
      <c r="A860" t="s">
        <v>1475</v>
      </c>
      <c r="B860" t="s">
        <v>2337</v>
      </c>
      <c r="C860" t="s">
        <v>157</v>
      </c>
      <c r="D860">
        <v>46266</v>
      </c>
    </row>
    <row r="861" spans="1:4">
      <c r="A861" t="s">
        <v>1475</v>
      </c>
      <c r="B861" t="s">
        <v>2338</v>
      </c>
      <c r="C861" t="s">
        <v>142</v>
      </c>
      <c r="D861" t="s">
        <v>158</v>
      </c>
    </row>
    <row r="862" spans="1:4">
      <c r="A862" t="s">
        <v>1475</v>
      </c>
      <c r="B862" t="s">
        <v>2339</v>
      </c>
      <c r="C862" t="s">
        <v>143</v>
      </c>
      <c r="D862" t="s">
        <v>159</v>
      </c>
    </row>
    <row r="863" spans="1:4">
      <c r="A863" t="s">
        <v>1475</v>
      </c>
      <c r="B863" t="s">
        <v>2340</v>
      </c>
      <c r="C863" t="s">
        <v>144</v>
      </c>
      <c r="D863" t="s">
        <v>176</v>
      </c>
    </row>
    <row r="864" spans="1:4">
      <c r="A864" t="s">
        <v>1475</v>
      </c>
      <c r="B864" t="s">
        <v>2341</v>
      </c>
      <c r="C864" t="s">
        <v>146</v>
      </c>
      <c r="D864" t="s">
        <v>79</v>
      </c>
    </row>
    <row r="865" spans="1:4">
      <c r="A865" t="s">
        <v>1475</v>
      </c>
      <c r="B865" t="s">
        <v>2342</v>
      </c>
      <c r="C865" t="s">
        <v>147</v>
      </c>
      <c r="D865" t="s">
        <v>133</v>
      </c>
    </row>
    <row r="866" spans="1:4">
      <c r="A866" t="s">
        <v>1475</v>
      </c>
      <c r="B866" t="s">
        <v>2343</v>
      </c>
      <c r="C866" t="s">
        <v>148</v>
      </c>
      <c r="D866" t="s">
        <v>34</v>
      </c>
    </row>
    <row r="867" spans="1:4">
      <c r="A867" t="s">
        <v>1475</v>
      </c>
      <c r="B867" t="s">
        <v>2344</v>
      </c>
      <c r="C867" t="s">
        <v>152</v>
      </c>
      <c r="D867" t="s">
        <v>169</v>
      </c>
    </row>
    <row r="868" spans="1:4">
      <c r="A868" t="s">
        <v>1475</v>
      </c>
      <c r="B868" t="s">
        <v>2345</v>
      </c>
      <c r="C868" t="s">
        <v>153</v>
      </c>
      <c r="D868" t="s">
        <v>162</v>
      </c>
    </row>
    <row r="869" spans="1:4">
      <c r="A869" t="s">
        <v>1475</v>
      </c>
      <c r="B869" t="s">
        <v>2346</v>
      </c>
      <c r="C869" t="s">
        <v>154</v>
      </c>
      <c r="D869" t="s">
        <v>177</v>
      </c>
    </row>
    <row r="870" spans="1:4">
      <c r="A870" t="s">
        <v>1475</v>
      </c>
      <c r="B870" t="s">
        <v>2347</v>
      </c>
      <c r="C870" t="s">
        <v>69</v>
      </c>
      <c r="D870" t="s">
        <v>164</v>
      </c>
    </row>
    <row r="871" spans="1:4">
      <c r="A871" t="s">
        <v>1475</v>
      </c>
      <c r="B871" t="s">
        <v>2348</v>
      </c>
      <c r="C871" t="s">
        <v>155</v>
      </c>
      <c r="D871" t="s">
        <v>165</v>
      </c>
    </row>
    <row r="872" spans="1:4">
      <c r="A872" t="s">
        <v>1475</v>
      </c>
      <c r="B872" t="s">
        <v>2349</v>
      </c>
      <c r="C872" t="s">
        <v>4</v>
      </c>
      <c r="D872" t="s">
        <v>23</v>
      </c>
    </row>
    <row r="873" spans="1:4">
      <c r="A873" t="s">
        <v>1475</v>
      </c>
      <c r="B873" t="s">
        <v>2350</v>
      </c>
      <c r="C873" t="s">
        <v>156</v>
      </c>
      <c r="D873" t="e">
        <v>#REF!</v>
      </c>
    </row>
    <row r="874" spans="1:4">
      <c r="A874" t="s">
        <v>1475</v>
      </c>
      <c r="B874" t="s">
        <v>2351</v>
      </c>
      <c r="C874" t="s">
        <v>157</v>
      </c>
      <c r="D874">
        <v>46266</v>
      </c>
    </row>
    <row r="875" spans="1:4">
      <c r="A875" t="s">
        <v>1475</v>
      </c>
      <c r="B875" t="s">
        <v>2352</v>
      </c>
      <c r="C875" t="s">
        <v>142</v>
      </c>
      <c r="D875" t="s">
        <v>158</v>
      </c>
    </row>
    <row r="876" spans="1:4">
      <c r="A876" t="s">
        <v>1475</v>
      </c>
      <c r="B876" t="s">
        <v>2353</v>
      </c>
      <c r="C876" t="s">
        <v>143</v>
      </c>
      <c r="D876" t="s">
        <v>159</v>
      </c>
    </row>
    <row r="877" spans="1:4">
      <c r="A877" t="s">
        <v>1475</v>
      </c>
      <c r="B877" t="s">
        <v>2354</v>
      </c>
      <c r="C877" t="s">
        <v>144</v>
      </c>
      <c r="D877" t="s">
        <v>178</v>
      </c>
    </row>
    <row r="878" spans="1:4">
      <c r="A878" t="s">
        <v>1475</v>
      </c>
      <c r="B878" t="s">
        <v>2355</v>
      </c>
      <c r="C878" t="s">
        <v>146</v>
      </c>
      <c r="D878" t="s">
        <v>79</v>
      </c>
    </row>
    <row r="879" spans="1:4">
      <c r="A879" t="s">
        <v>1475</v>
      </c>
      <c r="B879" t="s">
        <v>2356</v>
      </c>
      <c r="C879" t="s">
        <v>147</v>
      </c>
      <c r="D879" t="s">
        <v>133</v>
      </c>
    </row>
    <row r="880" spans="1:4">
      <c r="A880" t="s">
        <v>1475</v>
      </c>
      <c r="B880" t="s">
        <v>2357</v>
      </c>
      <c r="C880" t="s">
        <v>148</v>
      </c>
      <c r="D880" t="s">
        <v>34</v>
      </c>
    </row>
    <row r="881" spans="1:4">
      <c r="A881" t="s">
        <v>1475</v>
      </c>
      <c r="B881" t="s">
        <v>2358</v>
      </c>
      <c r="C881" t="s">
        <v>152</v>
      </c>
      <c r="D881" t="s">
        <v>169</v>
      </c>
    </row>
    <row r="882" spans="1:4">
      <c r="A882" t="s">
        <v>1475</v>
      </c>
      <c r="B882" t="s">
        <v>2359</v>
      </c>
      <c r="C882" t="s">
        <v>153</v>
      </c>
      <c r="D882" t="s">
        <v>162</v>
      </c>
    </row>
    <row r="883" spans="1:4">
      <c r="A883" t="s">
        <v>1475</v>
      </c>
      <c r="B883" t="s">
        <v>2360</v>
      </c>
      <c r="C883" t="s">
        <v>154</v>
      </c>
      <c r="D883" t="s">
        <v>163</v>
      </c>
    </row>
    <row r="884" spans="1:4">
      <c r="A884" t="s">
        <v>1475</v>
      </c>
      <c r="B884" t="s">
        <v>2361</v>
      </c>
      <c r="C884" t="s">
        <v>69</v>
      </c>
      <c r="D884" t="s">
        <v>164</v>
      </c>
    </row>
    <row r="885" spans="1:4">
      <c r="A885" t="s">
        <v>1475</v>
      </c>
      <c r="B885" t="s">
        <v>2362</v>
      </c>
      <c r="C885" t="s">
        <v>155</v>
      </c>
      <c r="D885" t="s">
        <v>165</v>
      </c>
    </row>
    <row r="886" spans="1:4">
      <c r="A886" t="s">
        <v>1475</v>
      </c>
      <c r="B886" t="s">
        <v>2363</v>
      </c>
      <c r="C886" t="s">
        <v>4</v>
      </c>
      <c r="D886" t="s">
        <v>23</v>
      </c>
    </row>
    <row r="887" spans="1:4">
      <c r="A887" t="s">
        <v>1475</v>
      </c>
      <c r="B887" t="s">
        <v>2364</v>
      </c>
      <c r="C887" t="s">
        <v>156</v>
      </c>
      <c r="D887" t="e">
        <v>#REF!</v>
      </c>
    </row>
    <row r="888" spans="1:4">
      <c r="A888" t="s">
        <v>1475</v>
      </c>
      <c r="B888" t="s">
        <v>2365</v>
      </c>
      <c r="C888" t="s">
        <v>157</v>
      </c>
      <c r="D888">
        <v>46266</v>
      </c>
    </row>
    <row r="889" spans="1:4">
      <c r="A889" t="s">
        <v>1475</v>
      </c>
      <c r="B889" t="s">
        <v>2366</v>
      </c>
      <c r="C889" t="s">
        <v>142</v>
      </c>
      <c r="D889" t="s">
        <v>158</v>
      </c>
    </row>
    <row r="890" spans="1:4">
      <c r="A890" t="s">
        <v>1475</v>
      </c>
      <c r="B890" t="s">
        <v>2367</v>
      </c>
      <c r="C890" t="s">
        <v>143</v>
      </c>
      <c r="D890" t="s">
        <v>159</v>
      </c>
    </row>
    <row r="891" spans="1:4">
      <c r="A891" t="s">
        <v>1475</v>
      </c>
      <c r="B891" t="s">
        <v>2368</v>
      </c>
      <c r="C891" t="s">
        <v>144</v>
      </c>
      <c r="D891" t="s">
        <v>181</v>
      </c>
    </row>
    <row r="892" spans="1:4">
      <c r="A892" t="s">
        <v>1475</v>
      </c>
      <c r="B892" t="s">
        <v>2369</v>
      </c>
      <c r="C892" t="s">
        <v>146</v>
      </c>
      <c r="D892" t="s">
        <v>79</v>
      </c>
    </row>
    <row r="893" spans="1:4">
      <c r="A893" t="s">
        <v>1475</v>
      </c>
      <c r="B893" t="s">
        <v>2370</v>
      </c>
      <c r="C893" t="s">
        <v>147</v>
      </c>
      <c r="D893" t="s">
        <v>133</v>
      </c>
    </row>
    <row r="894" spans="1:4">
      <c r="A894" t="s">
        <v>1475</v>
      </c>
      <c r="B894" t="s">
        <v>2371</v>
      </c>
      <c r="C894" t="s">
        <v>148</v>
      </c>
      <c r="D894" t="s">
        <v>34</v>
      </c>
    </row>
    <row r="895" spans="1:4">
      <c r="A895" t="s">
        <v>1475</v>
      </c>
      <c r="B895" t="s">
        <v>2372</v>
      </c>
      <c r="C895" t="s">
        <v>152</v>
      </c>
      <c r="D895" t="s">
        <v>169</v>
      </c>
    </row>
    <row r="896" spans="1:4">
      <c r="A896" t="s">
        <v>1475</v>
      </c>
      <c r="B896" t="s">
        <v>2373</v>
      </c>
      <c r="C896" t="s">
        <v>153</v>
      </c>
      <c r="D896" t="s">
        <v>162</v>
      </c>
    </row>
    <row r="897" spans="1:4">
      <c r="A897" t="s">
        <v>1475</v>
      </c>
      <c r="B897" t="s">
        <v>2374</v>
      </c>
      <c r="C897" t="s">
        <v>154</v>
      </c>
      <c r="D897" t="s">
        <v>163</v>
      </c>
    </row>
    <row r="898" spans="1:4">
      <c r="A898" t="s">
        <v>1475</v>
      </c>
      <c r="B898" t="s">
        <v>2375</v>
      </c>
      <c r="C898" t="s">
        <v>69</v>
      </c>
      <c r="D898" t="s">
        <v>164</v>
      </c>
    </row>
    <row r="899" spans="1:4">
      <c r="A899" t="s">
        <v>1475</v>
      </c>
      <c r="B899" t="s">
        <v>2376</v>
      </c>
      <c r="C899" t="s">
        <v>155</v>
      </c>
      <c r="D899" t="s">
        <v>165</v>
      </c>
    </row>
    <row r="900" spans="1:4">
      <c r="A900" t="s">
        <v>1475</v>
      </c>
      <c r="B900" t="s">
        <v>2377</v>
      </c>
      <c r="C900" t="s">
        <v>4</v>
      </c>
      <c r="D900" t="s">
        <v>23</v>
      </c>
    </row>
    <row r="901" spans="1:4">
      <c r="A901" t="s">
        <v>1475</v>
      </c>
      <c r="B901" t="s">
        <v>2378</v>
      </c>
      <c r="C901" t="s">
        <v>156</v>
      </c>
      <c r="D901" t="e">
        <v>#REF!</v>
      </c>
    </row>
    <row r="902" spans="1:4">
      <c r="A902" t="s">
        <v>1475</v>
      </c>
      <c r="B902" t="s">
        <v>2379</v>
      </c>
      <c r="C902" t="s">
        <v>157</v>
      </c>
      <c r="D902">
        <v>46266</v>
      </c>
    </row>
    <row r="903" spans="1:4">
      <c r="A903" t="s">
        <v>1475</v>
      </c>
      <c r="B903" t="s">
        <v>2380</v>
      </c>
      <c r="C903" t="s">
        <v>142</v>
      </c>
      <c r="D903" t="s">
        <v>158</v>
      </c>
    </row>
    <row r="904" spans="1:4">
      <c r="A904" t="s">
        <v>1475</v>
      </c>
      <c r="B904" t="s">
        <v>2381</v>
      </c>
      <c r="C904" t="s">
        <v>143</v>
      </c>
      <c r="D904" t="s">
        <v>159</v>
      </c>
    </row>
    <row r="905" spans="1:4">
      <c r="A905" t="s">
        <v>1475</v>
      </c>
      <c r="B905" t="s">
        <v>2382</v>
      </c>
      <c r="C905" t="s">
        <v>144</v>
      </c>
      <c r="D905" t="s">
        <v>182</v>
      </c>
    </row>
    <row r="906" spans="1:4">
      <c r="A906" t="s">
        <v>1475</v>
      </c>
      <c r="B906" t="s">
        <v>2383</v>
      </c>
      <c r="C906" t="s">
        <v>146</v>
      </c>
      <c r="D906" t="s">
        <v>79</v>
      </c>
    </row>
    <row r="907" spans="1:4">
      <c r="A907" t="s">
        <v>1475</v>
      </c>
      <c r="B907" t="s">
        <v>2384</v>
      </c>
      <c r="C907" t="s">
        <v>147</v>
      </c>
      <c r="D907" t="s">
        <v>133</v>
      </c>
    </row>
    <row r="908" spans="1:4">
      <c r="A908" t="s">
        <v>1475</v>
      </c>
      <c r="B908" t="s">
        <v>2385</v>
      </c>
      <c r="C908" t="s">
        <v>148</v>
      </c>
      <c r="D908" t="s">
        <v>34</v>
      </c>
    </row>
    <row r="909" spans="1:4">
      <c r="A909" t="s">
        <v>1475</v>
      </c>
      <c r="B909" t="s">
        <v>2386</v>
      </c>
      <c r="C909" t="s">
        <v>152</v>
      </c>
      <c r="D909" t="s">
        <v>169</v>
      </c>
    </row>
    <row r="910" spans="1:4">
      <c r="A910" t="s">
        <v>1475</v>
      </c>
      <c r="B910" t="s">
        <v>2387</v>
      </c>
      <c r="C910" t="s">
        <v>153</v>
      </c>
      <c r="D910" t="s">
        <v>162</v>
      </c>
    </row>
    <row r="911" spans="1:4">
      <c r="A911" t="s">
        <v>1475</v>
      </c>
      <c r="B911" t="s">
        <v>2388</v>
      </c>
      <c r="C911" t="s">
        <v>154</v>
      </c>
      <c r="D911" t="s">
        <v>163</v>
      </c>
    </row>
    <row r="912" spans="1:4">
      <c r="A912" t="s">
        <v>1475</v>
      </c>
      <c r="B912" t="s">
        <v>2389</v>
      </c>
      <c r="C912" t="s">
        <v>69</v>
      </c>
      <c r="D912" t="s">
        <v>164</v>
      </c>
    </row>
    <row r="913" spans="1:4">
      <c r="A913" t="s">
        <v>1475</v>
      </c>
      <c r="B913" t="s">
        <v>2390</v>
      </c>
      <c r="C913" t="s">
        <v>155</v>
      </c>
      <c r="D913" t="s">
        <v>165</v>
      </c>
    </row>
    <row r="914" spans="1:4">
      <c r="A914" t="s">
        <v>1475</v>
      </c>
      <c r="B914" t="s">
        <v>2391</v>
      </c>
      <c r="C914" t="s">
        <v>4</v>
      </c>
      <c r="D914" t="s">
        <v>23</v>
      </c>
    </row>
    <row r="915" spans="1:4">
      <c r="A915" t="s">
        <v>1475</v>
      </c>
      <c r="B915" t="s">
        <v>2392</v>
      </c>
      <c r="C915" t="s">
        <v>156</v>
      </c>
      <c r="D915" t="e">
        <v>#REF!</v>
      </c>
    </row>
    <row r="916" spans="1:4">
      <c r="A916" t="s">
        <v>1475</v>
      </c>
      <c r="B916" t="s">
        <v>2393</v>
      </c>
      <c r="C916" t="s">
        <v>157</v>
      </c>
      <c r="D916">
        <v>46266</v>
      </c>
    </row>
    <row r="917" spans="1:4">
      <c r="A917" t="s">
        <v>1475</v>
      </c>
      <c r="B917" t="s">
        <v>2394</v>
      </c>
      <c r="C917" t="s">
        <v>142</v>
      </c>
      <c r="D917" t="s">
        <v>158</v>
      </c>
    </row>
    <row r="918" spans="1:4">
      <c r="A918" t="s">
        <v>1475</v>
      </c>
      <c r="B918" t="s">
        <v>2395</v>
      </c>
      <c r="C918" t="s">
        <v>143</v>
      </c>
      <c r="D918" t="s">
        <v>159</v>
      </c>
    </row>
    <row r="919" spans="1:4">
      <c r="A919" t="s">
        <v>1475</v>
      </c>
      <c r="B919" t="s">
        <v>2396</v>
      </c>
      <c r="C919" t="s">
        <v>144</v>
      </c>
      <c r="D919" t="s">
        <v>183</v>
      </c>
    </row>
    <row r="920" spans="1:4">
      <c r="A920" t="s">
        <v>1475</v>
      </c>
      <c r="B920" t="s">
        <v>2397</v>
      </c>
      <c r="C920" t="s">
        <v>146</v>
      </c>
      <c r="D920" t="s">
        <v>79</v>
      </c>
    </row>
    <row r="921" spans="1:4">
      <c r="A921" t="s">
        <v>1475</v>
      </c>
      <c r="B921" t="s">
        <v>2398</v>
      </c>
      <c r="C921" t="s">
        <v>147</v>
      </c>
      <c r="D921" t="s">
        <v>133</v>
      </c>
    </row>
    <row r="922" spans="1:4">
      <c r="A922" t="s">
        <v>1475</v>
      </c>
      <c r="B922" t="s">
        <v>2399</v>
      </c>
      <c r="C922" t="s">
        <v>148</v>
      </c>
      <c r="D922" t="s">
        <v>34</v>
      </c>
    </row>
    <row r="923" spans="1:4">
      <c r="A923" t="s">
        <v>1475</v>
      </c>
      <c r="B923" t="s">
        <v>2400</v>
      </c>
      <c r="C923" t="s">
        <v>152</v>
      </c>
      <c r="D923" t="s">
        <v>169</v>
      </c>
    </row>
    <row r="924" spans="1:4">
      <c r="A924" t="s">
        <v>1475</v>
      </c>
      <c r="B924" t="s">
        <v>2401</v>
      </c>
      <c r="C924" t="s">
        <v>153</v>
      </c>
      <c r="D924" t="s">
        <v>162</v>
      </c>
    </row>
    <row r="925" spans="1:4">
      <c r="A925" t="s">
        <v>1475</v>
      </c>
      <c r="B925" t="s">
        <v>2402</v>
      </c>
      <c r="C925" t="s">
        <v>154</v>
      </c>
      <c r="D925" t="s">
        <v>163</v>
      </c>
    </row>
    <row r="926" spans="1:4">
      <c r="A926" t="s">
        <v>1475</v>
      </c>
      <c r="B926" t="s">
        <v>2403</v>
      </c>
      <c r="C926" t="s">
        <v>69</v>
      </c>
      <c r="D926" t="s">
        <v>164</v>
      </c>
    </row>
    <row r="927" spans="1:4">
      <c r="A927" t="s">
        <v>1475</v>
      </c>
      <c r="B927" t="s">
        <v>2404</v>
      </c>
      <c r="C927" t="s">
        <v>155</v>
      </c>
      <c r="D927" t="s">
        <v>165</v>
      </c>
    </row>
    <row r="928" spans="1:4">
      <c r="A928" t="s">
        <v>1475</v>
      </c>
      <c r="B928" t="s">
        <v>2405</v>
      </c>
      <c r="C928" t="s">
        <v>4</v>
      </c>
      <c r="D928" t="s">
        <v>23</v>
      </c>
    </row>
    <row r="929" spans="1:4">
      <c r="A929" t="s">
        <v>1475</v>
      </c>
      <c r="B929" t="s">
        <v>2406</v>
      </c>
      <c r="C929" t="s">
        <v>156</v>
      </c>
      <c r="D929" t="e">
        <v>#REF!</v>
      </c>
    </row>
    <row r="930" spans="1:4">
      <c r="A930" t="s">
        <v>1475</v>
      </c>
      <c r="B930" t="s">
        <v>2407</v>
      </c>
      <c r="C930" t="s">
        <v>157</v>
      </c>
      <c r="D930">
        <v>46266</v>
      </c>
    </row>
    <row r="931" spans="1:4">
      <c r="A931" t="s">
        <v>1475</v>
      </c>
      <c r="B931" t="s">
        <v>2408</v>
      </c>
      <c r="C931" t="s">
        <v>142</v>
      </c>
      <c r="D931" t="s">
        <v>158</v>
      </c>
    </row>
    <row r="932" spans="1:4">
      <c r="A932" t="s">
        <v>1475</v>
      </c>
      <c r="B932" t="s">
        <v>2409</v>
      </c>
      <c r="C932" t="s">
        <v>143</v>
      </c>
      <c r="D932" t="s">
        <v>159</v>
      </c>
    </row>
    <row r="933" spans="1:4">
      <c r="A933" t="s">
        <v>1475</v>
      </c>
      <c r="B933" t="s">
        <v>2410</v>
      </c>
      <c r="C933" t="s">
        <v>144</v>
      </c>
      <c r="D933" t="s">
        <v>184</v>
      </c>
    </row>
    <row r="934" spans="1:4">
      <c r="A934" t="s">
        <v>1475</v>
      </c>
      <c r="B934" t="s">
        <v>2411</v>
      </c>
      <c r="C934" t="s">
        <v>146</v>
      </c>
      <c r="D934" t="s">
        <v>79</v>
      </c>
    </row>
    <row r="935" spans="1:4">
      <c r="A935" t="s">
        <v>1475</v>
      </c>
      <c r="B935" t="s">
        <v>2412</v>
      </c>
      <c r="C935" t="s">
        <v>147</v>
      </c>
      <c r="D935" t="s">
        <v>133</v>
      </c>
    </row>
    <row r="936" spans="1:4">
      <c r="A936" t="s">
        <v>1475</v>
      </c>
      <c r="B936" t="s">
        <v>2413</v>
      </c>
      <c r="C936" t="s">
        <v>148</v>
      </c>
      <c r="D936" t="s">
        <v>34</v>
      </c>
    </row>
    <row r="937" spans="1:4">
      <c r="A937" t="s">
        <v>1475</v>
      </c>
      <c r="B937" t="s">
        <v>2414</v>
      </c>
      <c r="C937" t="s">
        <v>152</v>
      </c>
      <c r="D937" t="s">
        <v>185</v>
      </c>
    </row>
    <row r="938" spans="1:4">
      <c r="A938" t="s">
        <v>1475</v>
      </c>
      <c r="B938" t="s">
        <v>2415</v>
      </c>
      <c r="C938" t="s">
        <v>153</v>
      </c>
      <c r="D938" t="s">
        <v>162</v>
      </c>
    </row>
    <row r="939" spans="1:4">
      <c r="A939" t="s">
        <v>1475</v>
      </c>
      <c r="B939" t="s">
        <v>2416</v>
      </c>
      <c r="C939" t="s">
        <v>154</v>
      </c>
      <c r="D939" t="s">
        <v>163</v>
      </c>
    </row>
    <row r="940" spans="1:4">
      <c r="A940" t="s">
        <v>1475</v>
      </c>
      <c r="B940" t="s">
        <v>2417</v>
      </c>
      <c r="C940" t="s">
        <v>69</v>
      </c>
      <c r="D940" t="s">
        <v>164</v>
      </c>
    </row>
    <row r="941" spans="1:4">
      <c r="A941" t="s">
        <v>1475</v>
      </c>
      <c r="B941" t="s">
        <v>2418</v>
      </c>
      <c r="C941" t="s">
        <v>155</v>
      </c>
      <c r="D941" t="s">
        <v>165</v>
      </c>
    </row>
    <row r="942" spans="1:4">
      <c r="A942" t="s">
        <v>1475</v>
      </c>
      <c r="B942" t="s">
        <v>2419</v>
      </c>
      <c r="C942" t="s">
        <v>4</v>
      </c>
      <c r="D942" t="s">
        <v>23</v>
      </c>
    </row>
    <row r="943" spans="1:4">
      <c r="A943" t="s">
        <v>1475</v>
      </c>
      <c r="B943" t="s">
        <v>2420</v>
      </c>
      <c r="C943" t="s">
        <v>156</v>
      </c>
      <c r="D943" t="e">
        <v>#REF!</v>
      </c>
    </row>
    <row r="944" spans="1:4">
      <c r="A944" t="s">
        <v>1475</v>
      </c>
      <c r="B944" t="s">
        <v>2421</v>
      </c>
      <c r="C944" t="s">
        <v>157</v>
      </c>
      <c r="D944">
        <v>46266</v>
      </c>
    </row>
    <row r="945" spans="1:4">
      <c r="A945" t="s">
        <v>1475</v>
      </c>
      <c r="B945" t="s">
        <v>2422</v>
      </c>
      <c r="C945" t="s">
        <v>142</v>
      </c>
      <c r="D945" t="s">
        <v>158</v>
      </c>
    </row>
    <row r="946" spans="1:4">
      <c r="A946" t="s">
        <v>1475</v>
      </c>
      <c r="B946" t="s">
        <v>2423</v>
      </c>
      <c r="C946" t="s">
        <v>143</v>
      </c>
      <c r="D946" t="s">
        <v>159</v>
      </c>
    </row>
    <row r="947" spans="1:4">
      <c r="A947" t="s">
        <v>1475</v>
      </c>
      <c r="B947" t="s">
        <v>2424</v>
      </c>
      <c r="C947" t="s">
        <v>144</v>
      </c>
      <c r="D947" t="s">
        <v>186</v>
      </c>
    </row>
    <row r="948" spans="1:4">
      <c r="A948" t="s">
        <v>1475</v>
      </c>
      <c r="B948" t="s">
        <v>2425</v>
      </c>
      <c r="C948" t="s">
        <v>146</v>
      </c>
      <c r="D948" t="s">
        <v>79</v>
      </c>
    </row>
    <row r="949" spans="1:4">
      <c r="A949" t="s">
        <v>1475</v>
      </c>
      <c r="B949" t="s">
        <v>2426</v>
      </c>
      <c r="C949" t="s">
        <v>147</v>
      </c>
      <c r="D949" t="s">
        <v>133</v>
      </c>
    </row>
    <row r="950" spans="1:4">
      <c r="A950" t="s">
        <v>1475</v>
      </c>
      <c r="B950" t="s">
        <v>2427</v>
      </c>
      <c r="C950" t="s">
        <v>148</v>
      </c>
      <c r="D950" t="s">
        <v>34</v>
      </c>
    </row>
    <row r="951" spans="1:4">
      <c r="A951" t="s">
        <v>1475</v>
      </c>
      <c r="B951" t="s">
        <v>2428</v>
      </c>
      <c r="C951" t="s">
        <v>152</v>
      </c>
      <c r="D951" t="s">
        <v>169</v>
      </c>
    </row>
    <row r="952" spans="1:4">
      <c r="A952" t="s">
        <v>1475</v>
      </c>
      <c r="B952" t="s">
        <v>2429</v>
      </c>
      <c r="C952" t="s">
        <v>153</v>
      </c>
      <c r="D952" t="s">
        <v>162</v>
      </c>
    </row>
    <row r="953" spans="1:4">
      <c r="A953" t="s">
        <v>1475</v>
      </c>
      <c r="B953" t="s">
        <v>2430</v>
      </c>
      <c r="C953" t="s">
        <v>154</v>
      </c>
      <c r="D953" t="s">
        <v>163</v>
      </c>
    </row>
    <row r="954" spans="1:4">
      <c r="A954" t="s">
        <v>1475</v>
      </c>
      <c r="B954" t="s">
        <v>2431</v>
      </c>
      <c r="C954" t="s">
        <v>69</v>
      </c>
      <c r="D954" t="s">
        <v>164</v>
      </c>
    </row>
    <row r="955" spans="1:4">
      <c r="A955" t="s">
        <v>1475</v>
      </c>
      <c r="B955" t="s">
        <v>2432</v>
      </c>
      <c r="C955" t="s">
        <v>155</v>
      </c>
      <c r="D955" t="s">
        <v>165</v>
      </c>
    </row>
    <row r="956" spans="1:4">
      <c r="A956" t="s">
        <v>1475</v>
      </c>
      <c r="B956" t="s">
        <v>2433</v>
      </c>
      <c r="C956" t="s">
        <v>4</v>
      </c>
      <c r="D956" t="s">
        <v>23</v>
      </c>
    </row>
    <row r="957" spans="1:4">
      <c r="A957" t="s">
        <v>1475</v>
      </c>
      <c r="B957" t="s">
        <v>2434</v>
      </c>
      <c r="C957" t="s">
        <v>156</v>
      </c>
      <c r="D957" t="e">
        <v>#REF!</v>
      </c>
    </row>
    <row r="958" spans="1:4">
      <c r="A958" t="s">
        <v>1475</v>
      </c>
      <c r="B958" t="s">
        <v>2435</v>
      </c>
      <c r="C958" t="s">
        <v>157</v>
      </c>
      <c r="D958">
        <v>46266</v>
      </c>
    </row>
    <row r="959" spans="1:4">
      <c r="A959" t="s">
        <v>1475</v>
      </c>
      <c r="B959" t="s">
        <v>2436</v>
      </c>
      <c r="C959" t="s">
        <v>142</v>
      </c>
      <c r="D959" t="s">
        <v>158</v>
      </c>
    </row>
    <row r="960" spans="1:4">
      <c r="A960" t="s">
        <v>1475</v>
      </c>
      <c r="B960" t="s">
        <v>2437</v>
      </c>
      <c r="C960" t="s">
        <v>143</v>
      </c>
      <c r="D960" t="s">
        <v>159</v>
      </c>
    </row>
    <row r="961" spans="1:4">
      <c r="A961" t="s">
        <v>1475</v>
      </c>
      <c r="B961" t="s">
        <v>2438</v>
      </c>
      <c r="C961" t="s">
        <v>144</v>
      </c>
      <c r="D961" t="s">
        <v>187</v>
      </c>
    </row>
    <row r="962" spans="1:4">
      <c r="A962" t="s">
        <v>1475</v>
      </c>
      <c r="B962" t="s">
        <v>2439</v>
      </c>
      <c r="C962" t="s">
        <v>146</v>
      </c>
      <c r="D962" t="s">
        <v>79</v>
      </c>
    </row>
    <row r="963" spans="1:4">
      <c r="A963" t="s">
        <v>1475</v>
      </c>
      <c r="B963" t="s">
        <v>2440</v>
      </c>
      <c r="C963" t="s">
        <v>147</v>
      </c>
      <c r="D963" t="s">
        <v>133</v>
      </c>
    </row>
    <row r="964" spans="1:4">
      <c r="A964" t="s">
        <v>1475</v>
      </c>
      <c r="B964" t="s">
        <v>2441</v>
      </c>
      <c r="C964" t="s">
        <v>148</v>
      </c>
      <c r="D964" t="s">
        <v>34</v>
      </c>
    </row>
    <row r="965" spans="1:4">
      <c r="A965" t="s">
        <v>1475</v>
      </c>
      <c r="B965" t="s">
        <v>2442</v>
      </c>
      <c r="C965" t="s">
        <v>152</v>
      </c>
      <c r="D965" t="s">
        <v>169</v>
      </c>
    </row>
    <row r="966" spans="1:4">
      <c r="A966" t="s">
        <v>1475</v>
      </c>
      <c r="B966" t="s">
        <v>2443</v>
      </c>
      <c r="C966" t="s">
        <v>153</v>
      </c>
      <c r="D966" t="s">
        <v>162</v>
      </c>
    </row>
    <row r="967" spans="1:4">
      <c r="A967" t="s">
        <v>1475</v>
      </c>
      <c r="B967" t="s">
        <v>2444</v>
      </c>
      <c r="C967" t="s">
        <v>154</v>
      </c>
      <c r="D967" t="s">
        <v>163</v>
      </c>
    </row>
    <row r="968" spans="1:4">
      <c r="A968" t="s">
        <v>1475</v>
      </c>
      <c r="B968" t="s">
        <v>2445</v>
      </c>
      <c r="C968" t="s">
        <v>69</v>
      </c>
      <c r="D968" t="s">
        <v>164</v>
      </c>
    </row>
    <row r="969" spans="1:4">
      <c r="A969" t="s">
        <v>1475</v>
      </c>
      <c r="B969" t="s">
        <v>2446</v>
      </c>
      <c r="C969" t="s">
        <v>155</v>
      </c>
      <c r="D969" t="s">
        <v>165</v>
      </c>
    </row>
    <row r="970" spans="1:4">
      <c r="A970" t="s">
        <v>1475</v>
      </c>
      <c r="B970" t="s">
        <v>2447</v>
      </c>
      <c r="C970" t="s">
        <v>4</v>
      </c>
      <c r="D970" t="s">
        <v>23</v>
      </c>
    </row>
    <row r="971" spans="1:4">
      <c r="A971" t="s">
        <v>1475</v>
      </c>
      <c r="B971" t="s">
        <v>2448</v>
      </c>
      <c r="C971" t="s">
        <v>156</v>
      </c>
      <c r="D971" t="e">
        <v>#REF!</v>
      </c>
    </row>
    <row r="972" spans="1:4">
      <c r="A972" t="s">
        <v>1475</v>
      </c>
      <c r="B972" t="s">
        <v>2449</v>
      </c>
      <c r="C972" t="s">
        <v>157</v>
      </c>
      <c r="D972">
        <v>46266</v>
      </c>
    </row>
    <row r="973" spans="1:4">
      <c r="A973" t="s">
        <v>1475</v>
      </c>
      <c r="B973" t="s">
        <v>2450</v>
      </c>
      <c r="C973" t="s">
        <v>142</v>
      </c>
      <c r="D973" t="s">
        <v>158</v>
      </c>
    </row>
    <row r="974" spans="1:4">
      <c r="A974" t="s">
        <v>1475</v>
      </c>
      <c r="B974" t="s">
        <v>2451</v>
      </c>
      <c r="C974" t="s">
        <v>143</v>
      </c>
      <c r="D974" t="s">
        <v>159</v>
      </c>
    </row>
    <row r="975" spans="1:4">
      <c r="A975" t="s">
        <v>1475</v>
      </c>
      <c r="B975" t="s">
        <v>2452</v>
      </c>
      <c r="C975" t="s">
        <v>144</v>
      </c>
      <c r="D975" t="s">
        <v>188</v>
      </c>
    </row>
    <row r="976" spans="1:4">
      <c r="A976" t="s">
        <v>1475</v>
      </c>
      <c r="B976" t="s">
        <v>2453</v>
      </c>
      <c r="C976" t="s">
        <v>146</v>
      </c>
      <c r="D976" t="s">
        <v>79</v>
      </c>
    </row>
    <row r="977" spans="1:4">
      <c r="A977" t="s">
        <v>1475</v>
      </c>
      <c r="B977" t="s">
        <v>2454</v>
      </c>
      <c r="C977" t="s">
        <v>147</v>
      </c>
      <c r="D977" t="s">
        <v>133</v>
      </c>
    </row>
    <row r="978" spans="1:4">
      <c r="A978" t="s">
        <v>1475</v>
      </c>
      <c r="B978" t="s">
        <v>2455</v>
      </c>
      <c r="C978" t="s">
        <v>148</v>
      </c>
      <c r="D978" t="s">
        <v>34</v>
      </c>
    </row>
    <row r="979" spans="1:4">
      <c r="A979" t="s">
        <v>1475</v>
      </c>
      <c r="B979" t="s">
        <v>2456</v>
      </c>
      <c r="C979" t="s">
        <v>152</v>
      </c>
      <c r="D979" t="s">
        <v>2457</v>
      </c>
    </row>
    <row r="980" spans="1:4">
      <c r="A980" t="s">
        <v>1475</v>
      </c>
      <c r="B980" t="s">
        <v>2458</v>
      </c>
      <c r="C980" t="s">
        <v>153</v>
      </c>
      <c r="D980" t="s">
        <v>162</v>
      </c>
    </row>
    <row r="981" spans="1:4">
      <c r="A981" t="s">
        <v>1475</v>
      </c>
      <c r="B981" t="s">
        <v>2459</v>
      </c>
      <c r="C981" t="s">
        <v>154</v>
      </c>
      <c r="D981" t="s">
        <v>163</v>
      </c>
    </row>
    <row r="982" spans="1:4">
      <c r="A982" t="s">
        <v>1475</v>
      </c>
      <c r="B982" t="s">
        <v>2460</v>
      </c>
      <c r="C982" t="s">
        <v>69</v>
      </c>
      <c r="D982" t="s">
        <v>164</v>
      </c>
    </row>
    <row r="983" spans="1:4">
      <c r="A983" t="s">
        <v>1475</v>
      </c>
      <c r="B983" t="s">
        <v>2461</v>
      </c>
      <c r="C983" t="s">
        <v>155</v>
      </c>
      <c r="D983" t="s">
        <v>165</v>
      </c>
    </row>
    <row r="984" spans="1:4">
      <c r="A984" t="s">
        <v>1475</v>
      </c>
      <c r="B984" t="s">
        <v>2462</v>
      </c>
      <c r="C984" t="s">
        <v>4</v>
      </c>
      <c r="D984" t="s">
        <v>23</v>
      </c>
    </row>
    <row r="985" spans="1:4">
      <c r="A985" t="s">
        <v>1475</v>
      </c>
      <c r="B985" t="s">
        <v>2463</v>
      </c>
      <c r="C985" t="s">
        <v>156</v>
      </c>
      <c r="D985" t="e">
        <v>#REF!</v>
      </c>
    </row>
    <row r="986" spans="1:4">
      <c r="A986" t="s">
        <v>1475</v>
      </c>
      <c r="B986" t="s">
        <v>2464</v>
      </c>
      <c r="C986" t="s">
        <v>157</v>
      </c>
      <c r="D986">
        <v>46266</v>
      </c>
    </row>
    <row r="987" spans="1:4">
      <c r="A987" t="s">
        <v>1475</v>
      </c>
      <c r="B987" t="s">
        <v>2465</v>
      </c>
      <c r="C987" t="s">
        <v>142</v>
      </c>
      <c r="D987" t="s">
        <v>158</v>
      </c>
    </row>
    <row r="988" spans="1:4">
      <c r="A988" t="s">
        <v>1475</v>
      </c>
      <c r="B988" t="s">
        <v>2466</v>
      </c>
      <c r="C988" t="s">
        <v>143</v>
      </c>
      <c r="D988" t="s">
        <v>159</v>
      </c>
    </row>
    <row r="989" spans="1:4">
      <c r="A989" t="s">
        <v>1475</v>
      </c>
      <c r="B989" t="s">
        <v>2467</v>
      </c>
      <c r="C989" t="s">
        <v>144</v>
      </c>
      <c r="D989" t="s">
        <v>189</v>
      </c>
    </row>
    <row r="990" spans="1:4">
      <c r="A990" t="s">
        <v>1475</v>
      </c>
      <c r="B990" t="s">
        <v>2468</v>
      </c>
      <c r="C990" t="s">
        <v>146</v>
      </c>
      <c r="D990" t="s">
        <v>79</v>
      </c>
    </row>
    <row r="991" spans="1:4">
      <c r="A991" t="s">
        <v>1475</v>
      </c>
      <c r="B991" t="s">
        <v>2469</v>
      </c>
      <c r="C991" t="s">
        <v>147</v>
      </c>
      <c r="D991" t="s">
        <v>133</v>
      </c>
    </row>
    <row r="992" spans="1:4">
      <c r="A992" t="s">
        <v>1475</v>
      </c>
      <c r="B992" t="s">
        <v>2470</v>
      </c>
      <c r="C992" t="s">
        <v>148</v>
      </c>
      <c r="D992" t="s">
        <v>34</v>
      </c>
    </row>
    <row r="993" spans="1:4">
      <c r="A993" t="s">
        <v>1475</v>
      </c>
      <c r="B993" t="s">
        <v>2471</v>
      </c>
      <c r="C993" t="s">
        <v>152</v>
      </c>
      <c r="D993" t="s">
        <v>2457</v>
      </c>
    </row>
    <row r="994" spans="1:4">
      <c r="A994" t="s">
        <v>1475</v>
      </c>
      <c r="B994" t="s">
        <v>2472</v>
      </c>
      <c r="C994" t="s">
        <v>153</v>
      </c>
      <c r="D994" t="s">
        <v>162</v>
      </c>
    </row>
    <row r="995" spans="1:4">
      <c r="A995" t="s">
        <v>1475</v>
      </c>
      <c r="B995" t="s">
        <v>2473</v>
      </c>
      <c r="C995" t="s">
        <v>154</v>
      </c>
      <c r="D995" t="s">
        <v>163</v>
      </c>
    </row>
    <row r="996" spans="1:4">
      <c r="A996" t="s">
        <v>1475</v>
      </c>
      <c r="B996" t="s">
        <v>2474</v>
      </c>
      <c r="C996" t="s">
        <v>69</v>
      </c>
      <c r="D996" t="s">
        <v>164</v>
      </c>
    </row>
    <row r="997" spans="1:4">
      <c r="A997" t="s">
        <v>1475</v>
      </c>
      <c r="B997" t="s">
        <v>2475</v>
      </c>
      <c r="C997" t="s">
        <v>155</v>
      </c>
      <c r="D997" t="s">
        <v>165</v>
      </c>
    </row>
    <row r="998" spans="1:4">
      <c r="A998" t="s">
        <v>1475</v>
      </c>
      <c r="B998" t="s">
        <v>2476</v>
      </c>
      <c r="C998" t="s">
        <v>4</v>
      </c>
      <c r="D998" t="s">
        <v>23</v>
      </c>
    </row>
    <row r="999" spans="1:4">
      <c r="A999" t="s">
        <v>1475</v>
      </c>
      <c r="B999" t="s">
        <v>2477</v>
      </c>
      <c r="C999" t="s">
        <v>156</v>
      </c>
      <c r="D999" t="e">
        <v>#REF!</v>
      </c>
    </row>
    <row r="1000" spans="1:4">
      <c r="A1000" t="s">
        <v>1475</v>
      </c>
      <c r="B1000" t="s">
        <v>2478</v>
      </c>
      <c r="C1000" t="s">
        <v>157</v>
      </c>
      <c r="D1000">
        <v>46266</v>
      </c>
    </row>
    <row r="1001" spans="1:4">
      <c r="A1001" t="s">
        <v>1475</v>
      </c>
      <c r="B1001" t="s">
        <v>2479</v>
      </c>
      <c r="C1001" t="s">
        <v>142</v>
      </c>
      <c r="D1001" t="s">
        <v>158</v>
      </c>
    </row>
    <row r="1002" spans="1:4">
      <c r="A1002" t="s">
        <v>1475</v>
      </c>
      <c r="B1002" t="s">
        <v>2480</v>
      </c>
      <c r="C1002" t="s">
        <v>143</v>
      </c>
      <c r="D1002" t="s">
        <v>159</v>
      </c>
    </row>
    <row r="1003" spans="1:4">
      <c r="A1003" t="s">
        <v>1475</v>
      </c>
      <c r="B1003" t="s">
        <v>2481</v>
      </c>
      <c r="C1003" t="s">
        <v>144</v>
      </c>
      <c r="D1003" t="s">
        <v>190</v>
      </c>
    </row>
    <row r="1004" spans="1:4">
      <c r="A1004" t="s">
        <v>1475</v>
      </c>
      <c r="B1004" t="s">
        <v>2482</v>
      </c>
      <c r="C1004" t="s">
        <v>146</v>
      </c>
      <c r="D1004" t="s">
        <v>79</v>
      </c>
    </row>
    <row r="1005" spans="1:4">
      <c r="A1005" t="s">
        <v>1475</v>
      </c>
      <c r="B1005" t="s">
        <v>2483</v>
      </c>
      <c r="C1005" t="s">
        <v>147</v>
      </c>
      <c r="D1005" t="s">
        <v>133</v>
      </c>
    </row>
    <row r="1006" spans="1:4">
      <c r="A1006" t="s">
        <v>1475</v>
      </c>
      <c r="B1006" t="s">
        <v>2484</v>
      </c>
      <c r="C1006" t="s">
        <v>148</v>
      </c>
      <c r="D1006" t="s">
        <v>34</v>
      </c>
    </row>
    <row r="1007" spans="1:4">
      <c r="A1007" t="s">
        <v>1475</v>
      </c>
      <c r="B1007" t="s">
        <v>2485</v>
      </c>
      <c r="C1007" t="s">
        <v>152</v>
      </c>
      <c r="D1007" t="s">
        <v>169</v>
      </c>
    </row>
    <row r="1008" spans="1:4">
      <c r="A1008" t="s">
        <v>1475</v>
      </c>
      <c r="B1008" t="s">
        <v>2486</v>
      </c>
      <c r="C1008" t="s">
        <v>153</v>
      </c>
      <c r="D1008" t="s">
        <v>162</v>
      </c>
    </row>
    <row r="1009" spans="1:4">
      <c r="A1009" t="s">
        <v>1475</v>
      </c>
      <c r="B1009" t="s">
        <v>2487</v>
      </c>
      <c r="C1009" t="s">
        <v>154</v>
      </c>
      <c r="D1009" t="s">
        <v>163</v>
      </c>
    </row>
    <row r="1010" spans="1:4">
      <c r="A1010" t="s">
        <v>1475</v>
      </c>
      <c r="B1010" t="s">
        <v>2488</v>
      </c>
      <c r="C1010" t="s">
        <v>69</v>
      </c>
      <c r="D1010" t="s">
        <v>164</v>
      </c>
    </row>
    <row r="1011" spans="1:4">
      <c r="A1011" t="s">
        <v>1475</v>
      </c>
      <c r="B1011" t="s">
        <v>2489</v>
      </c>
      <c r="C1011" t="s">
        <v>155</v>
      </c>
      <c r="D1011" t="s">
        <v>165</v>
      </c>
    </row>
    <row r="1012" spans="1:4">
      <c r="A1012" t="s">
        <v>1475</v>
      </c>
      <c r="B1012" t="s">
        <v>2490</v>
      </c>
      <c r="C1012" t="s">
        <v>4</v>
      </c>
      <c r="D1012" t="s">
        <v>23</v>
      </c>
    </row>
    <row r="1013" spans="1:4">
      <c r="A1013" t="s">
        <v>1475</v>
      </c>
      <c r="B1013" t="s">
        <v>2491</v>
      </c>
      <c r="C1013" t="s">
        <v>156</v>
      </c>
      <c r="D1013" t="e">
        <v>#REF!</v>
      </c>
    </row>
    <row r="1014" spans="1:4">
      <c r="A1014" t="s">
        <v>1475</v>
      </c>
      <c r="B1014" t="s">
        <v>2492</v>
      </c>
      <c r="C1014" t="s">
        <v>157</v>
      </c>
      <c r="D1014">
        <v>46266</v>
      </c>
    </row>
    <row r="1015" spans="1:4">
      <c r="A1015" t="s">
        <v>1475</v>
      </c>
      <c r="B1015" t="s">
        <v>2493</v>
      </c>
      <c r="C1015" t="s">
        <v>142</v>
      </c>
      <c r="D1015" t="s">
        <v>158</v>
      </c>
    </row>
    <row r="1016" spans="1:4">
      <c r="A1016" t="s">
        <v>1475</v>
      </c>
      <c r="B1016" t="s">
        <v>2494</v>
      </c>
      <c r="C1016" t="s">
        <v>143</v>
      </c>
      <c r="D1016" t="s">
        <v>159</v>
      </c>
    </row>
    <row r="1017" spans="1:4">
      <c r="A1017" t="s">
        <v>1475</v>
      </c>
      <c r="B1017" t="s">
        <v>2495</v>
      </c>
      <c r="C1017" t="s">
        <v>144</v>
      </c>
      <c r="D1017" t="s">
        <v>191</v>
      </c>
    </row>
    <row r="1018" spans="1:4">
      <c r="A1018" t="s">
        <v>1475</v>
      </c>
      <c r="B1018" t="s">
        <v>2496</v>
      </c>
      <c r="C1018" t="s">
        <v>146</v>
      </c>
      <c r="D1018" t="s">
        <v>79</v>
      </c>
    </row>
    <row r="1019" spans="1:4">
      <c r="A1019" t="s">
        <v>1475</v>
      </c>
      <c r="B1019" t="s">
        <v>2497</v>
      </c>
      <c r="C1019" t="s">
        <v>147</v>
      </c>
      <c r="D1019" t="s">
        <v>133</v>
      </c>
    </row>
    <row r="1020" spans="1:4">
      <c r="A1020" t="s">
        <v>1475</v>
      </c>
      <c r="B1020" t="s">
        <v>2498</v>
      </c>
      <c r="C1020" t="s">
        <v>148</v>
      </c>
      <c r="D1020" t="s">
        <v>34</v>
      </c>
    </row>
    <row r="1021" spans="1:4">
      <c r="A1021" t="s">
        <v>1475</v>
      </c>
      <c r="B1021" t="s">
        <v>2499</v>
      </c>
      <c r="C1021" t="s">
        <v>152</v>
      </c>
      <c r="D1021" t="s">
        <v>169</v>
      </c>
    </row>
    <row r="1022" spans="1:4">
      <c r="A1022" t="s">
        <v>1475</v>
      </c>
      <c r="B1022" t="s">
        <v>2500</v>
      </c>
      <c r="C1022" t="s">
        <v>153</v>
      </c>
      <c r="D1022" t="s">
        <v>162</v>
      </c>
    </row>
    <row r="1023" spans="1:4">
      <c r="A1023" t="s">
        <v>1475</v>
      </c>
      <c r="B1023" t="s">
        <v>2501</v>
      </c>
      <c r="C1023" t="s">
        <v>154</v>
      </c>
      <c r="D1023" t="s">
        <v>163</v>
      </c>
    </row>
    <row r="1024" spans="1:4">
      <c r="A1024" t="s">
        <v>1475</v>
      </c>
      <c r="B1024" t="s">
        <v>2502</v>
      </c>
      <c r="C1024" t="s">
        <v>69</v>
      </c>
      <c r="D1024" t="s">
        <v>164</v>
      </c>
    </row>
    <row r="1025" spans="1:4">
      <c r="A1025" t="s">
        <v>1475</v>
      </c>
      <c r="B1025" t="s">
        <v>2503</v>
      </c>
      <c r="C1025" t="s">
        <v>155</v>
      </c>
      <c r="D1025" t="s">
        <v>165</v>
      </c>
    </row>
    <row r="1026" spans="1:4">
      <c r="A1026" t="s">
        <v>1475</v>
      </c>
      <c r="B1026" t="s">
        <v>2504</v>
      </c>
      <c r="C1026" t="s">
        <v>4</v>
      </c>
      <c r="D1026" t="s">
        <v>23</v>
      </c>
    </row>
    <row r="1027" spans="1:4">
      <c r="A1027" t="s">
        <v>1475</v>
      </c>
      <c r="B1027" t="s">
        <v>2505</v>
      </c>
      <c r="C1027" t="s">
        <v>156</v>
      </c>
      <c r="D1027" t="e">
        <v>#REF!</v>
      </c>
    </row>
    <row r="1028" spans="1:4">
      <c r="A1028" t="s">
        <v>1475</v>
      </c>
      <c r="B1028" t="s">
        <v>2506</v>
      </c>
      <c r="C1028" t="s">
        <v>157</v>
      </c>
      <c r="D1028">
        <v>46266</v>
      </c>
    </row>
    <row r="1029" spans="1:4">
      <c r="A1029" t="s">
        <v>1475</v>
      </c>
      <c r="B1029" t="s">
        <v>2507</v>
      </c>
      <c r="C1029" t="s">
        <v>142</v>
      </c>
      <c r="D1029" t="s">
        <v>158</v>
      </c>
    </row>
    <row r="1030" spans="1:4">
      <c r="A1030" t="s">
        <v>1475</v>
      </c>
      <c r="B1030" t="s">
        <v>2508</v>
      </c>
      <c r="C1030" t="s">
        <v>143</v>
      </c>
      <c r="D1030" t="s">
        <v>159</v>
      </c>
    </row>
    <row r="1031" spans="1:4">
      <c r="A1031" t="s">
        <v>1475</v>
      </c>
      <c r="B1031" t="s">
        <v>2509</v>
      </c>
      <c r="C1031" t="s">
        <v>144</v>
      </c>
      <c r="D1031" t="s">
        <v>192</v>
      </c>
    </row>
    <row r="1032" spans="1:4">
      <c r="A1032" t="s">
        <v>1475</v>
      </c>
      <c r="B1032" t="s">
        <v>2510</v>
      </c>
      <c r="C1032" t="s">
        <v>146</v>
      </c>
      <c r="D1032" t="s">
        <v>79</v>
      </c>
    </row>
    <row r="1033" spans="1:4">
      <c r="A1033" t="s">
        <v>1475</v>
      </c>
      <c r="B1033" t="s">
        <v>2511</v>
      </c>
      <c r="C1033" t="s">
        <v>147</v>
      </c>
      <c r="D1033" t="s">
        <v>133</v>
      </c>
    </row>
    <row r="1034" spans="1:4">
      <c r="A1034" t="s">
        <v>1475</v>
      </c>
      <c r="B1034" t="s">
        <v>2512</v>
      </c>
      <c r="C1034" t="s">
        <v>148</v>
      </c>
      <c r="D1034" t="s">
        <v>34</v>
      </c>
    </row>
    <row r="1035" spans="1:4">
      <c r="A1035" t="s">
        <v>1475</v>
      </c>
      <c r="B1035" t="s">
        <v>2513</v>
      </c>
      <c r="C1035" t="s">
        <v>152</v>
      </c>
      <c r="D1035" t="s">
        <v>169</v>
      </c>
    </row>
    <row r="1036" spans="1:4">
      <c r="A1036" t="s">
        <v>1475</v>
      </c>
      <c r="B1036" t="s">
        <v>2514</v>
      </c>
      <c r="C1036" t="s">
        <v>153</v>
      </c>
      <c r="D1036" t="s">
        <v>162</v>
      </c>
    </row>
    <row r="1037" spans="1:4">
      <c r="A1037" t="s">
        <v>1475</v>
      </c>
      <c r="B1037" t="s">
        <v>2515</v>
      </c>
      <c r="C1037" t="s">
        <v>154</v>
      </c>
      <c r="D1037" t="s">
        <v>163</v>
      </c>
    </row>
    <row r="1038" spans="1:4">
      <c r="A1038" t="s">
        <v>1475</v>
      </c>
      <c r="B1038" t="s">
        <v>2516</v>
      </c>
      <c r="C1038" t="s">
        <v>69</v>
      </c>
      <c r="D1038" t="s">
        <v>164</v>
      </c>
    </row>
    <row r="1039" spans="1:4">
      <c r="A1039" t="s">
        <v>1475</v>
      </c>
      <c r="B1039" t="s">
        <v>2517</v>
      </c>
      <c r="C1039" t="s">
        <v>155</v>
      </c>
      <c r="D1039" t="s">
        <v>165</v>
      </c>
    </row>
    <row r="1040" spans="1:4">
      <c r="A1040" t="s">
        <v>1475</v>
      </c>
      <c r="B1040" t="s">
        <v>2518</v>
      </c>
      <c r="C1040" t="s">
        <v>4</v>
      </c>
      <c r="D1040" t="s">
        <v>23</v>
      </c>
    </row>
    <row r="1041" spans="1:4">
      <c r="A1041" t="s">
        <v>1475</v>
      </c>
      <c r="B1041" t="s">
        <v>2519</v>
      </c>
      <c r="C1041" t="s">
        <v>156</v>
      </c>
      <c r="D1041" t="e">
        <v>#REF!</v>
      </c>
    </row>
    <row r="1042" spans="1:4">
      <c r="A1042" t="s">
        <v>1475</v>
      </c>
      <c r="B1042" t="s">
        <v>2520</v>
      </c>
      <c r="C1042" t="s">
        <v>157</v>
      </c>
      <c r="D1042">
        <v>46266</v>
      </c>
    </row>
    <row r="1043" spans="1:4">
      <c r="A1043" t="s">
        <v>1475</v>
      </c>
      <c r="B1043" t="s">
        <v>2521</v>
      </c>
      <c r="C1043" t="s">
        <v>142</v>
      </c>
      <c r="D1043" t="s">
        <v>158</v>
      </c>
    </row>
    <row r="1044" spans="1:4">
      <c r="A1044" t="s">
        <v>1475</v>
      </c>
      <c r="B1044" t="s">
        <v>2522</v>
      </c>
      <c r="C1044" t="s">
        <v>143</v>
      </c>
      <c r="D1044" t="s">
        <v>159</v>
      </c>
    </row>
    <row r="1045" spans="1:4">
      <c r="A1045" t="s">
        <v>1475</v>
      </c>
      <c r="B1045" t="s">
        <v>2523</v>
      </c>
      <c r="C1045" t="s">
        <v>144</v>
      </c>
      <c r="D1045" t="s">
        <v>194</v>
      </c>
    </row>
    <row r="1046" spans="1:4">
      <c r="A1046" t="s">
        <v>1475</v>
      </c>
      <c r="B1046" t="s">
        <v>2524</v>
      </c>
      <c r="C1046" t="s">
        <v>146</v>
      </c>
      <c r="D1046" t="s">
        <v>79</v>
      </c>
    </row>
    <row r="1047" spans="1:4">
      <c r="A1047" t="s">
        <v>1475</v>
      </c>
      <c r="B1047" t="s">
        <v>2525</v>
      </c>
      <c r="C1047" t="s">
        <v>147</v>
      </c>
      <c r="D1047" t="s">
        <v>133</v>
      </c>
    </row>
    <row r="1048" spans="1:4">
      <c r="A1048" t="s">
        <v>1475</v>
      </c>
      <c r="B1048" t="s">
        <v>2526</v>
      </c>
      <c r="C1048" t="s">
        <v>148</v>
      </c>
      <c r="D1048" t="s">
        <v>34</v>
      </c>
    </row>
    <row r="1049" spans="1:4">
      <c r="A1049" t="s">
        <v>1475</v>
      </c>
      <c r="B1049" t="s">
        <v>2527</v>
      </c>
      <c r="C1049" t="s">
        <v>152</v>
      </c>
      <c r="D1049" t="s">
        <v>169</v>
      </c>
    </row>
    <row r="1050" spans="1:4">
      <c r="A1050" t="s">
        <v>1475</v>
      </c>
      <c r="B1050" t="s">
        <v>2528</v>
      </c>
      <c r="C1050" t="s">
        <v>153</v>
      </c>
      <c r="D1050" t="s">
        <v>162</v>
      </c>
    </row>
    <row r="1051" spans="1:4">
      <c r="A1051" t="s">
        <v>1475</v>
      </c>
      <c r="B1051" t="s">
        <v>2529</v>
      </c>
      <c r="C1051" t="s">
        <v>154</v>
      </c>
      <c r="D1051" t="s">
        <v>177</v>
      </c>
    </row>
    <row r="1052" spans="1:4">
      <c r="A1052" t="s">
        <v>1475</v>
      </c>
      <c r="B1052" t="s">
        <v>2530</v>
      </c>
      <c r="C1052" t="s">
        <v>69</v>
      </c>
      <c r="D1052" t="s">
        <v>164</v>
      </c>
    </row>
    <row r="1053" spans="1:4">
      <c r="A1053" t="s">
        <v>1475</v>
      </c>
      <c r="B1053" t="s">
        <v>2531</v>
      </c>
      <c r="C1053" t="s">
        <v>155</v>
      </c>
      <c r="D1053" t="s">
        <v>165</v>
      </c>
    </row>
    <row r="1054" spans="1:4">
      <c r="A1054" t="s">
        <v>1475</v>
      </c>
      <c r="B1054" t="s">
        <v>2532</v>
      </c>
      <c r="C1054" t="s">
        <v>4</v>
      </c>
      <c r="D1054" t="s">
        <v>23</v>
      </c>
    </row>
    <row r="1055" spans="1:4">
      <c r="A1055" t="s">
        <v>1475</v>
      </c>
      <c r="B1055" t="s">
        <v>2533</v>
      </c>
      <c r="C1055" t="s">
        <v>156</v>
      </c>
      <c r="D1055" t="e">
        <v>#REF!</v>
      </c>
    </row>
    <row r="1056" spans="1:4">
      <c r="A1056" t="s">
        <v>1475</v>
      </c>
      <c r="B1056" t="s">
        <v>2534</v>
      </c>
      <c r="C1056" t="s">
        <v>157</v>
      </c>
      <c r="D1056">
        <v>46266</v>
      </c>
    </row>
    <row r="1057" spans="1:4">
      <c r="A1057" t="s">
        <v>1475</v>
      </c>
      <c r="B1057" t="s">
        <v>2535</v>
      </c>
      <c r="C1057" t="s">
        <v>142</v>
      </c>
      <c r="D1057" t="s">
        <v>158</v>
      </c>
    </row>
    <row r="1058" spans="1:4">
      <c r="A1058" t="s">
        <v>1475</v>
      </c>
      <c r="B1058" t="s">
        <v>2536</v>
      </c>
      <c r="C1058" t="s">
        <v>143</v>
      </c>
      <c r="D1058" t="s">
        <v>159</v>
      </c>
    </row>
    <row r="1059" spans="1:4">
      <c r="A1059" t="s">
        <v>1475</v>
      </c>
      <c r="B1059" t="s">
        <v>2537</v>
      </c>
      <c r="C1059" t="s">
        <v>144</v>
      </c>
      <c r="D1059" t="s">
        <v>195</v>
      </c>
    </row>
    <row r="1060" spans="1:4">
      <c r="A1060" t="s">
        <v>1475</v>
      </c>
      <c r="B1060" t="s">
        <v>2538</v>
      </c>
      <c r="C1060" t="s">
        <v>146</v>
      </c>
      <c r="D1060" t="s">
        <v>79</v>
      </c>
    </row>
    <row r="1061" spans="1:4">
      <c r="A1061" t="s">
        <v>1475</v>
      </c>
      <c r="B1061" t="s">
        <v>2539</v>
      </c>
      <c r="C1061" t="s">
        <v>147</v>
      </c>
      <c r="D1061" t="s">
        <v>133</v>
      </c>
    </row>
    <row r="1062" spans="1:4">
      <c r="A1062" t="s">
        <v>1475</v>
      </c>
      <c r="B1062" t="s">
        <v>2540</v>
      </c>
      <c r="C1062" t="s">
        <v>148</v>
      </c>
      <c r="D1062" t="s">
        <v>34</v>
      </c>
    </row>
    <row r="1063" spans="1:4">
      <c r="A1063" t="s">
        <v>1475</v>
      </c>
      <c r="B1063" t="s">
        <v>2541</v>
      </c>
      <c r="C1063" t="s">
        <v>152</v>
      </c>
      <c r="D1063" t="s">
        <v>169</v>
      </c>
    </row>
    <row r="1064" spans="1:4">
      <c r="A1064" t="s">
        <v>1475</v>
      </c>
      <c r="B1064" t="s">
        <v>2542</v>
      </c>
      <c r="C1064" t="s">
        <v>153</v>
      </c>
      <c r="D1064" t="s">
        <v>162</v>
      </c>
    </row>
    <row r="1065" spans="1:4">
      <c r="A1065" t="s">
        <v>1475</v>
      </c>
      <c r="B1065" t="s">
        <v>2543</v>
      </c>
      <c r="C1065" t="s">
        <v>154</v>
      </c>
      <c r="D1065" t="s">
        <v>163</v>
      </c>
    </row>
    <row r="1066" spans="1:4">
      <c r="A1066" t="s">
        <v>1475</v>
      </c>
      <c r="B1066" t="s">
        <v>2544</v>
      </c>
      <c r="C1066" t="s">
        <v>69</v>
      </c>
      <c r="D1066" t="s">
        <v>164</v>
      </c>
    </row>
    <row r="1067" spans="1:4">
      <c r="A1067" t="s">
        <v>1475</v>
      </c>
      <c r="B1067" t="s">
        <v>2545</v>
      </c>
      <c r="C1067" t="s">
        <v>155</v>
      </c>
      <c r="D1067" t="s">
        <v>165</v>
      </c>
    </row>
    <row r="1068" spans="1:4">
      <c r="A1068" t="s">
        <v>1475</v>
      </c>
      <c r="B1068" t="s">
        <v>2546</v>
      </c>
      <c r="C1068" t="s">
        <v>4</v>
      </c>
      <c r="D1068" t="s">
        <v>23</v>
      </c>
    </row>
    <row r="1069" spans="1:4">
      <c r="A1069" t="s">
        <v>1475</v>
      </c>
      <c r="B1069" t="s">
        <v>2547</v>
      </c>
      <c r="C1069" t="s">
        <v>156</v>
      </c>
      <c r="D1069" t="e">
        <v>#REF!</v>
      </c>
    </row>
    <row r="1070" spans="1:4">
      <c r="A1070" t="s">
        <v>1475</v>
      </c>
      <c r="B1070" t="s">
        <v>2548</v>
      </c>
      <c r="C1070" t="s">
        <v>157</v>
      </c>
      <c r="D1070">
        <v>46266</v>
      </c>
    </row>
    <row r="1071" spans="1:4">
      <c r="A1071" t="s">
        <v>1475</v>
      </c>
      <c r="B1071" t="s">
        <v>2549</v>
      </c>
      <c r="C1071" t="s">
        <v>142</v>
      </c>
      <c r="D1071" t="s">
        <v>158</v>
      </c>
    </row>
    <row r="1072" spans="1:4">
      <c r="A1072" t="s">
        <v>1475</v>
      </c>
      <c r="B1072" t="s">
        <v>2550</v>
      </c>
      <c r="C1072" t="s">
        <v>143</v>
      </c>
      <c r="D1072" t="s">
        <v>159</v>
      </c>
    </row>
    <row r="1073" spans="1:4">
      <c r="A1073" t="s">
        <v>1475</v>
      </c>
      <c r="B1073" t="s">
        <v>2551</v>
      </c>
      <c r="C1073" t="s">
        <v>144</v>
      </c>
      <c r="D1073" t="s">
        <v>196</v>
      </c>
    </row>
    <row r="1074" spans="1:4">
      <c r="A1074" t="s">
        <v>1475</v>
      </c>
      <c r="B1074" t="s">
        <v>2552</v>
      </c>
      <c r="C1074" t="s">
        <v>146</v>
      </c>
      <c r="D1074" t="s">
        <v>79</v>
      </c>
    </row>
    <row r="1075" spans="1:4">
      <c r="A1075" t="s">
        <v>1475</v>
      </c>
      <c r="B1075" t="s">
        <v>2553</v>
      </c>
      <c r="C1075" t="s">
        <v>147</v>
      </c>
      <c r="D1075" t="s">
        <v>133</v>
      </c>
    </row>
    <row r="1076" spans="1:4">
      <c r="A1076" t="s">
        <v>1475</v>
      </c>
      <c r="B1076" t="s">
        <v>2554</v>
      </c>
      <c r="C1076" t="s">
        <v>148</v>
      </c>
      <c r="D1076" t="s">
        <v>34</v>
      </c>
    </row>
    <row r="1077" spans="1:4">
      <c r="A1077" t="s">
        <v>1475</v>
      </c>
      <c r="B1077" t="s">
        <v>2555</v>
      </c>
      <c r="C1077" t="s">
        <v>152</v>
      </c>
      <c r="D1077" t="s">
        <v>169</v>
      </c>
    </row>
    <row r="1078" spans="1:4">
      <c r="A1078" t="s">
        <v>1475</v>
      </c>
      <c r="B1078" t="s">
        <v>2556</v>
      </c>
      <c r="C1078" t="s">
        <v>153</v>
      </c>
      <c r="D1078" t="s">
        <v>162</v>
      </c>
    </row>
    <row r="1079" spans="1:4">
      <c r="A1079" t="s">
        <v>1475</v>
      </c>
      <c r="B1079" t="s">
        <v>2557</v>
      </c>
      <c r="C1079" t="s">
        <v>154</v>
      </c>
      <c r="D1079" t="s">
        <v>163</v>
      </c>
    </row>
    <row r="1080" spans="1:4">
      <c r="A1080" t="s">
        <v>1475</v>
      </c>
      <c r="B1080" t="s">
        <v>2558</v>
      </c>
      <c r="C1080" t="s">
        <v>69</v>
      </c>
      <c r="D1080" t="s">
        <v>164</v>
      </c>
    </row>
    <row r="1081" spans="1:4">
      <c r="A1081" t="s">
        <v>1475</v>
      </c>
      <c r="B1081" t="s">
        <v>2559</v>
      </c>
      <c r="C1081" t="s">
        <v>155</v>
      </c>
      <c r="D1081" t="s">
        <v>165</v>
      </c>
    </row>
    <row r="1082" spans="1:4">
      <c r="A1082" t="s">
        <v>1475</v>
      </c>
      <c r="B1082" t="s">
        <v>2560</v>
      </c>
      <c r="C1082" t="s">
        <v>4</v>
      </c>
      <c r="D1082" t="s">
        <v>23</v>
      </c>
    </row>
    <row r="1083" spans="1:4">
      <c r="A1083" t="s">
        <v>1475</v>
      </c>
      <c r="B1083" t="s">
        <v>2561</v>
      </c>
      <c r="C1083" t="s">
        <v>156</v>
      </c>
      <c r="D1083" t="e">
        <v>#REF!</v>
      </c>
    </row>
    <row r="1084" spans="1:4">
      <c r="A1084" t="s">
        <v>1475</v>
      </c>
      <c r="B1084" t="s">
        <v>2562</v>
      </c>
      <c r="C1084" t="s">
        <v>157</v>
      </c>
      <c r="D1084">
        <v>46266</v>
      </c>
    </row>
    <row r="1085" spans="1:4">
      <c r="A1085" t="s">
        <v>1475</v>
      </c>
      <c r="B1085" t="s">
        <v>2563</v>
      </c>
      <c r="C1085" t="s">
        <v>142</v>
      </c>
      <c r="D1085" t="s">
        <v>158</v>
      </c>
    </row>
    <row r="1086" spans="1:4">
      <c r="A1086" t="s">
        <v>1475</v>
      </c>
      <c r="B1086" t="s">
        <v>2564</v>
      </c>
      <c r="C1086" t="s">
        <v>143</v>
      </c>
      <c r="D1086" t="s">
        <v>159</v>
      </c>
    </row>
    <row r="1087" spans="1:4">
      <c r="A1087" t="s">
        <v>1475</v>
      </c>
      <c r="B1087" t="s">
        <v>2565</v>
      </c>
      <c r="C1087" t="s">
        <v>144</v>
      </c>
      <c r="D1087" t="s">
        <v>197</v>
      </c>
    </row>
    <row r="1088" spans="1:4">
      <c r="A1088" t="s">
        <v>1475</v>
      </c>
      <c r="B1088" t="s">
        <v>2566</v>
      </c>
      <c r="C1088" t="s">
        <v>146</v>
      </c>
      <c r="D1088" t="s">
        <v>79</v>
      </c>
    </row>
    <row r="1089" spans="1:4">
      <c r="A1089" t="s">
        <v>1475</v>
      </c>
      <c r="B1089" t="s">
        <v>2567</v>
      </c>
      <c r="C1089" t="s">
        <v>147</v>
      </c>
      <c r="D1089" t="s">
        <v>133</v>
      </c>
    </row>
    <row r="1090" spans="1:4">
      <c r="A1090" t="s">
        <v>1475</v>
      </c>
      <c r="B1090" t="s">
        <v>2568</v>
      </c>
      <c r="C1090" t="s">
        <v>148</v>
      </c>
      <c r="D1090" t="s">
        <v>34</v>
      </c>
    </row>
    <row r="1091" spans="1:4">
      <c r="A1091" t="s">
        <v>1475</v>
      </c>
      <c r="B1091" t="s">
        <v>2569</v>
      </c>
      <c r="C1091" t="s">
        <v>152</v>
      </c>
      <c r="D1091" t="s">
        <v>169</v>
      </c>
    </row>
    <row r="1092" spans="1:4">
      <c r="A1092" t="s">
        <v>1475</v>
      </c>
      <c r="B1092" t="s">
        <v>2570</v>
      </c>
      <c r="C1092" t="s">
        <v>153</v>
      </c>
      <c r="D1092" t="s">
        <v>162</v>
      </c>
    </row>
    <row r="1093" spans="1:4">
      <c r="A1093" t="s">
        <v>1475</v>
      </c>
      <c r="B1093" t="s">
        <v>2571</v>
      </c>
      <c r="C1093" t="s">
        <v>154</v>
      </c>
      <c r="D1093" t="s">
        <v>163</v>
      </c>
    </row>
    <row r="1094" spans="1:4">
      <c r="A1094" t="s">
        <v>1475</v>
      </c>
      <c r="B1094" t="s">
        <v>2572</v>
      </c>
      <c r="C1094" t="s">
        <v>69</v>
      </c>
      <c r="D1094" t="s">
        <v>164</v>
      </c>
    </row>
    <row r="1095" spans="1:4">
      <c r="A1095" t="s">
        <v>1475</v>
      </c>
      <c r="B1095" t="s">
        <v>2573</v>
      </c>
      <c r="C1095" t="s">
        <v>155</v>
      </c>
      <c r="D1095" t="s">
        <v>165</v>
      </c>
    </row>
    <row r="1096" spans="1:4">
      <c r="A1096" t="s">
        <v>1475</v>
      </c>
      <c r="B1096" t="s">
        <v>2574</v>
      </c>
      <c r="C1096" t="s">
        <v>4</v>
      </c>
      <c r="D1096" t="s">
        <v>23</v>
      </c>
    </row>
    <row r="1097" spans="1:4">
      <c r="A1097" t="s">
        <v>1475</v>
      </c>
      <c r="B1097" t="s">
        <v>2575</v>
      </c>
      <c r="C1097" t="s">
        <v>156</v>
      </c>
      <c r="D1097" t="e">
        <v>#REF!</v>
      </c>
    </row>
    <row r="1098" spans="1:4">
      <c r="A1098" t="s">
        <v>1475</v>
      </c>
      <c r="B1098" t="s">
        <v>2576</v>
      </c>
      <c r="C1098" t="s">
        <v>157</v>
      </c>
      <c r="D1098">
        <v>46266</v>
      </c>
    </row>
    <row r="1099" spans="1:4">
      <c r="A1099" t="s">
        <v>1475</v>
      </c>
      <c r="B1099" t="s">
        <v>2577</v>
      </c>
      <c r="C1099" t="s">
        <v>142</v>
      </c>
      <c r="D1099" t="s">
        <v>158</v>
      </c>
    </row>
    <row r="1100" spans="1:4">
      <c r="A1100" t="s">
        <v>1475</v>
      </c>
      <c r="B1100" t="s">
        <v>2578</v>
      </c>
      <c r="C1100" t="s">
        <v>143</v>
      </c>
      <c r="D1100" t="s">
        <v>159</v>
      </c>
    </row>
    <row r="1101" spans="1:4">
      <c r="A1101" t="s">
        <v>1475</v>
      </c>
      <c r="B1101" t="s">
        <v>2579</v>
      </c>
      <c r="C1101" t="s">
        <v>144</v>
      </c>
      <c r="D1101" t="s">
        <v>199</v>
      </c>
    </row>
    <row r="1102" spans="1:4">
      <c r="A1102" t="s">
        <v>1475</v>
      </c>
      <c r="B1102" t="s">
        <v>2580</v>
      </c>
      <c r="C1102" t="s">
        <v>146</v>
      </c>
      <c r="D1102" t="s">
        <v>79</v>
      </c>
    </row>
    <row r="1103" spans="1:4">
      <c r="A1103" t="s">
        <v>1475</v>
      </c>
      <c r="B1103" t="s">
        <v>2581</v>
      </c>
      <c r="C1103" t="s">
        <v>147</v>
      </c>
      <c r="D1103" t="s">
        <v>133</v>
      </c>
    </row>
    <row r="1104" spans="1:4">
      <c r="A1104" t="s">
        <v>1475</v>
      </c>
      <c r="B1104" t="s">
        <v>2582</v>
      </c>
      <c r="C1104" t="s">
        <v>148</v>
      </c>
      <c r="D1104" t="s">
        <v>34</v>
      </c>
    </row>
    <row r="1105" spans="1:4">
      <c r="A1105" t="s">
        <v>1475</v>
      </c>
      <c r="B1105" t="s">
        <v>2583</v>
      </c>
      <c r="C1105" t="s">
        <v>152</v>
      </c>
      <c r="D1105" t="s">
        <v>169</v>
      </c>
    </row>
    <row r="1106" spans="1:4">
      <c r="A1106" t="s">
        <v>1475</v>
      </c>
      <c r="B1106" t="s">
        <v>2584</v>
      </c>
      <c r="C1106" t="s">
        <v>153</v>
      </c>
      <c r="D1106" t="s">
        <v>162</v>
      </c>
    </row>
    <row r="1107" spans="1:4">
      <c r="A1107" t="s">
        <v>1475</v>
      </c>
      <c r="B1107" t="s">
        <v>2585</v>
      </c>
      <c r="C1107" t="s">
        <v>154</v>
      </c>
      <c r="D1107" t="s">
        <v>177</v>
      </c>
    </row>
    <row r="1108" spans="1:4">
      <c r="A1108" t="s">
        <v>1475</v>
      </c>
      <c r="B1108" t="s">
        <v>2586</v>
      </c>
      <c r="C1108" t="s">
        <v>69</v>
      </c>
      <c r="D1108" t="s">
        <v>164</v>
      </c>
    </row>
    <row r="1109" spans="1:4">
      <c r="A1109" t="s">
        <v>1475</v>
      </c>
      <c r="B1109" t="s">
        <v>2587</v>
      </c>
      <c r="C1109" t="s">
        <v>155</v>
      </c>
      <c r="D1109" t="s">
        <v>165</v>
      </c>
    </row>
    <row r="1110" spans="1:4">
      <c r="A1110" t="s">
        <v>1475</v>
      </c>
      <c r="B1110" t="s">
        <v>2588</v>
      </c>
      <c r="C1110" t="s">
        <v>4</v>
      </c>
      <c r="D1110" t="s">
        <v>23</v>
      </c>
    </row>
    <row r="1111" spans="1:4">
      <c r="A1111" t="s">
        <v>1475</v>
      </c>
      <c r="B1111" t="s">
        <v>2589</v>
      </c>
      <c r="C1111" t="s">
        <v>156</v>
      </c>
      <c r="D1111" t="e">
        <v>#REF!</v>
      </c>
    </row>
    <row r="1112" spans="1:4">
      <c r="A1112" t="s">
        <v>1475</v>
      </c>
      <c r="B1112" t="s">
        <v>2590</v>
      </c>
      <c r="C1112" t="s">
        <v>157</v>
      </c>
      <c r="D1112">
        <v>46266</v>
      </c>
    </row>
    <row r="1113" spans="1:4">
      <c r="A1113" t="s">
        <v>1475</v>
      </c>
      <c r="B1113" t="s">
        <v>2591</v>
      </c>
      <c r="C1113" t="s">
        <v>142</v>
      </c>
      <c r="D1113" t="s">
        <v>158</v>
      </c>
    </row>
    <row r="1114" spans="1:4">
      <c r="A1114" t="s">
        <v>1475</v>
      </c>
      <c r="B1114" t="s">
        <v>2592</v>
      </c>
      <c r="C1114" t="s">
        <v>143</v>
      </c>
      <c r="D1114" t="s">
        <v>159</v>
      </c>
    </row>
    <row r="1115" spans="1:4">
      <c r="A1115" t="s">
        <v>1475</v>
      </c>
      <c r="B1115" t="s">
        <v>2593</v>
      </c>
      <c r="C1115" t="s">
        <v>144</v>
      </c>
      <c r="D1115" t="s">
        <v>200</v>
      </c>
    </row>
    <row r="1116" spans="1:4">
      <c r="A1116" t="s">
        <v>1475</v>
      </c>
      <c r="B1116" t="s">
        <v>2594</v>
      </c>
      <c r="C1116" t="s">
        <v>146</v>
      </c>
      <c r="D1116" t="s">
        <v>79</v>
      </c>
    </row>
    <row r="1117" spans="1:4">
      <c r="A1117" t="s">
        <v>1475</v>
      </c>
      <c r="B1117" t="s">
        <v>2595</v>
      </c>
      <c r="C1117" t="s">
        <v>147</v>
      </c>
      <c r="D1117" t="s">
        <v>133</v>
      </c>
    </row>
    <row r="1118" spans="1:4">
      <c r="A1118" t="s">
        <v>1475</v>
      </c>
      <c r="B1118" t="s">
        <v>2596</v>
      </c>
      <c r="C1118" t="s">
        <v>148</v>
      </c>
      <c r="D1118" t="s">
        <v>34</v>
      </c>
    </row>
    <row r="1119" spans="1:4">
      <c r="A1119" t="s">
        <v>1475</v>
      </c>
      <c r="B1119" t="s">
        <v>2597</v>
      </c>
      <c r="C1119" t="s">
        <v>152</v>
      </c>
      <c r="D1119" t="s">
        <v>169</v>
      </c>
    </row>
    <row r="1120" spans="1:4">
      <c r="A1120" t="s">
        <v>1475</v>
      </c>
      <c r="B1120" t="s">
        <v>2598</v>
      </c>
      <c r="C1120" t="s">
        <v>153</v>
      </c>
      <c r="D1120" t="s">
        <v>162</v>
      </c>
    </row>
    <row r="1121" spans="1:4">
      <c r="A1121" t="s">
        <v>1475</v>
      </c>
      <c r="B1121" t="s">
        <v>2599</v>
      </c>
      <c r="C1121" t="s">
        <v>154</v>
      </c>
      <c r="D1121" t="s">
        <v>177</v>
      </c>
    </row>
    <row r="1122" spans="1:4">
      <c r="A1122" t="s">
        <v>1475</v>
      </c>
      <c r="B1122" t="s">
        <v>2600</v>
      </c>
      <c r="C1122" t="s">
        <v>69</v>
      </c>
      <c r="D1122" t="s">
        <v>164</v>
      </c>
    </row>
    <row r="1123" spans="1:4">
      <c r="A1123" t="s">
        <v>1475</v>
      </c>
      <c r="B1123" t="s">
        <v>2601</v>
      </c>
      <c r="C1123" t="s">
        <v>155</v>
      </c>
      <c r="D1123" t="s">
        <v>165</v>
      </c>
    </row>
    <row r="1124" spans="1:4">
      <c r="A1124" t="s">
        <v>1475</v>
      </c>
      <c r="B1124" t="s">
        <v>2602</v>
      </c>
      <c r="C1124" t="s">
        <v>4</v>
      </c>
      <c r="D1124" t="s">
        <v>23</v>
      </c>
    </row>
    <row r="1125" spans="1:4">
      <c r="A1125" t="s">
        <v>1475</v>
      </c>
      <c r="B1125" t="s">
        <v>2603</v>
      </c>
      <c r="C1125" t="s">
        <v>156</v>
      </c>
      <c r="D1125" t="e">
        <v>#REF!</v>
      </c>
    </row>
    <row r="1126" spans="1:4">
      <c r="A1126" t="s">
        <v>1475</v>
      </c>
      <c r="B1126" t="s">
        <v>2604</v>
      </c>
      <c r="C1126" t="s">
        <v>157</v>
      </c>
      <c r="D1126">
        <v>46266</v>
      </c>
    </row>
    <row r="1127" spans="1:4">
      <c r="A1127" t="s">
        <v>1475</v>
      </c>
      <c r="B1127" t="s">
        <v>2605</v>
      </c>
      <c r="C1127" t="s">
        <v>142</v>
      </c>
      <c r="D1127" t="s">
        <v>158</v>
      </c>
    </row>
    <row r="1128" spans="1:4">
      <c r="A1128" t="s">
        <v>1475</v>
      </c>
      <c r="B1128" t="s">
        <v>2606</v>
      </c>
      <c r="C1128" t="s">
        <v>143</v>
      </c>
      <c r="D1128" t="s">
        <v>159</v>
      </c>
    </row>
    <row r="1129" spans="1:4">
      <c r="A1129" t="s">
        <v>1475</v>
      </c>
      <c r="B1129" t="s">
        <v>2607</v>
      </c>
      <c r="C1129" t="s">
        <v>144</v>
      </c>
      <c r="D1129" t="s">
        <v>201</v>
      </c>
    </row>
    <row r="1130" spans="1:4">
      <c r="A1130" t="s">
        <v>1475</v>
      </c>
      <c r="B1130" t="s">
        <v>2608</v>
      </c>
      <c r="C1130" t="s">
        <v>146</v>
      </c>
      <c r="D1130" t="s">
        <v>79</v>
      </c>
    </row>
    <row r="1131" spans="1:4">
      <c r="A1131" t="s">
        <v>1475</v>
      </c>
      <c r="B1131" t="s">
        <v>2609</v>
      </c>
      <c r="C1131" t="s">
        <v>147</v>
      </c>
      <c r="D1131" t="s">
        <v>133</v>
      </c>
    </row>
    <row r="1132" spans="1:4">
      <c r="A1132" t="s">
        <v>1475</v>
      </c>
      <c r="B1132" t="s">
        <v>2610</v>
      </c>
      <c r="C1132" t="s">
        <v>148</v>
      </c>
      <c r="D1132" t="s">
        <v>34</v>
      </c>
    </row>
    <row r="1133" spans="1:4">
      <c r="A1133" t="s">
        <v>1475</v>
      </c>
      <c r="B1133" t="s">
        <v>2611</v>
      </c>
      <c r="C1133" t="s">
        <v>152</v>
      </c>
      <c r="D1133" t="s">
        <v>169</v>
      </c>
    </row>
    <row r="1134" spans="1:4">
      <c r="A1134" t="s">
        <v>1475</v>
      </c>
      <c r="B1134" t="s">
        <v>2612</v>
      </c>
      <c r="C1134" t="s">
        <v>153</v>
      </c>
      <c r="D1134" t="s">
        <v>162</v>
      </c>
    </row>
    <row r="1135" spans="1:4">
      <c r="A1135" t="s">
        <v>1475</v>
      </c>
      <c r="B1135" t="s">
        <v>2613</v>
      </c>
      <c r="C1135" t="s">
        <v>154</v>
      </c>
      <c r="D1135" t="s">
        <v>163</v>
      </c>
    </row>
    <row r="1136" spans="1:4">
      <c r="A1136" t="s">
        <v>1475</v>
      </c>
      <c r="B1136" t="s">
        <v>2614</v>
      </c>
      <c r="C1136" t="s">
        <v>69</v>
      </c>
      <c r="D1136" t="s">
        <v>164</v>
      </c>
    </row>
    <row r="1137" spans="1:4">
      <c r="A1137" t="s">
        <v>1475</v>
      </c>
      <c r="B1137" t="s">
        <v>2615</v>
      </c>
      <c r="C1137" t="s">
        <v>155</v>
      </c>
      <c r="D1137" t="s">
        <v>165</v>
      </c>
    </row>
    <row r="1138" spans="1:4">
      <c r="A1138" t="s">
        <v>1475</v>
      </c>
      <c r="B1138" t="s">
        <v>2616</v>
      </c>
      <c r="C1138" t="s">
        <v>4</v>
      </c>
      <c r="D1138" t="s">
        <v>23</v>
      </c>
    </row>
    <row r="1139" spans="1:4">
      <c r="A1139" t="s">
        <v>1475</v>
      </c>
      <c r="B1139" t="s">
        <v>2617</v>
      </c>
      <c r="C1139" t="s">
        <v>156</v>
      </c>
      <c r="D1139" t="e">
        <v>#REF!</v>
      </c>
    </row>
    <row r="1140" spans="1:4">
      <c r="A1140" t="s">
        <v>1475</v>
      </c>
      <c r="B1140" t="s">
        <v>2618</v>
      </c>
      <c r="C1140" t="s">
        <v>157</v>
      </c>
      <c r="D1140">
        <v>46266</v>
      </c>
    </row>
    <row r="1141" spans="1:4">
      <c r="A1141" t="s">
        <v>1475</v>
      </c>
      <c r="B1141" t="s">
        <v>2619</v>
      </c>
      <c r="C1141" t="s">
        <v>142</v>
      </c>
      <c r="D1141" t="s">
        <v>158</v>
      </c>
    </row>
    <row r="1142" spans="1:4">
      <c r="A1142" t="s">
        <v>1475</v>
      </c>
      <c r="B1142" t="s">
        <v>2620</v>
      </c>
      <c r="C1142" t="s">
        <v>143</v>
      </c>
      <c r="D1142" t="s">
        <v>159</v>
      </c>
    </row>
    <row r="1143" spans="1:4">
      <c r="A1143" t="s">
        <v>1475</v>
      </c>
      <c r="B1143" t="s">
        <v>2621</v>
      </c>
      <c r="C1143" t="s">
        <v>144</v>
      </c>
      <c r="D1143" t="s">
        <v>202</v>
      </c>
    </row>
    <row r="1144" spans="1:4">
      <c r="A1144" t="s">
        <v>1475</v>
      </c>
      <c r="B1144" t="s">
        <v>2622</v>
      </c>
      <c r="C1144" t="s">
        <v>146</v>
      </c>
      <c r="D1144" t="s">
        <v>79</v>
      </c>
    </row>
    <row r="1145" spans="1:4">
      <c r="A1145" t="s">
        <v>1475</v>
      </c>
      <c r="B1145" t="s">
        <v>2623</v>
      </c>
      <c r="C1145" t="s">
        <v>147</v>
      </c>
      <c r="D1145" t="s">
        <v>133</v>
      </c>
    </row>
    <row r="1146" spans="1:4">
      <c r="A1146" t="s">
        <v>1475</v>
      </c>
      <c r="B1146" t="s">
        <v>2624</v>
      </c>
      <c r="C1146" t="s">
        <v>148</v>
      </c>
      <c r="D1146" t="s">
        <v>34</v>
      </c>
    </row>
    <row r="1147" spans="1:4">
      <c r="A1147" t="s">
        <v>1475</v>
      </c>
      <c r="B1147" t="s">
        <v>2625</v>
      </c>
      <c r="C1147" t="s">
        <v>152</v>
      </c>
      <c r="D1147" t="s">
        <v>169</v>
      </c>
    </row>
    <row r="1148" spans="1:4">
      <c r="A1148" t="s">
        <v>1475</v>
      </c>
      <c r="B1148" t="s">
        <v>2626</v>
      </c>
      <c r="C1148" t="s">
        <v>153</v>
      </c>
      <c r="D1148" t="s">
        <v>162</v>
      </c>
    </row>
    <row r="1149" spans="1:4">
      <c r="A1149" t="s">
        <v>1475</v>
      </c>
      <c r="B1149" t="s">
        <v>2627</v>
      </c>
      <c r="C1149" t="s">
        <v>154</v>
      </c>
      <c r="D1149" t="s">
        <v>163</v>
      </c>
    </row>
    <row r="1150" spans="1:4">
      <c r="A1150" t="s">
        <v>1475</v>
      </c>
      <c r="B1150" t="s">
        <v>2628</v>
      </c>
      <c r="C1150" t="s">
        <v>69</v>
      </c>
      <c r="D1150" t="s">
        <v>164</v>
      </c>
    </row>
    <row r="1151" spans="1:4">
      <c r="A1151" t="s">
        <v>1475</v>
      </c>
      <c r="B1151" t="s">
        <v>2629</v>
      </c>
      <c r="C1151" t="s">
        <v>155</v>
      </c>
      <c r="D1151" t="s">
        <v>165</v>
      </c>
    </row>
    <row r="1152" spans="1:4">
      <c r="A1152" t="s">
        <v>1475</v>
      </c>
      <c r="B1152" t="s">
        <v>2630</v>
      </c>
      <c r="C1152" t="s">
        <v>4</v>
      </c>
      <c r="D1152" t="s">
        <v>23</v>
      </c>
    </row>
    <row r="1153" spans="1:4">
      <c r="A1153" t="s">
        <v>1475</v>
      </c>
      <c r="B1153" t="s">
        <v>2631</v>
      </c>
      <c r="C1153" t="s">
        <v>156</v>
      </c>
      <c r="D1153" t="e">
        <v>#REF!</v>
      </c>
    </row>
    <row r="1154" spans="1:4">
      <c r="A1154" t="s">
        <v>1475</v>
      </c>
      <c r="B1154" t="s">
        <v>2632</v>
      </c>
      <c r="C1154" t="s">
        <v>157</v>
      </c>
      <c r="D1154">
        <v>46266</v>
      </c>
    </row>
    <row r="1155" spans="1:4">
      <c r="A1155" t="s">
        <v>1475</v>
      </c>
      <c r="B1155" t="s">
        <v>2633</v>
      </c>
      <c r="C1155" t="s">
        <v>142</v>
      </c>
      <c r="D1155" t="s">
        <v>158</v>
      </c>
    </row>
    <row r="1156" spans="1:4">
      <c r="A1156" t="s">
        <v>1475</v>
      </c>
      <c r="B1156" t="s">
        <v>2634</v>
      </c>
      <c r="C1156" t="s">
        <v>143</v>
      </c>
      <c r="D1156" t="s">
        <v>159</v>
      </c>
    </row>
    <row r="1157" spans="1:4">
      <c r="A1157" t="s">
        <v>1475</v>
      </c>
      <c r="B1157" t="s">
        <v>2635</v>
      </c>
      <c r="C1157" t="s">
        <v>144</v>
      </c>
      <c r="D1157" t="s">
        <v>203</v>
      </c>
    </row>
    <row r="1158" spans="1:4">
      <c r="A1158" t="s">
        <v>1475</v>
      </c>
      <c r="B1158" t="s">
        <v>2636</v>
      </c>
      <c r="C1158" t="s">
        <v>146</v>
      </c>
      <c r="D1158" t="s">
        <v>79</v>
      </c>
    </row>
    <row r="1159" spans="1:4">
      <c r="A1159" t="s">
        <v>1475</v>
      </c>
      <c r="B1159" t="s">
        <v>2637</v>
      </c>
      <c r="C1159" t="s">
        <v>147</v>
      </c>
      <c r="D1159" t="s">
        <v>133</v>
      </c>
    </row>
    <row r="1160" spans="1:4">
      <c r="A1160" t="s">
        <v>1475</v>
      </c>
      <c r="B1160" t="s">
        <v>2638</v>
      </c>
      <c r="C1160" t="s">
        <v>148</v>
      </c>
      <c r="D1160" t="s">
        <v>34</v>
      </c>
    </row>
    <row r="1161" spans="1:4">
      <c r="A1161" t="s">
        <v>1475</v>
      </c>
      <c r="B1161" t="s">
        <v>2639</v>
      </c>
      <c r="C1161" t="s">
        <v>152</v>
      </c>
      <c r="D1161" t="s">
        <v>169</v>
      </c>
    </row>
    <row r="1162" spans="1:4">
      <c r="A1162" t="s">
        <v>1475</v>
      </c>
      <c r="B1162" t="s">
        <v>2640</v>
      </c>
      <c r="C1162" t="s">
        <v>153</v>
      </c>
      <c r="D1162" t="s">
        <v>162</v>
      </c>
    </row>
    <row r="1163" spans="1:4">
      <c r="A1163" t="s">
        <v>1475</v>
      </c>
      <c r="B1163" t="s">
        <v>2641</v>
      </c>
      <c r="C1163" t="s">
        <v>154</v>
      </c>
      <c r="D1163" t="s">
        <v>163</v>
      </c>
    </row>
    <row r="1164" spans="1:4">
      <c r="A1164" t="s">
        <v>1475</v>
      </c>
      <c r="B1164" t="s">
        <v>2642</v>
      </c>
      <c r="C1164" t="s">
        <v>69</v>
      </c>
      <c r="D1164" t="s">
        <v>164</v>
      </c>
    </row>
    <row r="1165" spans="1:4">
      <c r="A1165" t="s">
        <v>1475</v>
      </c>
      <c r="B1165" t="s">
        <v>2643</v>
      </c>
      <c r="C1165" t="s">
        <v>155</v>
      </c>
      <c r="D1165" t="s">
        <v>165</v>
      </c>
    </row>
    <row r="1166" spans="1:4">
      <c r="A1166" t="s">
        <v>1475</v>
      </c>
      <c r="B1166" t="s">
        <v>2644</v>
      </c>
      <c r="C1166" t="s">
        <v>4</v>
      </c>
      <c r="D1166" t="s">
        <v>23</v>
      </c>
    </row>
    <row r="1167" spans="1:4">
      <c r="A1167" t="s">
        <v>1475</v>
      </c>
      <c r="B1167" t="s">
        <v>2645</v>
      </c>
      <c r="C1167" t="s">
        <v>156</v>
      </c>
      <c r="D1167" t="e">
        <v>#REF!</v>
      </c>
    </row>
    <row r="1168" spans="1:4">
      <c r="A1168" t="s">
        <v>1475</v>
      </c>
      <c r="B1168" t="s">
        <v>2646</v>
      </c>
      <c r="C1168" t="s">
        <v>157</v>
      </c>
      <c r="D1168">
        <v>46266</v>
      </c>
    </row>
    <row r="1169" spans="1:4">
      <c r="A1169" t="s">
        <v>1475</v>
      </c>
      <c r="B1169" t="s">
        <v>2647</v>
      </c>
      <c r="C1169" t="s">
        <v>142</v>
      </c>
      <c r="D1169" t="s">
        <v>158</v>
      </c>
    </row>
    <row r="1170" spans="1:4">
      <c r="A1170" t="s">
        <v>1475</v>
      </c>
      <c r="B1170" t="s">
        <v>2648</v>
      </c>
      <c r="C1170" t="s">
        <v>143</v>
      </c>
      <c r="D1170" t="s">
        <v>159</v>
      </c>
    </row>
    <row r="1171" spans="1:4">
      <c r="A1171" t="s">
        <v>1475</v>
      </c>
      <c r="B1171" t="s">
        <v>2649</v>
      </c>
      <c r="C1171" t="s">
        <v>144</v>
      </c>
      <c r="D1171" t="s">
        <v>205</v>
      </c>
    </row>
    <row r="1172" spans="1:4">
      <c r="A1172" t="s">
        <v>1475</v>
      </c>
      <c r="B1172" t="s">
        <v>2650</v>
      </c>
      <c r="C1172" t="s">
        <v>146</v>
      </c>
      <c r="D1172" t="s">
        <v>79</v>
      </c>
    </row>
    <row r="1173" spans="1:4">
      <c r="A1173" t="s">
        <v>1475</v>
      </c>
      <c r="B1173" t="s">
        <v>2651</v>
      </c>
      <c r="C1173" t="s">
        <v>147</v>
      </c>
      <c r="D1173" t="s">
        <v>133</v>
      </c>
    </row>
    <row r="1174" spans="1:4">
      <c r="A1174" t="s">
        <v>1475</v>
      </c>
      <c r="B1174" t="s">
        <v>2652</v>
      </c>
      <c r="C1174" t="s">
        <v>148</v>
      </c>
      <c r="D1174" t="s">
        <v>34</v>
      </c>
    </row>
    <row r="1175" spans="1:4">
      <c r="A1175" t="s">
        <v>1475</v>
      </c>
      <c r="B1175" t="s">
        <v>2653</v>
      </c>
      <c r="C1175" t="s">
        <v>152</v>
      </c>
      <c r="D1175" t="s">
        <v>206</v>
      </c>
    </row>
    <row r="1176" spans="1:4">
      <c r="A1176" t="s">
        <v>1475</v>
      </c>
      <c r="B1176" t="s">
        <v>2654</v>
      </c>
      <c r="C1176" t="s">
        <v>153</v>
      </c>
      <c r="D1176" t="s">
        <v>162</v>
      </c>
    </row>
    <row r="1177" spans="1:4">
      <c r="A1177" t="s">
        <v>1475</v>
      </c>
      <c r="B1177" t="s">
        <v>2655</v>
      </c>
      <c r="C1177" t="s">
        <v>154</v>
      </c>
      <c r="D1177" t="s">
        <v>163</v>
      </c>
    </row>
    <row r="1178" spans="1:4">
      <c r="A1178" t="s">
        <v>1475</v>
      </c>
      <c r="B1178" t="s">
        <v>2656</v>
      </c>
      <c r="C1178" t="s">
        <v>69</v>
      </c>
      <c r="D1178" t="s">
        <v>164</v>
      </c>
    </row>
    <row r="1179" spans="1:4">
      <c r="A1179" t="s">
        <v>1475</v>
      </c>
      <c r="B1179" t="s">
        <v>2657</v>
      </c>
      <c r="C1179" t="s">
        <v>155</v>
      </c>
      <c r="D1179" t="s">
        <v>165</v>
      </c>
    </row>
    <row r="1180" spans="1:4">
      <c r="A1180" t="s">
        <v>1475</v>
      </c>
      <c r="B1180" t="s">
        <v>2658</v>
      </c>
      <c r="C1180" t="s">
        <v>4</v>
      </c>
      <c r="D1180" t="s">
        <v>23</v>
      </c>
    </row>
    <row r="1181" spans="1:4">
      <c r="A1181" t="s">
        <v>1475</v>
      </c>
      <c r="B1181" t="s">
        <v>2659</v>
      </c>
      <c r="C1181" t="s">
        <v>156</v>
      </c>
      <c r="D1181" t="e">
        <v>#REF!</v>
      </c>
    </row>
    <row r="1182" spans="1:4">
      <c r="A1182" t="s">
        <v>1475</v>
      </c>
      <c r="B1182" t="s">
        <v>2660</v>
      </c>
      <c r="C1182" t="s">
        <v>157</v>
      </c>
      <c r="D1182">
        <v>46266</v>
      </c>
    </row>
    <row r="1183" spans="1:4">
      <c r="A1183" t="s">
        <v>1475</v>
      </c>
      <c r="B1183" t="s">
        <v>2661</v>
      </c>
      <c r="C1183" t="s">
        <v>142</v>
      </c>
      <c r="D1183" t="s">
        <v>158</v>
      </c>
    </row>
    <row r="1184" spans="1:4">
      <c r="A1184" t="s">
        <v>1475</v>
      </c>
      <c r="B1184" t="s">
        <v>2662</v>
      </c>
      <c r="C1184" t="s">
        <v>143</v>
      </c>
      <c r="D1184" t="s">
        <v>159</v>
      </c>
    </row>
    <row r="1185" spans="1:4">
      <c r="A1185" t="s">
        <v>1475</v>
      </c>
      <c r="B1185" t="s">
        <v>2663</v>
      </c>
      <c r="C1185" t="s">
        <v>144</v>
      </c>
      <c r="D1185" t="s">
        <v>207</v>
      </c>
    </row>
    <row r="1186" spans="1:4">
      <c r="A1186" t="s">
        <v>1475</v>
      </c>
      <c r="B1186" t="s">
        <v>2664</v>
      </c>
      <c r="C1186" t="s">
        <v>146</v>
      </c>
      <c r="D1186" t="s">
        <v>79</v>
      </c>
    </row>
    <row r="1187" spans="1:4">
      <c r="A1187" t="s">
        <v>1475</v>
      </c>
      <c r="B1187" t="s">
        <v>2665</v>
      </c>
      <c r="C1187" t="s">
        <v>147</v>
      </c>
      <c r="D1187" t="s">
        <v>133</v>
      </c>
    </row>
    <row r="1188" spans="1:4">
      <c r="A1188" t="s">
        <v>1475</v>
      </c>
      <c r="B1188" t="s">
        <v>2666</v>
      </c>
      <c r="C1188" t="s">
        <v>148</v>
      </c>
      <c r="D1188" t="s">
        <v>34</v>
      </c>
    </row>
    <row r="1189" spans="1:4">
      <c r="A1189" t="s">
        <v>1475</v>
      </c>
      <c r="B1189" t="s">
        <v>2667</v>
      </c>
      <c r="C1189" t="s">
        <v>152</v>
      </c>
      <c r="D1189" t="s">
        <v>169</v>
      </c>
    </row>
    <row r="1190" spans="1:4">
      <c r="A1190" t="s">
        <v>1475</v>
      </c>
      <c r="B1190" t="s">
        <v>2668</v>
      </c>
      <c r="C1190" t="s">
        <v>153</v>
      </c>
      <c r="D1190" t="s">
        <v>162</v>
      </c>
    </row>
    <row r="1191" spans="1:4">
      <c r="A1191" t="s">
        <v>1475</v>
      </c>
      <c r="B1191" t="s">
        <v>2669</v>
      </c>
      <c r="C1191" t="s">
        <v>154</v>
      </c>
      <c r="D1191" t="s">
        <v>163</v>
      </c>
    </row>
    <row r="1192" spans="1:4">
      <c r="A1192" t="s">
        <v>1475</v>
      </c>
      <c r="B1192" t="s">
        <v>2670</v>
      </c>
      <c r="C1192" t="s">
        <v>69</v>
      </c>
      <c r="D1192" t="s">
        <v>164</v>
      </c>
    </row>
    <row r="1193" spans="1:4">
      <c r="A1193" t="s">
        <v>1475</v>
      </c>
      <c r="B1193" t="s">
        <v>2671</v>
      </c>
      <c r="C1193" t="s">
        <v>155</v>
      </c>
      <c r="D1193" t="s">
        <v>165</v>
      </c>
    </row>
    <row r="1194" spans="1:4">
      <c r="A1194" t="s">
        <v>1475</v>
      </c>
      <c r="B1194" t="s">
        <v>2672</v>
      </c>
      <c r="C1194" t="s">
        <v>4</v>
      </c>
      <c r="D1194" t="s">
        <v>23</v>
      </c>
    </row>
    <row r="1195" spans="1:4">
      <c r="A1195" t="s">
        <v>1475</v>
      </c>
      <c r="B1195" t="s">
        <v>2673</v>
      </c>
      <c r="C1195" t="s">
        <v>156</v>
      </c>
      <c r="D1195" t="e">
        <v>#REF!</v>
      </c>
    </row>
    <row r="1196" spans="1:4">
      <c r="A1196" t="s">
        <v>1475</v>
      </c>
      <c r="B1196" t="s">
        <v>2674</v>
      </c>
      <c r="C1196" t="s">
        <v>157</v>
      </c>
      <c r="D1196">
        <v>46266</v>
      </c>
    </row>
    <row r="1197" spans="1:4">
      <c r="A1197" t="s">
        <v>1475</v>
      </c>
      <c r="B1197" t="s">
        <v>2675</v>
      </c>
      <c r="C1197" t="s">
        <v>142</v>
      </c>
      <c r="D1197" t="s">
        <v>158</v>
      </c>
    </row>
    <row r="1198" spans="1:4">
      <c r="A1198" t="s">
        <v>1475</v>
      </c>
      <c r="B1198" t="s">
        <v>2676</v>
      </c>
      <c r="C1198" t="s">
        <v>143</v>
      </c>
      <c r="D1198" t="s">
        <v>159</v>
      </c>
    </row>
    <row r="1199" spans="1:4">
      <c r="A1199" t="s">
        <v>1475</v>
      </c>
      <c r="B1199" t="s">
        <v>2677</v>
      </c>
      <c r="C1199" t="s">
        <v>144</v>
      </c>
      <c r="D1199" t="s">
        <v>208</v>
      </c>
    </row>
    <row r="1200" spans="1:4">
      <c r="A1200" t="s">
        <v>1475</v>
      </c>
      <c r="B1200" t="s">
        <v>2678</v>
      </c>
      <c r="C1200" t="s">
        <v>146</v>
      </c>
      <c r="D1200" t="s">
        <v>79</v>
      </c>
    </row>
    <row r="1201" spans="1:4">
      <c r="A1201" t="s">
        <v>1475</v>
      </c>
      <c r="B1201" t="s">
        <v>2679</v>
      </c>
      <c r="C1201" t="s">
        <v>147</v>
      </c>
      <c r="D1201" t="s">
        <v>133</v>
      </c>
    </row>
    <row r="1202" spans="1:4">
      <c r="A1202" t="s">
        <v>1475</v>
      </c>
      <c r="B1202" t="s">
        <v>2680</v>
      </c>
      <c r="C1202" t="s">
        <v>148</v>
      </c>
      <c r="D1202" t="s">
        <v>34</v>
      </c>
    </row>
    <row r="1203" spans="1:4">
      <c r="A1203" t="s">
        <v>1475</v>
      </c>
      <c r="B1203" t="s">
        <v>2681</v>
      </c>
      <c r="C1203" t="s">
        <v>152</v>
      </c>
      <c r="D1203" t="s">
        <v>169</v>
      </c>
    </row>
    <row r="1204" spans="1:4">
      <c r="A1204" t="s">
        <v>1475</v>
      </c>
      <c r="B1204" t="s">
        <v>2682</v>
      </c>
      <c r="C1204" t="s">
        <v>153</v>
      </c>
      <c r="D1204" t="s">
        <v>162</v>
      </c>
    </row>
    <row r="1205" spans="1:4">
      <c r="A1205" t="s">
        <v>1475</v>
      </c>
      <c r="B1205" t="s">
        <v>2683</v>
      </c>
      <c r="C1205" t="s">
        <v>154</v>
      </c>
      <c r="D1205" t="s">
        <v>163</v>
      </c>
    </row>
    <row r="1206" spans="1:4">
      <c r="A1206" t="s">
        <v>1475</v>
      </c>
      <c r="B1206" t="s">
        <v>2684</v>
      </c>
      <c r="C1206" t="s">
        <v>69</v>
      </c>
      <c r="D1206" t="s">
        <v>164</v>
      </c>
    </row>
    <row r="1207" spans="1:4">
      <c r="A1207" t="s">
        <v>1475</v>
      </c>
      <c r="B1207" t="s">
        <v>2685</v>
      </c>
      <c r="C1207" t="s">
        <v>155</v>
      </c>
      <c r="D1207" t="s">
        <v>165</v>
      </c>
    </row>
    <row r="1208" spans="1:4">
      <c r="A1208" t="s">
        <v>1475</v>
      </c>
      <c r="B1208" t="s">
        <v>2686</v>
      </c>
      <c r="C1208" t="s">
        <v>4</v>
      </c>
      <c r="D1208" t="s">
        <v>23</v>
      </c>
    </row>
    <row r="1209" spans="1:4">
      <c r="A1209" t="s">
        <v>1475</v>
      </c>
      <c r="B1209" t="s">
        <v>2687</v>
      </c>
      <c r="C1209" t="s">
        <v>156</v>
      </c>
      <c r="D1209" t="e">
        <v>#REF!</v>
      </c>
    </row>
    <row r="1210" spans="1:4">
      <c r="A1210" t="s">
        <v>1475</v>
      </c>
      <c r="B1210" t="s">
        <v>2688</v>
      </c>
      <c r="C1210" t="s">
        <v>157</v>
      </c>
      <c r="D1210">
        <v>46266</v>
      </c>
    </row>
    <row r="1211" spans="1:4">
      <c r="A1211" t="s">
        <v>1475</v>
      </c>
      <c r="B1211" t="s">
        <v>2689</v>
      </c>
      <c r="C1211" t="s">
        <v>142</v>
      </c>
      <c r="D1211" t="s">
        <v>158</v>
      </c>
    </row>
    <row r="1212" spans="1:4">
      <c r="A1212" t="s">
        <v>1475</v>
      </c>
      <c r="B1212" t="s">
        <v>2690</v>
      </c>
      <c r="C1212" t="s">
        <v>143</v>
      </c>
      <c r="D1212" t="s">
        <v>159</v>
      </c>
    </row>
    <row r="1213" spans="1:4">
      <c r="A1213" t="s">
        <v>1475</v>
      </c>
      <c r="B1213" t="s">
        <v>2691</v>
      </c>
      <c r="C1213" t="s">
        <v>144</v>
      </c>
      <c r="D1213" t="s">
        <v>209</v>
      </c>
    </row>
    <row r="1214" spans="1:4">
      <c r="A1214" t="s">
        <v>1475</v>
      </c>
      <c r="B1214" t="s">
        <v>2692</v>
      </c>
      <c r="C1214" t="s">
        <v>146</v>
      </c>
      <c r="D1214" t="s">
        <v>79</v>
      </c>
    </row>
    <row r="1215" spans="1:4">
      <c r="A1215" t="s">
        <v>1475</v>
      </c>
      <c r="B1215" t="s">
        <v>2693</v>
      </c>
      <c r="C1215" t="s">
        <v>147</v>
      </c>
      <c r="D1215" t="s">
        <v>133</v>
      </c>
    </row>
    <row r="1216" spans="1:4">
      <c r="A1216" t="s">
        <v>1475</v>
      </c>
      <c r="B1216" t="s">
        <v>2694</v>
      </c>
      <c r="C1216" t="s">
        <v>148</v>
      </c>
      <c r="D1216" t="s">
        <v>34</v>
      </c>
    </row>
    <row r="1217" spans="1:4">
      <c r="A1217" t="s">
        <v>1475</v>
      </c>
      <c r="B1217" t="s">
        <v>2695</v>
      </c>
      <c r="C1217" t="s">
        <v>152</v>
      </c>
      <c r="D1217" t="s">
        <v>169</v>
      </c>
    </row>
    <row r="1218" spans="1:4">
      <c r="A1218" t="s">
        <v>1475</v>
      </c>
      <c r="B1218" t="s">
        <v>2696</v>
      </c>
      <c r="C1218" t="s">
        <v>153</v>
      </c>
      <c r="D1218" t="s">
        <v>162</v>
      </c>
    </row>
    <row r="1219" spans="1:4">
      <c r="A1219" t="s">
        <v>1475</v>
      </c>
      <c r="B1219" t="s">
        <v>2697</v>
      </c>
      <c r="C1219" t="s">
        <v>154</v>
      </c>
      <c r="D1219" t="s">
        <v>163</v>
      </c>
    </row>
    <row r="1220" spans="1:4">
      <c r="A1220" t="s">
        <v>1475</v>
      </c>
      <c r="B1220" t="s">
        <v>2698</v>
      </c>
      <c r="C1220" t="s">
        <v>69</v>
      </c>
      <c r="D1220" t="s">
        <v>164</v>
      </c>
    </row>
    <row r="1221" spans="1:4">
      <c r="A1221" t="s">
        <v>1475</v>
      </c>
      <c r="B1221" t="s">
        <v>2699</v>
      </c>
      <c r="C1221" t="s">
        <v>155</v>
      </c>
      <c r="D1221" t="s">
        <v>165</v>
      </c>
    </row>
    <row r="1222" spans="1:4">
      <c r="A1222" t="s">
        <v>1475</v>
      </c>
      <c r="B1222" t="s">
        <v>2700</v>
      </c>
      <c r="C1222" t="s">
        <v>4</v>
      </c>
      <c r="D1222" t="s">
        <v>23</v>
      </c>
    </row>
    <row r="1223" spans="1:4">
      <c r="A1223" t="s">
        <v>1475</v>
      </c>
      <c r="B1223" t="s">
        <v>2701</v>
      </c>
      <c r="C1223" t="s">
        <v>156</v>
      </c>
      <c r="D1223" t="e">
        <v>#REF!</v>
      </c>
    </row>
    <row r="1224" spans="1:4">
      <c r="A1224" t="s">
        <v>1475</v>
      </c>
      <c r="B1224" t="s">
        <v>2702</v>
      </c>
      <c r="C1224" t="s">
        <v>157</v>
      </c>
      <c r="D1224">
        <v>46266</v>
      </c>
    </row>
    <row r="1225" spans="1:4">
      <c r="A1225" t="s">
        <v>1475</v>
      </c>
      <c r="B1225" t="s">
        <v>2703</v>
      </c>
      <c r="C1225" t="s">
        <v>142</v>
      </c>
      <c r="D1225" t="s">
        <v>158</v>
      </c>
    </row>
    <row r="1226" spans="1:4">
      <c r="A1226" t="s">
        <v>1475</v>
      </c>
      <c r="B1226" t="s">
        <v>2704</v>
      </c>
      <c r="C1226" t="s">
        <v>143</v>
      </c>
      <c r="D1226" t="s">
        <v>159</v>
      </c>
    </row>
    <row r="1227" spans="1:4">
      <c r="A1227" t="s">
        <v>1475</v>
      </c>
      <c r="B1227" t="s">
        <v>2705</v>
      </c>
      <c r="C1227" t="s">
        <v>144</v>
      </c>
      <c r="D1227" t="s">
        <v>210</v>
      </c>
    </row>
    <row r="1228" spans="1:4">
      <c r="A1228" t="s">
        <v>1475</v>
      </c>
      <c r="B1228" t="s">
        <v>2706</v>
      </c>
      <c r="C1228" t="s">
        <v>146</v>
      </c>
      <c r="D1228" t="s">
        <v>79</v>
      </c>
    </row>
    <row r="1229" spans="1:4">
      <c r="A1229" t="s">
        <v>1475</v>
      </c>
      <c r="B1229" t="s">
        <v>2707</v>
      </c>
      <c r="C1229" t="s">
        <v>147</v>
      </c>
      <c r="D1229" t="s">
        <v>133</v>
      </c>
    </row>
    <row r="1230" spans="1:4">
      <c r="A1230" t="s">
        <v>1475</v>
      </c>
      <c r="B1230" t="s">
        <v>2708</v>
      </c>
      <c r="C1230" t="s">
        <v>148</v>
      </c>
      <c r="D1230" t="s">
        <v>34</v>
      </c>
    </row>
    <row r="1231" spans="1:4">
      <c r="A1231" t="s">
        <v>1475</v>
      </c>
      <c r="B1231" t="s">
        <v>2709</v>
      </c>
      <c r="C1231" t="s">
        <v>152</v>
      </c>
      <c r="D1231" t="s">
        <v>169</v>
      </c>
    </row>
    <row r="1232" spans="1:4">
      <c r="A1232" t="s">
        <v>1475</v>
      </c>
      <c r="B1232" t="s">
        <v>2710</v>
      </c>
      <c r="C1232" t="s">
        <v>153</v>
      </c>
      <c r="D1232" t="s">
        <v>162</v>
      </c>
    </row>
    <row r="1233" spans="1:4">
      <c r="A1233" t="s">
        <v>1475</v>
      </c>
      <c r="B1233" t="s">
        <v>2711</v>
      </c>
      <c r="C1233" t="s">
        <v>154</v>
      </c>
      <c r="D1233" t="s">
        <v>163</v>
      </c>
    </row>
    <row r="1234" spans="1:4">
      <c r="A1234" t="s">
        <v>1475</v>
      </c>
      <c r="B1234" t="s">
        <v>2712</v>
      </c>
      <c r="C1234" t="s">
        <v>69</v>
      </c>
      <c r="D1234" t="s">
        <v>164</v>
      </c>
    </row>
    <row r="1235" spans="1:4">
      <c r="A1235" t="s">
        <v>1475</v>
      </c>
      <c r="B1235" t="s">
        <v>2713</v>
      </c>
      <c r="C1235" t="s">
        <v>155</v>
      </c>
      <c r="D1235" t="s">
        <v>165</v>
      </c>
    </row>
    <row r="1236" spans="1:4">
      <c r="A1236" t="s">
        <v>1475</v>
      </c>
      <c r="B1236" t="s">
        <v>2714</v>
      </c>
      <c r="C1236" t="s">
        <v>4</v>
      </c>
      <c r="D1236" t="s">
        <v>23</v>
      </c>
    </row>
    <row r="1237" spans="1:4">
      <c r="A1237" t="s">
        <v>1475</v>
      </c>
      <c r="B1237" t="s">
        <v>2715</v>
      </c>
      <c r="C1237" t="s">
        <v>156</v>
      </c>
      <c r="D1237" t="e">
        <v>#REF!</v>
      </c>
    </row>
    <row r="1238" spans="1:4">
      <c r="A1238" t="s">
        <v>1475</v>
      </c>
      <c r="B1238" t="s">
        <v>2716</v>
      </c>
      <c r="C1238" t="s">
        <v>157</v>
      </c>
      <c r="D1238">
        <v>46266</v>
      </c>
    </row>
    <row r="1239" spans="1:4">
      <c r="A1239" t="s">
        <v>1475</v>
      </c>
      <c r="B1239" t="s">
        <v>2717</v>
      </c>
      <c r="C1239" t="s">
        <v>142</v>
      </c>
      <c r="D1239" t="s">
        <v>158</v>
      </c>
    </row>
    <row r="1240" spans="1:4">
      <c r="A1240" t="s">
        <v>1475</v>
      </c>
      <c r="B1240" t="s">
        <v>2718</v>
      </c>
      <c r="C1240" t="s">
        <v>143</v>
      </c>
      <c r="D1240" t="s">
        <v>159</v>
      </c>
    </row>
    <row r="1241" spans="1:4">
      <c r="A1241" t="s">
        <v>1475</v>
      </c>
      <c r="B1241" t="s">
        <v>2719</v>
      </c>
      <c r="C1241" t="s">
        <v>144</v>
      </c>
      <c r="D1241" t="s">
        <v>211</v>
      </c>
    </row>
    <row r="1242" spans="1:4">
      <c r="A1242" t="s">
        <v>1475</v>
      </c>
      <c r="B1242" t="s">
        <v>2720</v>
      </c>
      <c r="C1242" t="s">
        <v>146</v>
      </c>
      <c r="D1242" t="s">
        <v>79</v>
      </c>
    </row>
    <row r="1243" spans="1:4">
      <c r="A1243" t="s">
        <v>1475</v>
      </c>
      <c r="B1243" t="s">
        <v>2721</v>
      </c>
      <c r="C1243" t="s">
        <v>147</v>
      </c>
      <c r="D1243" t="s">
        <v>133</v>
      </c>
    </row>
    <row r="1244" spans="1:4">
      <c r="A1244" t="s">
        <v>1475</v>
      </c>
      <c r="B1244" t="s">
        <v>2722</v>
      </c>
      <c r="C1244" t="s">
        <v>148</v>
      </c>
      <c r="D1244" t="s">
        <v>34</v>
      </c>
    </row>
    <row r="1245" spans="1:4">
      <c r="A1245" t="s">
        <v>1475</v>
      </c>
      <c r="B1245" t="s">
        <v>2723</v>
      </c>
      <c r="C1245" t="s">
        <v>152</v>
      </c>
      <c r="D1245" t="s">
        <v>169</v>
      </c>
    </row>
    <row r="1246" spans="1:4">
      <c r="A1246" t="s">
        <v>1475</v>
      </c>
      <c r="B1246" t="s">
        <v>2724</v>
      </c>
      <c r="C1246" t="s">
        <v>153</v>
      </c>
      <c r="D1246" t="s">
        <v>162</v>
      </c>
    </row>
    <row r="1247" spans="1:4">
      <c r="A1247" t="s">
        <v>1475</v>
      </c>
      <c r="B1247" t="s">
        <v>2725</v>
      </c>
      <c r="C1247" t="s">
        <v>154</v>
      </c>
      <c r="D1247" t="s">
        <v>177</v>
      </c>
    </row>
    <row r="1248" spans="1:4">
      <c r="A1248" t="s">
        <v>1475</v>
      </c>
      <c r="B1248" t="s">
        <v>2726</v>
      </c>
      <c r="C1248" t="s">
        <v>69</v>
      </c>
      <c r="D1248" t="s">
        <v>164</v>
      </c>
    </row>
    <row r="1249" spans="1:4">
      <c r="A1249" t="s">
        <v>1475</v>
      </c>
      <c r="B1249" t="s">
        <v>2727</v>
      </c>
      <c r="C1249" t="s">
        <v>155</v>
      </c>
      <c r="D1249" t="s">
        <v>165</v>
      </c>
    </row>
    <row r="1250" spans="1:4">
      <c r="A1250" t="s">
        <v>1475</v>
      </c>
      <c r="B1250" t="s">
        <v>2728</v>
      </c>
      <c r="C1250" t="s">
        <v>4</v>
      </c>
      <c r="D1250" t="s">
        <v>23</v>
      </c>
    </row>
    <row r="1251" spans="1:4">
      <c r="A1251" t="s">
        <v>1475</v>
      </c>
      <c r="B1251" t="s">
        <v>2729</v>
      </c>
      <c r="C1251" t="s">
        <v>156</v>
      </c>
      <c r="D1251" t="e">
        <v>#REF!</v>
      </c>
    </row>
    <row r="1252" spans="1:4">
      <c r="A1252" t="s">
        <v>1475</v>
      </c>
      <c r="B1252" t="s">
        <v>2730</v>
      </c>
      <c r="C1252" t="s">
        <v>157</v>
      </c>
      <c r="D1252">
        <v>46266</v>
      </c>
    </row>
    <row r="1253" spans="1:4">
      <c r="A1253" t="s">
        <v>1475</v>
      </c>
      <c r="B1253" t="s">
        <v>2731</v>
      </c>
      <c r="C1253" t="s">
        <v>142</v>
      </c>
      <c r="D1253" t="s">
        <v>158</v>
      </c>
    </row>
    <row r="1254" spans="1:4">
      <c r="A1254" t="s">
        <v>1475</v>
      </c>
      <c r="B1254" t="s">
        <v>2732</v>
      </c>
      <c r="C1254" t="s">
        <v>143</v>
      </c>
      <c r="D1254" t="s">
        <v>159</v>
      </c>
    </row>
    <row r="1255" spans="1:4">
      <c r="A1255" t="s">
        <v>1475</v>
      </c>
      <c r="B1255" t="s">
        <v>2733</v>
      </c>
      <c r="C1255" t="s">
        <v>144</v>
      </c>
      <c r="D1255" t="s">
        <v>212</v>
      </c>
    </row>
    <row r="1256" spans="1:4">
      <c r="A1256" t="s">
        <v>1475</v>
      </c>
      <c r="B1256" t="s">
        <v>2734</v>
      </c>
      <c r="C1256" t="s">
        <v>146</v>
      </c>
      <c r="D1256" t="s">
        <v>79</v>
      </c>
    </row>
    <row r="1257" spans="1:4">
      <c r="A1257" t="s">
        <v>1475</v>
      </c>
      <c r="B1257" t="s">
        <v>2735</v>
      </c>
      <c r="C1257" t="s">
        <v>147</v>
      </c>
      <c r="D1257" t="s">
        <v>133</v>
      </c>
    </row>
    <row r="1258" spans="1:4">
      <c r="A1258" t="s">
        <v>1475</v>
      </c>
      <c r="B1258" t="s">
        <v>2736</v>
      </c>
      <c r="C1258" t="s">
        <v>148</v>
      </c>
      <c r="D1258" t="s">
        <v>34</v>
      </c>
    </row>
    <row r="1259" spans="1:4">
      <c r="A1259" t="s">
        <v>1475</v>
      </c>
      <c r="B1259" t="s">
        <v>2737</v>
      </c>
      <c r="C1259" t="s">
        <v>152</v>
      </c>
      <c r="D1259" t="s">
        <v>169</v>
      </c>
    </row>
    <row r="1260" spans="1:4">
      <c r="A1260" t="s">
        <v>1475</v>
      </c>
      <c r="B1260" t="s">
        <v>2738</v>
      </c>
      <c r="C1260" t="s">
        <v>153</v>
      </c>
      <c r="D1260" t="s">
        <v>162</v>
      </c>
    </row>
    <row r="1261" spans="1:4">
      <c r="A1261" t="s">
        <v>1475</v>
      </c>
      <c r="B1261" t="s">
        <v>2739</v>
      </c>
      <c r="C1261" t="s">
        <v>154</v>
      </c>
      <c r="D1261" t="s">
        <v>177</v>
      </c>
    </row>
    <row r="1262" spans="1:4">
      <c r="A1262" t="s">
        <v>1475</v>
      </c>
      <c r="B1262" t="s">
        <v>2740</v>
      </c>
      <c r="C1262" t="s">
        <v>69</v>
      </c>
      <c r="D1262" t="s">
        <v>164</v>
      </c>
    </row>
    <row r="1263" spans="1:4">
      <c r="A1263" t="s">
        <v>1475</v>
      </c>
      <c r="B1263" t="s">
        <v>2741</v>
      </c>
      <c r="C1263" t="s">
        <v>155</v>
      </c>
      <c r="D1263" t="s">
        <v>165</v>
      </c>
    </row>
    <row r="1264" spans="1:4">
      <c r="A1264" t="s">
        <v>1475</v>
      </c>
      <c r="B1264" t="s">
        <v>2742</v>
      </c>
      <c r="C1264" t="s">
        <v>4</v>
      </c>
      <c r="D1264" t="s">
        <v>23</v>
      </c>
    </row>
    <row r="1265" spans="1:4">
      <c r="A1265" t="s">
        <v>1475</v>
      </c>
      <c r="B1265" t="s">
        <v>2743</v>
      </c>
      <c r="C1265" t="s">
        <v>156</v>
      </c>
      <c r="D1265" t="e">
        <v>#REF!</v>
      </c>
    </row>
    <row r="1266" spans="1:4">
      <c r="A1266" t="s">
        <v>1475</v>
      </c>
      <c r="B1266" t="s">
        <v>2744</v>
      </c>
      <c r="C1266" t="s">
        <v>157</v>
      </c>
      <c r="D1266">
        <v>46266</v>
      </c>
    </row>
    <row r="1267" spans="1:4">
      <c r="A1267" t="s">
        <v>1475</v>
      </c>
      <c r="B1267" t="s">
        <v>2745</v>
      </c>
      <c r="C1267" t="s">
        <v>142</v>
      </c>
      <c r="D1267" t="s">
        <v>158</v>
      </c>
    </row>
    <row r="1268" spans="1:4">
      <c r="A1268" t="s">
        <v>1475</v>
      </c>
      <c r="B1268" t="s">
        <v>2746</v>
      </c>
      <c r="C1268" t="s">
        <v>143</v>
      </c>
      <c r="D1268" t="s">
        <v>159</v>
      </c>
    </row>
    <row r="1269" spans="1:4">
      <c r="A1269" t="s">
        <v>1475</v>
      </c>
      <c r="B1269" t="s">
        <v>2747</v>
      </c>
      <c r="C1269" t="s">
        <v>144</v>
      </c>
      <c r="D1269" t="s">
        <v>213</v>
      </c>
    </row>
    <row r="1270" spans="1:4">
      <c r="A1270" t="s">
        <v>1475</v>
      </c>
      <c r="B1270" t="s">
        <v>2748</v>
      </c>
      <c r="C1270" t="s">
        <v>146</v>
      </c>
      <c r="D1270" t="s">
        <v>79</v>
      </c>
    </row>
    <row r="1271" spans="1:4">
      <c r="A1271" t="s">
        <v>1475</v>
      </c>
      <c r="B1271" t="s">
        <v>2749</v>
      </c>
      <c r="C1271" t="s">
        <v>147</v>
      </c>
      <c r="D1271" t="s">
        <v>133</v>
      </c>
    </row>
    <row r="1272" spans="1:4">
      <c r="A1272" t="s">
        <v>1475</v>
      </c>
      <c r="B1272" t="s">
        <v>2750</v>
      </c>
      <c r="C1272" t="s">
        <v>148</v>
      </c>
      <c r="D1272" t="s">
        <v>34</v>
      </c>
    </row>
    <row r="1273" spans="1:4">
      <c r="A1273" t="s">
        <v>1475</v>
      </c>
      <c r="B1273" t="s">
        <v>2751</v>
      </c>
      <c r="C1273" t="s">
        <v>152</v>
      </c>
      <c r="D1273" t="s">
        <v>169</v>
      </c>
    </row>
    <row r="1274" spans="1:4">
      <c r="A1274" t="s">
        <v>1475</v>
      </c>
      <c r="B1274" t="s">
        <v>2752</v>
      </c>
      <c r="C1274" t="s">
        <v>153</v>
      </c>
      <c r="D1274" t="s">
        <v>162</v>
      </c>
    </row>
    <row r="1275" spans="1:4">
      <c r="A1275" t="s">
        <v>1475</v>
      </c>
      <c r="B1275" t="s">
        <v>2753</v>
      </c>
      <c r="C1275" t="s">
        <v>154</v>
      </c>
      <c r="D1275" t="s">
        <v>177</v>
      </c>
    </row>
    <row r="1276" spans="1:4">
      <c r="A1276" t="s">
        <v>1475</v>
      </c>
      <c r="B1276" t="s">
        <v>2754</v>
      </c>
      <c r="C1276" t="s">
        <v>69</v>
      </c>
      <c r="D1276" t="s">
        <v>164</v>
      </c>
    </row>
    <row r="1277" spans="1:4">
      <c r="A1277" t="s">
        <v>1475</v>
      </c>
      <c r="B1277" t="s">
        <v>2755</v>
      </c>
      <c r="C1277" t="s">
        <v>155</v>
      </c>
      <c r="D1277" t="s">
        <v>165</v>
      </c>
    </row>
    <row r="1278" spans="1:4">
      <c r="A1278" t="s">
        <v>1475</v>
      </c>
      <c r="B1278" t="s">
        <v>2756</v>
      </c>
      <c r="C1278" t="s">
        <v>4</v>
      </c>
      <c r="D1278" t="s">
        <v>23</v>
      </c>
    </row>
    <row r="1279" spans="1:4">
      <c r="A1279" t="s">
        <v>1475</v>
      </c>
      <c r="B1279" t="s">
        <v>2757</v>
      </c>
      <c r="C1279" t="s">
        <v>156</v>
      </c>
      <c r="D1279" t="e">
        <v>#REF!</v>
      </c>
    </row>
    <row r="1280" spans="1:4">
      <c r="A1280" t="s">
        <v>1475</v>
      </c>
      <c r="B1280" t="s">
        <v>2758</v>
      </c>
      <c r="C1280" t="s">
        <v>157</v>
      </c>
      <c r="D1280">
        <v>46266</v>
      </c>
    </row>
    <row r="1281" spans="1:4">
      <c r="A1281" t="s">
        <v>1475</v>
      </c>
      <c r="B1281" t="s">
        <v>2759</v>
      </c>
      <c r="C1281" t="s">
        <v>142</v>
      </c>
      <c r="D1281" t="s">
        <v>158</v>
      </c>
    </row>
    <row r="1282" spans="1:4">
      <c r="A1282" t="s">
        <v>1475</v>
      </c>
      <c r="B1282" t="s">
        <v>2760</v>
      </c>
      <c r="C1282" t="s">
        <v>143</v>
      </c>
      <c r="D1282" t="s">
        <v>159</v>
      </c>
    </row>
    <row r="1283" spans="1:4">
      <c r="A1283" t="s">
        <v>1475</v>
      </c>
      <c r="B1283" t="s">
        <v>2761</v>
      </c>
      <c r="C1283" t="s">
        <v>144</v>
      </c>
      <c r="D1283" t="s">
        <v>214</v>
      </c>
    </row>
    <row r="1284" spans="1:4">
      <c r="A1284" t="s">
        <v>1475</v>
      </c>
      <c r="B1284" t="s">
        <v>2762</v>
      </c>
      <c r="C1284" t="s">
        <v>146</v>
      </c>
      <c r="D1284" t="s">
        <v>79</v>
      </c>
    </row>
    <row r="1285" spans="1:4">
      <c r="A1285" t="s">
        <v>1475</v>
      </c>
      <c r="B1285" t="s">
        <v>2763</v>
      </c>
      <c r="C1285" t="s">
        <v>147</v>
      </c>
      <c r="D1285" t="s">
        <v>133</v>
      </c>
    </row>
    <row r="1286" spans="1:4">
      <c r="A1286" t="s">
        <v>1475</v>
      </c>
      <c r="B1286" t="s">
        <v>2764</v>
      </c>
      <c r="C1286" t="s">
        <v>148</v>
      </c>
      <c r="D1286" t="s">
        <v>34</v>
      </c>
    </row>
    <row r="1287" spans="1:4">
      <c r="A1287" t="s">
        <v>1475</v>
      </c>
      <c r="B1287" t="s">
        <v>2765</v>
      </c>
      <c r="C1287" t="s">
        <v>152</v>
      </c>
      <c r="D1287" t="s">
        <v>169</v>
      </c>
    </row>
    <row r="1288" spans="1:4">
      <c r="A1288" t="s">
        <v>1475</v>
      </c>
      <c r="B1288" t="s">
        <v>2766</v>
      </c>
      <c r="C1288" t="s">
        <v>153</v>
      </c>
      <c r="D1288" t="s">
        <v>162</v>
      </c>
    </row>
    <row r="1289" spans="1:4">
      <c r="A1289" t="s">
        <v>1475</v>
      </c>
      <c r="B1289" t="s">
        <v>2767</v>
      </c>
      <c r="C1289" t="s">
        <v>154</v>
      </c>
      <c r="D1289" t="s">
        <v>163</v>
      </c>
    </row>
    <row r="1290" spans="1:4">
      <c r="A1290" t="s">
        <v>1475</v>
      </c>
      <c r="B1290" t="s">
        <v>2768</v>
      </c>
      <c r="C1290" t="s">
        <v>69</v>
      </c>
      <c r="D1290" t="s">
        <v>164</v>
      </c>
    </row>
    <row r="1291" spans="1:4">
      <c r="A1291" t="s">
        <v>1475</v>
      </c>
      <c r="B1291" t="s">
        <v>2769</v>
      </c>
      <c r="C1291" t="s">
        <v>155</v>
      </c>
      <c r="D1291" t="s">
        <v>165</v>
      </c>
    </row>
    <row r="1292" spans="1:4">
      <c r="A1292" t="s">
        <v>1475</v>
      </c>
      <c r="B1292" t="s">
        <v>2770</v>
      </c>
      <c r="C1292" t="s">
        <v>4</v>
      </c>
      <c r="D1292" t="s">
        <v>23</v>
      </c>
    </row>
    <row r="1293" spans="1:4">
      <c r="A1293" t="s">
        <v>1475</v>
      </c>
      <c r="B1293" t="s">
        <v>2771</v>
      </c>
      <c r="C1293" t="s">
        <v>156</v>
      </c>
      <c r="D1293" t="e">
        <v>#REF!</v>
      </c>
    </row>
    <row r="1294" spans="1:4">
      <c r="A1294" t="s">
        <v>1475</v>
      </c>
      <c r="B1294" t="s">
        <v>2772</v>
      </c>
      <c r="C1294" t="s">
        <v>157</v>
      </c>
      <c r="D1294">
        <v>46266</v>
      </c>
    </row>
    <row r="1295" spans="1:4">
      <c r="A1295" t="s">
        <v>1475</v>
      </c>
      <c r="B1295" t="s">
        <v>2773</v>
      </c>
      <c r="C1295" t="s">
        <v>142</v>
      </c>
      <c r="D1295" t="s">
        <v>158</v>
      </c>
    </row>
    <row r="1296" spans="1:4">
      <c r="A1296" t="s">
        <v>1475</v>
      </c>
      <c r="B1296" t="s">
        <v>2774</v>
      </c>
      <c r="C1296" t="s">
        <v>143</v>
      </c>
      <c r="D1296" t="s">
        <v>159</v>
      </c>
    </row>
    <row r="1297" spans="1:4">
      <c r="A1297" t="s">
        <v>1475</v>
      </c>
      <c r="B1297" t="s">
        <v>2775</v>
      </c>
      <c r="C1297" t="s">
        <v>144</v>
      </c>
      <c r="D1297" t="s">
        <v>215</v>
      </c>
    </row>
    <row r="1298" spans="1:4">
      <c r="A1298" t="s">
        <v>1475</v>
      </c>
      <c r="B1298" t="s">
        <v>2776</v>
      </c>
      <c r="C1298" t="s">
        <v>146</v>
      </c>
      <c r="D1298" t="s">
        <v>79</v>
      </c>
    </row>
    <row r="1299" spans="1:4">
      <c r="A1299" t="s">
        <v>1475</v>
      </c>
      <c r="B1299" t="s">
        <v>2777</v>
      </c>
      <c r="C1299" t="s">
        <v>147</v>
      </c>
      <c r="D1299" t="s">
        <v>133</v>
      </c>
    </row>
    <row r="1300" spans="1:4">
      <c r="A1300" t="s">
        <v>1475</v>
      </c>
      <c r="B1300" t="s">
        <v>2778</v>
      </c>
      <c r="C1300" t="s">
        <v>148</v>
      </c>
      <c r="D1300" t="s">
        <v>34</v>
      </c>
    </row>
    <row r="1301" spans="1:4">
      <c r="A1301" t="s">
        <v>1475</v>
      </c>
      <c r="B1301" t="s">
        <v>2779</v>
      </c>
      <c r="C1301" t="s">
        <v>152</v>
      </c>
      <c r="D1301" t="s">
        <v>169</v>
      </c>
    </row>
    <row r="1302" spans="1:4">
      <c r="A1302" t="s">
        <v>1475</v>
      </c>
      <c r="B1302" t="s">
        <v>2780</v>
      </c>
      <c r="C1302" t="s">
        <v>153</v>
      </c>
      <c r="D1302" t="s">
        <v>162</v>
      </c>
    </row>
    <row r="1303" spans="1:4">
      <c r="A1303" t="s">
        <v>1475</v>
      </c>
      <c r="B1303" t="s">
        <v>2781</v>
      </c>
      <c r="C1303" t="s">
        <v>154</v>
      </c>
      <c r="D1303" t="s">
        <v>163</v>
      </c>
    </row>
    <row r="1304" spans="1:4">
      <c r="A1304" t="s">
        <v>1475</v>
      </c>
      <c r="B1304" t="s">
        <v>2782</v>
      </c>
      <c r="C1304" t="s">
        <v>69</v>
      </c>
      <c r="D1304" t="s">
        <v>164</v>
      </c>
    </row>
    <row r="1305" spans="1:4">
      <c r="A1305" t="s">
        <v>1475</v>
      </c>
      <c r="B1305" t="s">
        <v>2783</v>
      </c>
      <c r="C1305" t="s">
        <v>155</v>
      </c>
      <c r="D1305" t="s">
        <v>165</v>
      </c>
    </row>
    <row r="1306" spans="1:4">
      <c r="A1306" t="s">
        <v>1475</v>
      </c>
      <c r="B1306" t="s">
        <v>2784</v>
      </c>
      <c r="C1306" t="s">
        <v>4</v>
      </c>
      <c r="D1306" t="s">
        <v>23</v>
      </c>
    </row>
    <row r="1307" spans="1:4">
      <c r="A1307" t="s">
        <v>1475</v>
      </c>
      <c r="B1307" t="s">
        <v>2785</v>
      </c>
      <c r="C1307" t="s">
        <v>156</v>
      </c>
      <c r="D1307" t="e">
        <v>#REF!</v>
      </c>
    </row>
    <row r="1308" spans="1:4">
      <c r="A1308" t="s">
        <v>1475</v>
      </c>
      <c r="B1308" t="s">
        <v>2786</v>
      </c>
      <c r="C1308" t="s">
        <v>157</v>
      </c>
      <c r="D1308">
        <v>46266</v>
      </c>
    </row>
    <row r="1309" spans="1:4">
      <c r="A1309" t="s">
        <v>1475</v>
      </c>
      <c r="B1309" t="s">
        <v>2787</v>
      </c>
      <c r="C1309" t="s">
        <v>142</v>
      </c>
      <c r="D1309" t="s">
        <v>158</v>
      </c>
    </row>
    <row r="1310" spans="1:4">
      <c r="A1310" t="s">
        <v>1475</v>
      </c>
      <c r="B1310" t="s">
        <v>2788</v>
      </c>
      <c r="C1310" t="s">
        <v>143</v>
      </c>
      <c r="D1310" t="s">
        <v>159</v>
      </c>
    </row>
    <row r="1311" spans="1:4">
      <c r="A1311" t="s">
        <v>1475</v>
      </c>
      <c r="B1311" t="s">
        <v>2789</v>
      </c>
      <c r="C1311" t="s">
        <v>144</v>
      </c>
      <c r="D1311" t="s">
        <v>216</v>
      </c>
    </row>
    <row r="1312" spans="1:4">
      <c r="A1312" t="s">
        <v>1475</v>
      </c>
      <c r="B1312" t="s">
        <v>2790</v>
      </c>
      <c r="C1312" t="s">
        <v>146</v>
      </c>
      <c r="D1312" t="s">
        <v>79</v>
      </c>
    </row>
    <row r="1313" spans="1:4">
      <c r="A1313" t="s">
        <v>1475</v>
      </c>
      <c r="B1313" t="s">
        <v>2791</v>
      </c>
      <c r="C1313" t="s">
        <v>147</v>
      </c>
      <c r="D1313" t="s">
        <v>133</v>
      </c>
    </row>
    <row r="1314" spans="1:4">
      <c r="A1314" t="s">
        <v>1475</v>
      </c>
      <c r="B1314" t="s">
        <v>2792</v>
      </c>
      <c r="C1314" t="s">
        <v>148</v>
      </c>
      <c r="D1314" t="s">
        <v>34</v>
      </c>
    </row>
    <row r="1315" spans="1:4">
      <c r="A1315" t="s">
        <v>1475</v>
      </c>
      <c r="B1315" t="s">
        <v>2793</v>
      </c>
      <c r="C1315" t="s">
        <v>152</v>
      </c>
      <c r="D1315" t="s">
        <v>217</v>
      </c>
    </row>
    <row r="1316" spans="1:4">
      <c r="A1316" t="s">
        <v>1475</v>
      </c>
      <c r="B1316" t="s">
        <v>2794</v>
      </c>
      <c r="C1316" t="s">
        <v>153</v>
      </c>
      <c r="D1316" t="s">
        <v>162</v>
      </c>
    </row>
    <row r="1317" spans="1:4">
      <c r="A1317" t="s">
        <v>1475</v>
      </c>
      <c r="B1317" t="s">
        <v>2795</v>
      </c>
      <c r="C1317" t="s">
        <v>154</v>
      </c>
      <c r="D1317" t="s">
        <v>163</v>
      </c>
    </row>
    <row r="1318" spans="1:4">
      <c r="A1318" t="s">
        <v>1475</v>
      </c>
      <c r="B1318" t="s">
        <v>2796</v>
      </c>
      <c r="C1318" t="s">
        <v>69</v>
      </c>
      <c r="D1318" t="s">
        <v>164</v>
      </c>
    </row>
    <row r="1319" spans="1:4">
      <c r="A1319" t="s">
        <v>1475</v>
      </c>
      <c r="B1319" t="s">
        <v>2797</v>
      </c>
      <c r="C1319" t="s">
        <v>155</v>
      </c>
      <c r="D1319" t="s">
        <v>165</v>
      </c>
    </row>
    <row r="1320" spans="1:4">
      <c r="A1320" t="s">
        <v>1475</v>
      </c>
      <c r="B1320" t="s">
        <v>2798</v>
      </c>
      <c r="C1320" t="s">
        <v>4</v>
      </c>
      <c r="D1320" t="s">
        <v>23</v>
      </c>
    </row>
    <row r="1321" spans="1:4">
      <c r="A1321" t="s">
        <v>1475</v>
      </c>
      <c r="B1321" t="s">
        <v>2799</v>
      </c>
      <c r="C1321" t="s">
        <v>156</v>
      </c>
      <c r="D1321" t="e">
        <v>#REF!</v>
      </c>
    </row>
    <row r="1322" spans="1:4">
      <c r="A1322" t="s">
        <v>1475</v>
      </c>
      <c r="B1322" t="s">
        <v>2800</v>
      </c>
      <c r="C1322" t="s">
        <v>157</v>
      </c>
      <c r="D1322">
        <v>46266</v>
      </c>
    </row>
    <row r="1323" spans="1:4">
      <c r="A1323" t="s">
        <v>1475</v>
      </c>
      <c r="B1323" t="s">
        <v>2801</v>
      </c>
      <c r="C1323" t="s">
        <v>142</v>
      </c>
      <c r="D1323" t="s">
        <v>158</v>
      </c>
    </row>
    <row r="1324" spans="1:4">
      <c r="A1324" t="s">
        <v>1475</v>
      </c>
      <c r="B1324" t="s">
        <v>2802</v>
      </c>
      <c r="C1324" t="s">
        <v>143</v>
      </c>
      <c r="D1324" t="s">
        <v>159</v>
      </c>
    </row>
    <row r="1325" spans="1:4">
      <c r="A1325" t="s">
        <v>1475</v>
      </c>
      <c r="B1325" t="s">
        <v>2803</v>
      </c>
      <c r="C1325" t="s">
        <v>144</v>
      </c>
      <c r="D1325" t="s">
        <v>218</v>
      </c>
    </row>
    <row r="1326" spans="1:4">
      <c r="A1326" t="s">
        <v>1475</v>
      </c>
      <c r="B1326" t="s">
        <v>2804</v>
      </c>
      <c r="C1326" t="s">
        <v>146</v>
      </c>
      <c r="D1326" t="s">
        <v>79</v>
      </c>
    </row>
    <row r="1327" spans="1:4">
      <c r="A1327" t="s">
        <v>1475</v>
      </c>
      <c r="B1327" t="s">
        <v>2805</v>
      </c>
      <c r="C1327" t="s">
        <v>147</v>
      </c>
      <c r="D1327" t="s">
        <v>133</v>
      </c>
    </row>
    <row r="1328" spans="1:4">
      <c r="A1328" t="s">
        <v>1475</v>
      </c>
      <c r="B1328" t="s">
        <v>2806</v>
      </c>
      <c r="C1328" t="s">
        <v>148</v>
      </c>
      <c r="D1328" t="s">
        <v>34</v>
      </c>
    </row>
    <row r="1329" spans="1:4">
      <c r="A1329" t="s">
        <v>1475</v>
      </c>
      <c r="B1329" t="s">
        <v>2807</v>
      </c>
      <c r="C1329" t="s">
        <v>152</v>
      </c>
      <c r="D1329" t="s">
        <v>169</v>
      </c>
    </row>
    <row r="1330" spans="1:4">
      <c r="A1330" t="s">
        <v>1475</v>
      </c>
      <c r="B1330" t="s">
        <v>2808</v>
      </c>
      <c r="C1330" t="s">
        <v>153</v>
      </c>
      <c r="D1330" t="s">
        <v>162</v>
      </c>
    </row>
    <row r="1331" spans="1:4">
      <c r="A1331" t="s">
        <v>1475</v>
      </c>
      <c r="B1331" t="s">
        <v>2809</v>
      </c>
      <c r="C1331" t="s">
        <v>154</v>
      </c>
      <c r="D1331" t="s">
        <v>177</v>
      </c>
    </row>
    <row r="1332" spans="1:4">
      <c r="A1332" t="s">
        <v>1475</v>
      </c>
      <c r="B1332" t="s">
        <v>2810</v>
      </c>
      <c r="C1332" t="s">
        <v>69</v>
      </c>
      <c r="D1332" t="s">
        <v>164</v>
      </c>
    </row>
    <row r="1333" spans="1:4">
      <c r="A1333" t="s">
        <v>1475</v>
      </c>
      <c r="B1333" t="s">
        <v>2811</v>
      </c>
      <c r="C1333" t="s">
        <v>155</v>
      </c>
      <c r="D1333" t="s">
        <v>165</v>
      </c>
    </row>
    <row r="1334" spans="1:4">
      <c r="A1334" t="s">
        <v>1475</v>
      </c>
      <c r="B1334" t="s">
        <v>2812</v>
      </c>
      <c r="C1334" t="s">
        <v>4</v>
      </c>
      <c r="D1334" t="s">
        <v>23</v>
      </c>
    </row>
    <row r="1335" spans="1:4">
      <c r="A1335" t="s">
        <v>1475</v>
      </c>
      <c r="B1335" t="s">
        <v>2813</v>
      </c>
      <c r="C1335" t="s">
        <v>156</v>
      </c>
      <c r="D1335" t="e">
        <v>#REF!</v>
      </c>
    </row>
    <row r="1336" spans="1:4">
      <c r="A1336" t="s">
        <v>1475</v>
      </c>
      <c r="B1336" t="s">
        <v>2814</v>
      </c>
      <c r="C1336" t="s">
        <v>157</v>
      </c>
      <c r="D1336">
        <v>46266</v>
      </c>
    </row>
    <row r="1337" spans="1:4">
      <c r="A1337" t="s">
        <v>1475</v>
      </c>
      <c r="B1337" t="s">
        <v>2815</v>
      </c>
      <c r="C1337" t="s">
        <v>142</v>
      </c>
      <c r="D1337" t="s">
        <v>158</v>
      </c>
    </row>
    <row r="1338" spans="1:4">
      <c r="A1338" t="s">
        <v>1475</v>
      </c>
      <c r="B1338" t="s">
        <v>2816</v>
      </c>
      <c r="C1338" t="s">
        <v>143</v>
      </c>
      <c r="D1338" t="s">
        <v>159</v>
      </c>
    </row>
    <row r="1339" spans="1:4">
      <c r="A1339" t="s">
        <v>1475</v>
      </c>
      <c r="B1339" t="s">
        <v>2817</v>
      </c>
      <c r="C1339" t="s">
        <v>144</v>
      </c>
      <c r="D1339" t="s">
        <v>219</v>
      </c>
    </row>
    <row r="1340" spans="1:4">
      <c r="A1340" t="s">
        <v>1475</v>
      </c>
      <c r="B1340" t="s">
        <v>2818</v>
      </c>
      <c r="C1340" t="s">
        <v>146</v>
      </c>
      <c r="D1340" t="s">
        <v>79</v>
      </c>
    </row>
    <row r="1341" spans="1:4">
      <c r="A1341" t="s">
        <v>1475</v>
      </c>
      <c r="B1341" t="s">
        <v>2819</v>
      </c>
      <c r="C1341" t="s">
        <v>147</v>
      </c>
      <c r="D1341" t="s">
        <v>133</v>
      </c>
    </row>
    <row r="1342" spans="1:4">
      <c r="A1342" t="s">
        <v>1475</v>
      </c>
      <c r="B1342" t="s">
        <v>2820</v>
      </c>
      <c r="C1342" t="s">
        <v>148</v>
      </c>
      <c r="D1342" t="s">
        <v>34</v>
      </c>
    </row>
    <row r="1343" spans="1:4">
      <c r="A1343" t="s">
        <v>1475</v>
      </c>
      <c r="B1343" t="s">
        <v>2821</v>
      </c>
      <c r="C1343" t="s">
        <v>152</v>
      </c>
      <c r="D1343" t="s">
        <v>169</v>
      </c>
    </row>
    <row r="1344" spans="1:4">
      <c r="A1344" t="s">
        <v>1475</v>
      </c>
      <c r="B1344" t="s">
        <v>2822</v>
      </c>
      <c r="C1344" t="s">
        <v>153</v>
      </c>
      <c r="D1344" t="s">
        <v>162</v>
      </c>
    </row>
    <row r="1345" spans="1:4">
      <c r="A1345" t="s">
        <v>1475</v>
      </c>
      <c r="B1345" t="s">
        <v>2823</v>
      </c>
      <c r="C1345" t="s">
        <v>154</v>
      </c>
      <c r="D1345" t="s">
        <v>163</v>
      </c>
    </row>
    <row r="1346" spans="1:4">
      <c r="A1346" t="s">
        <v>1475</v>
      </c>
      <c r="B1346" t="s">
        <v>2824</v>
      </c>
      <c r="C1346" t="s">
        <v>69</v>
      </c>
      <c r="D1346" t="s">
        <v>164</v>
      </c>
    </row>
    <row r="1347" spans="1:4">
      <c r="A1347" t="s">
        <v>1475</v>
      </c>
      <c r="B1347" t="s">
        <v>2825</v>
      </c>
      <c r="C1347" t="s">
        <v>155</v>
      </c>
      <c r="D1347" t="s">
        <v>165</v>
      </c>
    </row>
    <row r="1348" spans="1:4">
      <c r="A1348" t="s">
        <v>1475</v>
      </c>
      <c r="B1348" t="s">
        <v>2826</v>
      </c>
      <c r="C1348" t="s">
        <v>4</v>
      </c>
      <c r="D1348" t="s">
        <v>23</v>
      </c>
    </row>
    <row r="1349" spans="1:4">
      <c r="A1349" t="s">
        <v>1475</v>
      </c>
      <c r="B1349" t="s">
        <v>2827</v>
      </c>
      <c r="C1349" t="s">
        <v>156</v>
      </c>
      <c r="D1349" t="e">
        <v>#REF!</v>
      </c>
    </row>
    <row r="1350" spans="1:4">
      <c r="A1350" t="s">
        <v>1475</v>
      </c>
      <c r="B1350" t="s">
        <v>2828</v>
      </c>
      <c r="C1350" t="s">
        <v>157</v>
      </c>
      <c r="D1350">
        <v>46266</v>
      </c>
    </row>
    <row r="1351" spans="1:4">
      <c r="A1351" t="s">
        <v>1475</v>
      </c>
      <c r="B1351" t="s">
        <v>2829</v>
      </c>
      <c r="C1351" t="s">
        <v>142</v>
      </c>
      <c r="D1351" t="s">
        <v>158</v>
      </c>
    </row>
    <row r="1352" spans="1:4">
      <c r="A1352" t="s">
        <v>1475</v>
      </c>
      <c r="B1352" t="s">
        <v>2830</v>
      </c>
      <c r="C1352" t="s">
        <v>143</v>
      </c>
      <c r="D1352" t="s">
        <v>159</v>
      </c>
    </row>
    <row r="1353" spans="1:4">
      <c r="A1353" t="s">
        <v>1475</v>
      </c>
      <c r="B1353" t="s">
        <v>2831</v>
      </c>
      <c r="C1353" t="s">
        <v>144</v>
      </c>
      <c r="D1353" t="s">
        <v>220</v>
      </c>
    </row>
    <row r="1354" spans="1:4">
      <c r="A1354" t="s">
        <v>1475</v>
      </c>
      <c r="B1354" t="s">
        <v>2832</v>
      </c>
      <c r="C1354" t="s">
        <v>146</v>
      </c>
      <c r="D1354" t="s">
        <v>79</v>
      </c>
    </row>
    <row r="1355" spans="1:4">
      <c r="A1355" t="s">
        <v>1475</v>
      </c>
      <c r="B1355" t="s">
        <v>2833</v>
      </c>
      <c r="C1355" t="s">
        <v>147</v>
      </c>
      <c r="D1355" t="s">
        <v>133</v>
      </c>
    </row>
    <row r="1356" spans="1:4">
      <c r="A1356" t="s">
        <v>1475</v>
      </c>
      <c r="B1356" t="s">
        <v>2834</v>
      </c>
      <c r="C1356" t="s">
        <v>148</v>
      </c>
      <c r="D1356" t="s">
        <v>34</v>
      </c>
    </row>
    <row r="1357" spans="1:4">
      <c r="A1357" t="s">
        <v>1475</v>
      </c>
      <c r="B1357" t="s">
        <v>2835</v>
      </c>
      <c r="C1357" t="s">
        <v>152</v>
      </c>
      <c r="D1357" t="s">
        <v>169</v>
      </c>
    </row>
    <row r="1358" spans="1:4">
      <c r="A1358" t="s">
        <v>1475</v>
      </c>
      <c r="B1358" t="s">
        <v>2836</v>
      </c>
      <c r="C1358" t="s">
        <v>153</v>
      </c>
      <c r="D1358" t="s">
        <v>162</v>
      </c>
    </row>
    <row r="1359" spans="1:4">
      <c r="A1359" t="s">
        <v>1475</v>
      </c>
      <c r="B1359" t="s">
        <v>2837</v>
      </c>
      <c r="C1359" t="s">
        <v>154</v>
      </c>
      <c r="D1359" t="s">
        <v>163</v>
      </c>
    </row>
    <row r="1360" spans="1:4">
      <c r="A1360" t="s">
        <v>1475</v>
      </c>
      <c r="B1360" t="s">
        <v>2838</v>
      </c>
      <c r="C1360" t="s">
        <v>69</v>
      </c>
      <c r="D1360" t="s">
        <v>164</v>
      </c>
    </row>
    <row r="1361" spans="1:4">
      <c r="A1361" t="s">
        <v>1475</v>
      </c>
      <c r="B1361" t="s">
        <v>2839</v>
      </c>
      <c r="C1361" t="s">
        <v>155</v>
      </c>
      <c r="D1361" t="s">
        <v>165</v>
      </c>
    </row>
    <row r="1362" spans="1:4">
      <c r="A1362" t="s">
        <v>1475</v>
      </c>
      <c r="B1362" t="s">
        <v>2840</v>
      </c>
      <c r="C1362" t="s">
        <v>4</v>
      </c>
      <c r="D1362" t="s">
        <v>23</v>
      </c>
    </row>
    <row r="1363" spans="1:4">
      <c r="A1363" t="s">
        <v>1475</v>
      </c>
      <c r="B1363" t="s">
        <v>2841</v>
      </c>
      <c r="C1363" t="s">
        <v>156</v>
      </c>
      <c r="D1363" t="e">
        <v>#REF!</v>
      </c>
    </row>
    <row r="1364" spans="1:4">
      <c r="A1364" t="s">
        <v>1475</v>
      </c>
      <c r="B1364" t="s">
        <v>2842</v>
      </c>
      <c r="C1364" t="s">
        <v>157</v>
      </c>
      <c r="D1364">
        <v>46266</v>
      </c>
    </row>
    <row r="1365" spans="1:4">
      <c r="A1365" t="s">
        <v>1475</v>
      </c>
      <c r="B1365" t="s">
        <v>2843</v>
      </c>
      <c r="C1365" t="s">
        <v>142</v>
      </c>
      <c r="D1365" t="s">
        <v>158</v>
      </c>
    </row>
    <row r="1366" spans="1:4">
      <c r="A1366" t="s">
        <v>1475</v>
      </c>
      <c r="B1366" t="s">
        <v>2844</v>
      </c>
      <c r="C1366" t="s">
        <v>143</v>
      </c>
      <c r="D1366" t="s">
        <v>159</v>
      </c>
    </row>
    <row r="1367" spans="1:4">
      <c r="A1367" t="s">
        <v>1475</v>
      </c>
      <c r="B1367" t="s">
        <v>2845</v>
      </c>
      <c r="C1367" t="s">
        <v>144</v>
      </c>
      <c r="D1367" t="s">
        <v>221</v>
      </c>
    </row>
    <row r="1368" spans="1:4">
      <c r="A1368" t="s">
        <v>1475</v>
      </c>
      <c r="B1368" t="s">
        <v>2846</v>
      </c>
      <c r="C1368" t="s">
        <v>146</v>
      </c>
      <c r="D1368" t="s">
        <v>79</v>
      </c>
    </row>
    <row r="1369" spans="1:4">
      <c r="A1369" t="s">
        <v>1475</v>
      </c>
      <c r="B1369" t="s">
        <v>2847</v>
      </c>
      <c r="C1369" t="s">
        <v>147</v>
      </c>
      <c r="D1369" t="s">
        <v>133</v>
      </c>
    </row>
    <row r="1370" spans="1:4">
      <c r="A1370" t="s">
        <v>1475</v>
      </c>
      <c r="B1370" t="s">
        <v>2848</v>
      </c>
      <c r="C1370" t="s">
        <v>148</v>
      </c>
      <c r="D1370" t="s">
        <v>34</v>
      </c>
    </row>
    <row r="1371" spans="1:4">
      <c r="A1371" t="s">
        <v>1475</v>
      </c>
      <c r="B1371" t="s">
        <v>2849</v>
      </c>
      <c r="C1371" t="s">
        <v>152</v>
      </c>
      <c r="D1371" t="s">
        <v>169</v>
      </c>
    </row>
    <row r="1372" spans="1:4">
      <c r="A1372" t="s">
        <v>1475</v>
      </c>
      <c r="B1372" t="s">
        <v>2850</v>
      </c>
      <c r="C1372" t="s">
        <v>153</v>
      </c>
      <c r="D1372" t="s">
        <v>162</v>
      </c>
    </row>
    <row r="1373" spans="1:4">
      <c r="A1373" t="s">
        <v>1475</v>
      </c>
      <c r="B1373" t="s">
        <v>2851</v>
      </c>
      <c r="C1373" t="s">
        <v>154</v>
      </c>
      <c r="D1373" t="s">
        <v>163</v>
      </c>
    </row>
    <row r="1374" spans="1:4">
      <c r="A1374" t="s">
        <v>1475</v>
      </c>
      <c r="B1374" t="s">
        <v>2852</v>
      </c>
      <c r="C1374" t="s">
        <v>69</v>
      </c>
      <c r="D1374" t="s">
        <v>164</v>
      </c>
    </row>
    <row r="1375" spans="1:4">
      <c r="A1375" t="s">
        <v>1475</v>
      </c>
      <c r="B1375" t="s">
        <v>2853</v>
      </c>
      <c r="C1375" t="s">
        <v>155</v>
      </c>
      <c r="D1375" t="s">
        <v>165</v>
      </c>
    </row>
    <row r="1376" spans="1:4">
      <c r="A1376" t="s">
        <v>1475</v>
      </c>
      <c r="B1376" t="s">
        <v>2854</v>
      </c>
      <c r="C1376" t="s">
        <v>4</v>
      </c>
      <c r="D1376" t="s">
        <v>23</v>
      </c>
    </row>
    <row r="1377" spans="1:4">
      <c r="A1377" t="s">
        <v>1475</v>
      </c>
      <c r="B1377" t="s">
        <v>2855</v>
      </c>
      <c r="C1377" t="s">
        <v>156</v>
      </c>
      <c r="D1377" t="e">
        <v>#REF!</v>
      </c>
    </row>
    <row r="1378" spans="1:4">
      <c r="A1378" t="s">
        <v>1475</v>
      </c>
      <c r="B1378" t="s">
        <v>2856</v>
      </c>
      <c r="C1378" t="s">
        <v>157</v>
      </c>
      <c r="D1378">
        <v>46266</v>
      </c>
    </row>
    <row r="1379" spans="1:4">
      <c r="A1379" t="s">
        <v>1475</v>
      </c>
      <c r="B1379" t="s">
        <v>2857</v>
      </c>
      <c r="C1379" t="s">
        <v>142</v>
      </c>
      <c r="D1379" t="s">
        <v>158</v>
      </c>
    </row>
    <row r="1380" spans="1:4">
      <c r="A1380" t="s">
        <v>1475</v>
      </c>
      <c r="B1380" t="s">
        <v>2858</v>
      </c>
      <c r="C1380" t="s">
        <v>143</v>
      </c>
      <c r="D1380" t="s">
        <v>159</v>
      </c>
    </row>
    <row r="1381" spans="1:4">
      <c r="A1381" t="s">
        <v>1475</v>
      </c>
      <c r="B1381" t="s">
        <v>2859</v>
      </c>
      <c r="C1381" t="s">
        <v>144</v>
      </c>
      <c r="D1381" t="s">
        <v>222</v>
      </c>
    </row>
    <row r="1382" spans="1:4">
      <c r="A1382" t="s">
        <v>1475</v>
      </c>
      <c r="B1382" t="s">
        <v>2860</v>
      </c>
      <c r="C1382" t="s">
        <v>146</v>
      </c>
      <c r="D1382" t="s">
        <v>79</v>
      </c>
    </row>
    <row r="1383" spans="1:4">
      <c r="A1383" t="s">
        <v>1475</v>
      </c>
      <c r="B1383" t="s">
        <v>2861</v>
      </c>
      <c r="C1383" t="s">
        <v>147</v>
      </c>
      <c r="D1383" t="s">
        <v>133</v>
      </c>
    </row>
    <row r="1384" spans="1:4">
      <c r="A1384" t="s">
        <v>1475</v>
      </c>
      <c r="B1384" t="s">
        <v>2862</v>
      </c>
      <c r="C1384" t="s">
        <v>148</v>
      </c>
      <c r="D1384" t="s">
        <v>34</v>
      </c>
    </row>
    <row r="1385" spans="1:4">
      <c r="A1385" t="s">
        <v>1475</v>
      </c>
      <c r="B1385" t="s">
        <v>2863</v>
      </c>
      <c r="C1385" t="s">
        <v>152</v>
      </c>
      <c r="D1385" t="s">
        <v>169</v>
      </c>
    </row>
    <row r="1386" spans="1:4">
      <c r="A1386" t="s">
        <v>1475</v>
      </c>
      <c r="B1386" t="s">
        <v>2864</v>
      </c>
      <c r="C1386" t="s">
        <v>153</v>
      </c>
      <c r="D1386" t="s">
        <v>162</v>
      </c>
    </row>
    <row r="1387" spans="1:4">
      <c r="A1387" t="s">
        <v>1475</v>
      </c>
      <c r="B1387" t="s">
        <v>2865</v>
      </c>
      <c r="C1387" t="s">
        <v>154</v>
      </c>
      <c r="D1387" t="s">
        <v>177</v>
      </c>
    </row>
    <row r="1388" spans="1:4">
      <c r="A1388" t="s">
        <v>1475</v>
      </c>
      <c r="B1388" t="s">
        <v>2866</v>
      </c>
      <c r="C1388" t="s">
        <v>69</v>
      </c>
      <c r="D1388" t="s">
        <v>164</v>
      </c>
    </row>
    <row r="1389" spans="1:4">
      <c r="A1389" t="s">
        <v>1475</v>
      </c>
      <c r="B1389" t="s">
        <v>2867</v>
      </c>
      <c r="C1389" t="s">
        <v>155</v>
      </c>
      <c r="D1389" t="s">
        <v>165</v>
      </c>
    </row>
    <row r="1390" spans="1:4">
      <c r="A1390" t="s">
        <v>1475</v>
      </c>
      <c r="B1390" t="s">
        <v>2868</v>
      </c>
      <c r="C1390" t="s">
        <v>4</v>
      </c>
      <c r="D1390" t="s">
        <v>23</v>
      </c>
    </row>
    <row r="1391" spans="1:4">
      <c r="A1391" t="s">
        <v>1475</v>
      </c>
      <c r="B1391" t="s">
        <v>2869</v>
      </c>
      <c r="C1391" t="s">
        <v>156</v>
      </c>
      <c r="D1391" t="e">
        <v>#REF!</v>
      </c>
    </row>
    <row r="1392" spans="1:4">
      <c r="A1392" t="s">
        <v>1475</v>
      </c>
      <c r="B1392" t="s">
        <v>2870</v>
      </c>
      <c r="C1392" t="s">
        <v>157</v>
      </c>
      <c r="D1392">
        <v>46266</v>
      </c>
    </row>
    <row r="1393" spans="1:4">
      <c r="A1393" t="s">
        <v>1475</v>
      </c>
      <c r="B1393" t="s">
        <v>2871</v>
      </c>
      <c r="C1393" t="s">
        <v>142</v>
      </c>
      <c r="D1393" t="s">
        <v>158</v>
      </c>
    </row>
    <row r="1394" spans="1:4">
      <c r="A1394" t="s">
        <v>1475</v>
      </c>
      <c r="B1394" t="s">
        <v>2872</v>
      </c>
      <c r="C1394" t="s">
        <v>143</v>
      </c>
      <c r="D1394" t="s">
        <v>159</v>
      </c>
    </row>
    <row r="1395" spans="1:4">
      <c r="A1395" t="s">
        <v>1475</v>
      </c>
      <c r="B1395" t="s">
        <v>2873</v>
      </c>
      <c r="C1395" t="s">
        <v>144</v>
      </c>
      <c r="D1395" t="s">
        <v>223</v>
      </c>
    </row>
    <row r="1396" spans="1:4">
      <c r="A1396" t="s">
        <v>1475</v>
      </c>
      <c r="B1396" t="s">
        <v>2874</v>
      </c>
      <c r="C1396" t="s">
        <v>146</v>
      </c>
      <c r="D1396" t="s">
        <v>79</v>
      </c>
    </row>
    <row r="1397" spans="1:4">
      <c r="A1397" t="s">
        <v>1475</v>
      </c>
      <c r="B1397" t="s">
        <v>2875</v>
      </c>
      <c r="C1397" t="s">
        <v>147</v>
      </c>
      <c r="D1397" t="s">
        <v>133</v>
      </c>
    </row>
    <row r="1398" spans="1:4">
      <c r="A1398" t="s">
        <v>1475</v>
      </c>
      <c r="B1398" t="s">
        <v>2876</v>
      </c>
      <c r="C1398" t="s">
        <v>148</v>
      </c>
      <c r="D1398" t="s">
        <v>34</v>
      </c>
    </row>
    <row r="1399" spans="1:4">
      <c r="A1399" t="s">
        <v>1475</v>
      </c>
      <c r="B1399" t="s">
        <v>2877</v>
      </c>
      <c r="C1399" t="s">
        <v>152</v>
      </c>
      <c r="D1399" t="s">
        <v>169</v>
      </c>
    </row>
    <row r="1400" spans="1:4">
      <c r="A1400" t="s">
        <v>1475</v>
      </c>
      <c r="B1400" t="s">
        <v>2878</v>
      </c>
      <c r="C1400" t="s">
        <v>153</v>
      </c>
      <c r="D1400" t="s">
        <v>162</v>
      </c>
    </row>
    <row r="1401" spans="1:4">
      <c r="A1401" t="s">
        <v>1475</v>
      </c>
      <c r="B1401" t="s">
        <v>2879</v>
      </c>
      <c r="C1401" t="s">
        <v>154</v>
      </c>
      <c r="D1401" t="s">
        <v>163</v>
      </c>
    </row>
    <row r="1402" spans="1:4">
      <c r="A1402" t="s">
        <v>1475</v>
      </c>
      <c r="B1402" t="s">
        <v>2880</v>
      </c>
      <c r="C1402" t="s">
        <v>69</v>
      </c>
      <c r="D1402" t="s">
        <v>164</v>
      </c>
    </row>
    <row r="1403" spans="1:4">
      <c r="A1403" t="s">
        <v>1475</v>
      </c>
      <c r="B1403" t="s">
        <v>2881</v>
      </c>
      <c r="C1403" t="s">
        <v>155</v>
      </c>
      <c r="D1403" t="s">
        <v>165</v>
      </c>
    </row>
    <row r="1404" spans="1:4">
      <c r="A1404" t="s">
        <v>1475</v>
      </c>
      <c r="B1404" t="s">
        <v>2882</v>
      </c>
      <c r="C1404" t="s">
        <v>4</v>
      </c>
      <c r="D1404" t="s">
        <v>23</v>
      </c>
    </row>
    <row r="1405" spans="1:4">
      <c r="A1405" t="s">
        <v>1475</v>
      </c>
      <c r="B1405" t="s">
        <v>2883</v>
      </c>
      <c r="C1405" t="s">
        <v>156</v>
      </c>
      <c r="D1405" t="e">
        <v>#REF!</v>
      </c>
    </row>
    <row r="1406" spans="1:4">
      <c r="A1406" t="s">
        <v>1475</v>
      </c>
      <c r="B1406" t="s">
        <v>2884</v>
      </c>
      <c r="C1406" t="s">
        <v>157</v>
      </c>
      <c r="D1406">
        <v>46266</v>
      </c>
    </row>
    <row r="1407" spans="1:4">
      <c r="A1407" t="s">
        <v>1475</v>
      </c>
      <c r="B1407" t="s">
        <v>2885</v>
      </c>
      <c r="C1407" t="s">
        <v>142</v>
      </c>
      <c r="D1407" t="s">
        <v>158</v>
      </c>
    </row>
    <row r="1408" spans="1:4">
      <c r="A1408" t="s">
        <v>1475</v>
      </c>
      <c r="B1408" t="s">
        <v>2886</v>
      </c>
      <c r="C1408" t="s">
        <v>143</v>
      </c>
      <c r="D1408" t="s">
        <v>159</v>
      </c>
    </row>
    <row r="1409" spans="1:4">
      <c r="A1409" t="s">
        <v>1475</v>
      </c>
      <c r="B1409" t="s">
        <v>2887</v>
      </c>
      <c r="C1409" t="s">
        <v>144</v>
      </c>
      <c r="D1409" t="s">
        <v>224</v>
      </c>
    </row>
    <row r="1410" spans="1:4">
      <c r="A1410" t="s">
        <v>1475</v>
      </c>
      <c r="B1410" t="s">
        <v>2888</v>
      </c>
      <c r="C1410" t="s">
        <v>146</v>
      </c>
      <c r="D1410" t="s">
        <v>79</v>
      </c>
    </row>
    <row r="1411" spans="1:4">
      <c r="A1411" t="s">
        <v>1475</v>
      </c>
      <c r="B1411" t="s">
        <v>2889</v>
      </c>
      <c r="C1411" t="s">
        <v>147</v>
      </c>
      <c r="D1411" t="s">
        <v>133</v>
      </c>
    </row>
    <row r="1412" spans="1:4">
      <c r="A1412" t="s">
        <v>1475</v>
      </c>
      <c r="B1412" t="s">
        <v>2890</v>
      </c>
      <c r="C1412" t="s">
        <v>148</v>
      </c>
      <c r="D1412" t="s">
        <v>34</v>
      </c>
    </row>
    <row r="1413" spans="1:4">
      <c r="A1413" t="s">
        <v>1475</v>
      </c>
      <c r="B1413" t="s">
        <v>2891</v>
      </c>
      <c r="C1413" t="s">
        <v>152</v>
      </c>
      <c r="D1413" t="s">
        <v>169</v>
      </c>
    </row>
    <row r="1414" spans="1:4">
      <c r="A1414" t="s">
        <v>1475</v>
      </c>
      <c r="B1414" t="s">
        <v>2892</v>
      </c>
      <c r="C1414" t="s">
        <v>153</v>
      </c>
      <c r="D1414" t="s">
        <v>162</v>
      </c>
    </row>
    <row r="1415" spans="1:4">
      <c r="A1415" t="s">
        <v>1475</v>
      </c>
      <c r="B1415" t="s">
        <v>2893</v>
      </c>
      <c r="C1415" t="s">
        <v>154</v>
      </c>
      <c r="D1415" t="s">
        <v>163</v>
      </c>
    </row>
    <row r="1416" spans="1:4">
      <c r="A1416" t="s">
        <v>1475</v>
      </c>
      <c r="B1416" t="s">
        <v>2894</v>
      </c>
      <c r="C1416" t="s">
        <v>69</v>
      </c>
      <c r="D1416" t="s">
        <v>164</v>
      </c>
    </row>
    <row r="1417" spans="1:4">
      <c r="A1417" t="s">
        <v>1475</v>
      </c>
      <c r="B1417" t="s">
        <v>2895</v>
      </c>
      <c r="C1417" t="s">
        <v>155</v>
      </c>
      <c r="D1417" t="s">
        <v>165</v>
      </c>
    </row>
    <row r="1418" spans="1:4">
      <c r="A1418" t="s">
        <v>1475</v>
      </c>
      <c r="B1418" t="s">
        <v>2896</v>
      </c>
      <c r="C1418" t="s">
        <v>4</v>
      </c>
      <c r="D1418" t="s">
        <v>23</v>
      </c>
    </row>
    <row r="1419" spans="1:4">
      <c r="A1419" t="s">
        <v>1475</v>
      </c>
      <c r="B1419" t="s">
        <v>2897</v>
      </c>
      <c r="C1419" t="s">
        <v>156</v>
      </c>
      <c r="D1419" t="e">
        <v>#REF!</v>
      </c>
    </row>
    <row r="1420" spans="1:4">
      <c r="A1420" t="s">
        <v>1475</v>
      </c>
      <c r="B1420" t="s">
        <v>2898</v>
      </c>
      <c r="C1420" t="s">
        <v>157</v>
      </c>
      <c r="D1420">
        <v>46266</v>
      </c>
    </row>
    <row r="1421" spans="1:4">
      <c r="A1421" t="s">
        <v>1475</v>
      </c>
      <c r="B1421" t="s">
        <v>2899</v>
      </c>
      <c r="C1421" t="s">
        <v>142</v>
      </c>
      <c r="D1421" t="s">
        <v>158</v>
      </c>
    </row>
    <row r="1422" spans="1:4">
      <c r="A1422" t="s">
        <v>1475</v>
      </c>
      <c r="B1422" t="s">
        <v>2900</v>
      </c>
      <c r="C1422" t="s">
        <v>143</v>
      </c>
      <c r="D1422" t="s">
        <v>159</v>
      </c>
    </row>
    <row r="1423" spans="1:4">
      <c r="A1423" t="s">
        <v>1475</v>
      </c>
      <c r="B1423" t="s">
        <v>2901</v>
      </c>
      <c r="C1423" t="s">
        <v>144</v>
      </c>
      <c r="D1423" t="s">
        <v>225</v>
      </c>
    </row>
    <row r="1424" spans="1:4">
      <c r="A1424" t="s">
        <v>1475</v>
      </c>
      <c r="B1424" t="s">
        <v>2902</v>
      </c>
      <c r="C1424" t="s">
        <v>146</v>
      </c>
      <c r="D1424" t="s">
        <v>79</v>
      </c>
    </row>
    <row r="1425" spans="1:4">
      <c r="A1425" t="s">
        <v>1475</v>
      </c>
      <c r="B1425" t="s">
        <v>2903</v>
      </c>
      <c r="C1425" t="s">
        <v>147</v>
      </c>
      <c r="D1425" t="s">
        <v>133</v>
      </c>
    </row>
    <row r="1426" spans="1:4">
      <c r="A1426" t="s">
        <v>1475</v>
      </c>
      <c r="B1426" t="s">
        <v>2904</v>
      </c>
      <c r="C1426" t="s">
        <v>148</v>
      </c>
      <c r="D1426" t="s">
        <v>34</v>
      </c>
    </row>
    <row r="1427" spans="1:4">
      <c r="A1427" t="s">
        <v>1475</v>
      </c>
      <c r="B1427" t="s">
        <v>2905</v>
      </c>
      <c r="C1427" t="s">
        <v>152</v>
      </c>
      <c r="D1427" t="s">
        <v>169</v>
      </c>
    </row>
    <row r="1428" spans="1:4">
      <c r="A1428" t="s">
        <v>1475</v>
      </c>
      <c r="B1428" t="s">
        <v>2906</v>
      </c>
      <c r="C1428" t="s">
        <v>153</v>
      </c>
      <c r="D1428" t="s">
        <v>162</v>
      </c>
    </row>
    <row r="1429" spans="1:4">
      <c r="A1429" t="s">
        <v>1475</v>
      </c>
      <c r="B1429" t="s">
        <v>2907</v>
      </c>
      <c r="C1429" t="s">
        <v>154</v>
      </c>
      <c r="D1429" t="s">
        <v>163</v>
      </c>
    </row>
    <row r="1430" spans="1:4">
      <c r="A1430" t="s">
        <v>1475</v>
      </c>
      <c r="B1430" t="s">
        <v>2908</v>
      </c>
      <c r="C1430" t="s">
        <v>69</v>
      </c>
      <c r="D1430" t="s">
        <v>164</v>
      </c>
    </row>
    <row r="1431" spans="1:4">
      <c r="A1431" t="s">
        <v>1475</v>
      </c>
      <c r="B1431" t="s">
        <v>2909</v>
      </c>
      <c r="C1431" t="s">
        <v>155</v>
      </c>
      <c r="D1431" t="s">
        <v>165</v>
      </c>
    </row>
    <row r="1432" spans="1:4">
      <c r="A1432" t="s">
        <v>1475</v>
      </c>
      <c r="B1432" t="s">
        <v>2910</v>
      </c>
      <c r="C1432" t="s">
        <v>4</v>
      </c>
      <c r="D1432" t="s">
        <v>23</v>
      </c>
    </row>
    <row r="1433" spans="1:4">
      <c r="A1433" t="s">
        <v>1475</v>
      </c>
      <c r="B1433" t="s">
        <v>2911</v>
      </c>
      <c r="C1433" t="s">
        <v>156</v>
      </c>
      <c r="D1433" t="e">
        <v>#REF!</v>
      </c>
    </row>
    <row r="1434" spans="1:4">
      <c r="A1434" t="s">
        <v>1475</v>
      </c>
      <c r="B1434" t="s">
        <v>2912</v>
      </c>
      <c r="C1434" t="s">
        <v>157</v>
      </c>
      <c r="D1434">
        <v>46266</v>
      </c>
    </row>
    <row r="1435" spans="1:4">
      <c r="A1435" t="s">
        <v>1475</v>
      </c>
      <c r="B1435" t="s">
        <v>2913</v>
      </c>
      <c r="C1435" t="s">
        <v>142</v>
      </c>
      <c r="D1435" t="s">
        <v>158</v>
      </c>
    </row>
    <row r="1436" spans="1:4">
      <c r="A1436" t="s">
        <v>1475</v>
      </c>
      <c r="B1436" t="s">
        <v>2914</v>
      </c>
      <c r="C1436" t="s">
        <v>143</v>
      </c>
      <c r="D1436" t="s">
        <v>159</v>
      </c>
    </row>
    <row r="1437" spans="1:4">
      <c r="A1437" t="s">
        <v>1475</v>
      </c>
      <c r="B1437" t="s">
        <v>2915</v>
      </c>
      <c r="C1437" t="s">
        <v>144</v>
      </c>
      <c r="D1437" t="s">
        <v>226</v>
      </c>
    </row>
    <row r="1438" spans="1:4">
      <c r="A1438" t="s">
        <v>1475</v>
      </c>
      <c r="B1438" t="s">
        <v>2916</v>
      </c>
      <c r="C1438" t="s">
        <v>146</v>
      </c>
      <c r="D1438" t="s">
        <v>79</v>
      </c>
    </row>
    <row r="1439" spans="1:4">
      <c r="A1439" t="s">
        <v>1475</v>
      </c>
      <c r="B1439" t="s">
        <v>2917</v>
      </c>
      <c r="C1439" t="s">
        <v>147</v>
      </c>
      <c r="D1439" t="s">
        <v>133</v>
      </c>
    </row>
    <row r="1440" spans="1:4">
      <c r="A1440" t="s">
        <v>1475</v>
      </c>
      <c r="B1440" t="s">
        <v>2918</v>
      </c>
      <c r="C1440" t="s">
        <v>148</v>
      </c>
      <c r="D1440" t="s">
        <v>34</v>
      </c>
    </row>
    <row r="1441" spans="1:4">
      <c r="A1441" t="s">
        <v>1475</v>
      </c>
      <c r="B1441" t="s">
        <v>2919</v>
      </c>
      <c r="C1441" t="s">
        <v>152</v>
      </c>
      <c r="D1441" t="s">
        <v>169</v>
      </c>
    </row>
    <row r="1442" spans="1:4">
      <c r="A1442" t="s">
        <v>1475</v>
      </c>
      <c r="B1442" t="s">
        <v>2920</v>
      </c>
      <c r="C1442" t="s">
        <v>153</v>
      </c>
      <c r="D1442" t="s">
        <v>162</v>
      </c>
    </row>
    <row r="1443" spans="1:4">
      <c r="A1443" t="s">
        <v>1475</v>
      </c>
      <c r="B1443" t="s">
        <v>2921</v>
      </c>
      <c r="C1443" t="s">
        <v>154</v>
      </c>
      <c r="D1443" t="s">
        <v>163</v>
      </c>
    </row>
    <row r="1444" spans="1:4">
      <c r="A1444" t="s">
        <v>1475</v>
      </c>
      <c r="B1444" t="s">
        <v>2922</v>
      </c>
      <c r="C1444" t="s">
        <v>69</v>
      </c>
      <c r="D1444" t="s">
        <v>164</v>
      </c>
    </row>
    <row r="1445" spans="1:4">
      <c r="A1445" t="s">
        <v>1475</v>
      </c>
      <c r="B1445" t="s">
        <v>2923</v>
      </c>
      <c r="C1445" t="s">
        <v>155</v>
      </c>
      <c r="D1445" t="s">
        <v>165</v>
      </c>
    </row>
    <row r="1446" spans="1:4">
      <c r="A1446" t="s">
        <v>1475</v>
      </c>
      <c r="B1446" t="s">
        <v>2924</v>
      </c>
      <c r="C1446" t="s">
        <v>4</v>
      </c>
      <c r="D1446" t="s">
        <v>23</v>
      </c>
    </row>
    <row r="1447" spans="1:4">
      <c r="A1447" t="s">
        <v>1475</v>
      </c>
      <c r="B1447" t="s">
        <v>2925</v>
      </c>
      <c r="C1447" t="s">
        <v>156</v>
      </c>
      <c r="D1447" t="e">
        <v>#REF!</v>
      </c>
    </row>
    <row r="1448" spans="1:4">
      <c r="A1448" t="s">
        <v>1475</v>
      </c>
      <c r="B1448" t="s">
        <v>2926</v>
      </c>
      <c r="C1448" t="s">
        <v>157</v>
      </c>
      <c r="D1448">
        <v>46266</v>
      </c>
    </row>
    <row r="1449" spans="1:4">
      <c r="A1449" t="s">
        <v>1475</v>
      </c>
      <c r="B1449" t="s">
        <v>2927</v>
      </c>
      <c r="C1449" t="s">
        <v>142</v>
      </c>
      <c r="D1449" t="s">
        <v>158</v>
      </c>
    </row>
    <row r="1450" spans="1:4">
      <c r="A1450" t="s">
        <v>1475</v>
      </c>
      <c r="B1450" t="s">
        <v>2928</v>
      </c>
      <c r="C1450" t="s">
        <v>143</v>
      </c>
      <c r="D1450" t="s">
        <v>159</v>
      </c>
    </row>
    <row r="1451" spans="1:4">
      <c r="A1451" t="s">
        <v>1475</v>
      </c>
      <c r="B1451" t="s">
        <v>2929</v>
      </c>
      <c r="C1451" t="s">
        <v>144</v>
      </c>
      <c r="D1451" t="s">
        <v>227</v>
      </c>
    </row>
    <row r="1452" spans="1:4">
      <c r="A1452" t="s">
        <v>1475</v>
      </c>
      <c r="B1452" t="s">
        <v>2930</v>
      </c>
      <c r="C1452" t="s">
        <v>146</v>
      </c>
      <c r="D1452" t="s">
        <v>79</v>
      </c>
    </row>
    <row r="1453" spans="1:4">
      <c r="A1453" t="s">
        <v>1475</v>
      </c>
      <c r="B1453" t="s">
        <v>2931</v>
      </c>
      <c r="C1453" t="s">
        <v>147</v>
      </c>
      <c r="D1453" t="s">
        <v>133</v>
      </c>
    </row>
    <row r="1454" spans="1:4">
      <c r="A1454" t="s">
        <v>1475</v>
      </c>
      <c r="B1454" t="s">
        <v>2932</v>
      </c>
      <c r="C1454" t="s">
        <v>148</v>
      </c>
      <c r="D1454" t="s">
        <v>34</v>
      </c>
    </row>
    <row r="1455" spans="1:4">
      <c r="A1455" t="s">
        <v>1475</v>
      </c>
      <c r="B1455" t="s">
        <v>2933</v>
      </c>
      <c r="C1455" t="s">
        <v>152</v>
      </c>
      <c r="D1455" t="s">
        <v>169</v>
      </c>
    </row>
    <row r="1456" spans="1:4">
      <c r="A1456" t="s">
        <v>1475</v>
      </c>
      <c r="B1456" t="s">
        <v>2934</v>
      </c>
      <c r="C1456" t="s">
        <v>153</v>
      </c>
      <c r="D1456" t="s">
        <v>162</v>
      </c>
    </row>
    <row r="1457" spans="1:4">
      <c r="A1457" t="s">
        <v>1475</v>
      </c>
      <c r="B1457" t="s">
        <v>2935</v>
      </c>
      <c r="C1457" t="s">
        <v>154</v>
      </c>
      <c r="D1457" t="s">
        <v>177</v>
      </c>
    </row>
    <row r="1458" spans="1:4">
      <c r="A1458" t="s">
        <v>1475</v>
      </c>
      <c r="B1458" t="s">
        <v>2936</v>
      </c>
      <c r="C1458" t="s">
        <v>69</v>
      </c>
      <c r="D1458" t="s">
        <v>164</v>
      </c>
    </row>
    <row r="1459" spans="1:4">
      <c r="A1459" t="s">
        <v>1475</v>
      </c>
      <c r="B1459" t="s">
        <v>2937</v>
      </c>
      <c r="C1459" t="s">
        <v>155</v>
      </c>
      <c r="D1459" t="s">
        <v>165</v>
      </c>
    </row>
    <row r="1460" spans="1:4">
      <c r="A1460" t="s">
        <v>1475</v>
      </c>
      <c r="B1460" t="s">
        <v>2938</v>
      </c>
      <c r="C1460" t="s">
        <v>4</v>
      </c>
      <c r="D1460" t="s">
        <v>23</v>
      </c>
    </row>
    <row r="1461" spans="1:4">
      <c r="A1461" t="s">
        <v>1475</v>
      </c>
      <c r="B1461" t="s">
        <v>2939</v>
      </c>
      <c r="C1461" t="s">
        <v>156</v>
      </c>
      <c r="D1461" t="e">
        <v>#REF!</v>
      </c>
    </row>
    <row r="1462" spans="1:4">
      <c r="A1462" t="s">
        <v>1475</v>
      </c>
      <c r="B1462" t="s">
        <v>2940</v>
      </c>
      <c r="C1462" t="s">
        <v>157</v>
      </c>
      <c r="D1462">
        <v>46266</v>
      </c>
    </row>
    <row r="1463" spans="1:4">
      <c r="A1463" t="s">
        <v>1475</v>
      </c>
      <c r="B1463" t="s">
        <v>2941</v>
      </c>
      <c r="C1463" t="s">
        <v>142</v>
      </c>
      <c r="D1463" t="s">
        <v>158</v>
      </c>
    </row>
    <row r="1464" spans="1:4">
      <c r="A1464" t="s">
        <v>1475</v>
      </c>
      <c r="B1464" t="s">
        <v>2942</v>
      </c>
      <c r="C1464" t="s">
        <v>143</v>
      </c>
      <c r="D1464" t="s">
        <v>159</v>
      </c>
    </row>
    <row r="1465" spans="1:4">
      <c r="A1465" t="s">
        <v>1475</v>
      </c>
      <c r="B1465" t="s">
        <v>2943</v>
      </c>
      <c r="C1465" t="s">
        <v>144</v>
      </c>
      <c r="D1465" t="s">
        <v>228</v>
      </c>
    </row>
    <row r="1466" spans="1:4">
      <c r="A1466" t="s">
        <v>1475</v>
      </c>
      <c r="B1466" t="s">
        <v>2944</v>
      </c>
      <c r="C1466" t="s">
        <v>146</v>
      </c>
      <c r="D1466" t="s">
        <v>79</v>
      </c>
    </row>
    <row r="1467" spans="1:4">
      <c r="A1467" t="s">
        <v>1475</v>
      </c>
      <c r="B1467" t="s">
        <v>2945</v>
      </c>
      <c r="C1467" t="s">
        <v>147</v>
      </c>
      <c r="D1467" t="s">
        <v>133</v>
      </c>
    </row>
    <row r="1468" spans="1:4">
      <c r="A1468" t="s">
        <v>1475</v>
      </c>
      <c r="B1468" t="s">
        <v>2946</v>
      </c>
      <c r="C1468" t="s">
        <v>148</v>
      </c>
      <c r="D1468" t="s">
        <v>34</v>
      </c>
    </row>
    <row r="1469" spans="1:4">
      <c r="A1469" t="s">
        <v>1475</v>
      </c>
      <c r="B1469" t="s">
        <v>2947</v>
      </c>
      <c r="C1469" t="s">
        <v>152</v>
      </c>
      <c r="D1469" t="s">
        <v>169</v>
      </c>
    </row>
    <row r="1470" spans="1:4">
      <c r="A1470" t="s">
        <v>1475</v>
      </c>
      <c r="B1470" t="s">
        <v>2948</v>
      </c>
      <c r="C1470" t="s">
        <v>153</v>
      </c>
      <c r="D1470" t="s">
        <v>162</v>
      </c>
    </row>
    <row r="1471" spans="1:4">
      <c r="A1471" t="s">
        <v>1475</v>
      </c>
      <c r="B1471" t="s">
        <v>2949</v>
      </c>
      <c r="C1471" t="s">
        <v>154</v>
      </c>
      <c r="D1471" t="s">
        <v>163</v>
      </c>
    </row>
    <row r="1472" spans="1:4">
      <c r="A1472" t="s">
        <v>1475</v>
      </c>
      <c r="B1472" t="s">
        <v>2950</v>
      </c>
      <c r="C1472" t="s">
        <v>69</v>
      </c>
      <c r="D1472" t="s">
        <v>164</v>
      </c>
    </row>
    <row r="1473" spans="1:4">
      <c r="A1473" t="s">
        <v>1475</v>
      </c>
      <c r="B1473" t="s">
        <v>2951</v>
      </c>
      <c r="C1473" t="s">
        <v>155</v>
      </c>
      <c r="D1473" t="s">
        <v>165</v>
      </c>
    </row>
    <row r="1474" spans="1:4">
      <c r="A1474" t="s">
        <v>1475</v>
      </c>
      <c r="B1474" t="s">
        <v>2952</v>
      </c>
      <c r="C1474" t="s">
        <v>4</v>
      </c>
      <c r="D1474" t="s">
        <v>23</v>
      </c>
    </row>
    <row r="1475" spans="1:4">
      <c r="A1475" t="s">
        <v>1475</v>
      </c>
      <c r="B1475" t="s">
        <v>2953</v>
      </c>
      <c r="C1475" t="s">
        <v>156</v>
      </c>
      <c r="D1475" t="e">
        <v>#REF!</v>
      </c>
    </row>
    <row r="1476" spans="1:4">
      <c r="A1476" t="s">
        <v>1475</v>
      </c>
      <c r="B1476" t="s">
        <v>2954</v>
      </c>
      <c r="C1476" t="s">
        <v>157</v>
      </c>
      <c r="D1476">
        <v>46266</v>
      </c>
    </row>
    <row r="1477" spans="1:4">
      <c r="A1477" t="s">
        <v>1475</v>
      </c>
      <c r="B1477" t="s">
        <v>2955</v>
      </c>
      <c r="C1477" t="s">
        <v>142</v>
      </c>
      <c r="D1477" t="s">
        <v>158</v>
      </c>
    </row>
    <row r="1478" spans="1:4">
      <c r="A1478" t="s">
        <v>1475</v>
      </c>
      <c r="B1478" t="s">
        <v>2956</v>
      </c>
      <c r="C1478" t="s">
        <v>143</v>
      </c>
      <c r="D1478" t="s">
        <v>159</v>
      </c>
    </row>
    <row r="1479" spans="1:4">
      <c r="A1479" t="s">
        <v>1475</v>
      </c>
      <c r="B1479" t="s">
        <v>2957</v>
      </c>
      <c r="C1479" t="s">
        <v>144</v>
      </c>
      <c r="D1479" t="s">
        <v>229</v>
      </c>
    </row>
    <row r="1480" spans="1:4">
      <c r="A1480" t="s">
        <v>1475</v>
      </c>
      <c r="B1480" t="s">
        <v>2958</v>
      </c>
      <c r="C1480" t="s">
        <v>146</v>
      </c>
      <c r="D1480" t="s">
        <v>79</v>
      </c>
    </row>
    <row r="1481" spans="1:4">
      <c r="A1481" t="s">
        <v>1475</v>
      </c>
      <c r="B1481" t="s">
        <v>2959</v>
      </c>
      <c r="C1481" t="s">
        <v>147</v>
      </c>
      <c r="D1481" t="s">
        <v>133</v>
      </c>
    </row>
    <row r="1482" spans="1:4">
      <c r="A1482" t="s">
        <v>1475</v>
      </c>
      <c r="B1482" t="s">
        <v>2960</v>
      </c>
      <c r="C1482" t="s">
        <v>148</v>
      </c>
      <c r="D1482" t="s">
        <v>34</v>
      </c>
    </row>
    <row r="1483" spans="1:4">
      <c r="A1483" t="s">
        <v>1475</v>
      </c>
      <c r="B1483" t="s">
        <v>2961</v>
      </c>
      <c r="C1483" t="s">
        <v>152</v>
      </c>
      <c r="D1483" t="s">
        <v>169</v>
      </c>
    </row>
    <row r="1484" spans="1:4">
      <c r="A1484" t="s">
        <v>1475</v>
      </c>
      <c r="B1484" t="s">
        <v>2962</v>
      </c>
      <c r="C1484" t="s">
        <v>153</v>
      </c>
      <c r="D1484" t="s">
        <v>162</v>
      </c>
    </row>
    <row r="1485" spans="1:4">
      <c r="A1485" t="s">
        <v>1475</v>
      </c>
      <c r="B1485" t="s">
        <v>2963</v>
      </c>
      <c r="C1485" t="s">
        <v>154</v>
      </c>
      <c r="D1485" t="s">
        <v>163</v>
      </c>
    </row>
    <row r="1486" spans="1:4">
      <c r="A1486" t="s">
        <v>1475</v>
      </c>
      <c r="B1486" t="s">
        <v>2964</v>
      </c>
      <c r="C1486" t="s">
        <v>69</v>
      </c>
      <c r="D1486" t="s">
        <v>164</v>
      </c>
    </row>
    <row r="1487" spans="1:4">
      <c r="A1487" t="s">
        <v>1475</v>
      </c>
      <c r="B1487" t="s">
        <v>2965</v>
      </c>
      <c r="C1487" t="s">
        <v>155</v>
      </c>
      <c r="D1487" t="s">
        <v>165</v>
      </c>
    </row>
    <row r="1488" spans="1:4">
      <c r="A1488" t="s">
        <v>1475</v>
      </c>
      <c r="B1488" t="s">
        <v>2966</v>
      </c>
      <c r="C1488" t="s">
        <v>4</v>
      </c>
      <c r="D1488" t="s">
        <v>23</v>
      </c>
    </row>
    <row r="1489" spans="1:4">
      <c r="A1489" t="s">
        <v>1475</v>
      </c>
      <c r="B1489" t="s">
        <v>2967</v>
      </c>
      <c r="C1489" t="s">
        <v>156</v>
      </c>
      <c r="D1489" t="e">
        <v>#REF!</v>
      </c>
    </row>
    <row r="1490" spans="1:4">
      <c r="A1490" t="s">
        <v>1475</v>
      </c>
      <c r="B1490" t="s">
        <v>2968</v>
      </c>
      <c r="C1490" t="s">
        <v>157</v>
      </c>
      <c r="D1490">
        <v>46266</v>
      </c>
    </row>
    <row r="1491" spans="1:4">
      <c r="A1491" t="s">
        <v>1475</v>
      </c>
      <c r="B1491" t="s">
        <v>2969</v>
      </c>
      <c r="C1491" t="s">
        <v>142</v>
      </c>
      <c r="D1491" t="s">
        <v>158</v>
      </c>
    </row>
    <row r="1492" spans="1:4">
      <c r="A1492" t="s">
        <v>1475</v>
      </c>
      <c r="B1492" t="s">
        <v>2970</v>
      </c>
      <c r="C1492" t="s">
        <v>143</v>
      </c>
      <c r="D1492" t="s">
        <v>159</v>
      </c>
    </row>
    <row r="1493" spans="1:4">
      <c r="A1493" t="s">
        <v>1475</v>
      </c>
      <c r="B1493" t="s">
        <v>2971</v>
      </c>
      <c r="C1493" t="s">
        <v>144</v>
      </c>
      <c r="D1493" t="s">
        <v>230</v>
      </c>
    </row>
    <row r="1494" spans="1:4">
      <c r="A1494" t="s">
        <v>1475</v>
      </c>
      <c r="B1494" t="s">
        <v>2972</v>
      </c>
      <c r="C1494" t="s">
        <v>146</v>
      </c>
      <c r="D1494" t="s">
        <v>79</v>
      </c>
    </row>
    <row r="1495" spans="1:4">
      <c r="A1495" t="s">
        <v>1475</v>
      </c>
      <c r="B1495" t="s">
        <v>2973</v>
      </c>
      <c r="C1495" t="s">
        <v>147</v>
      </c>
      <c r="D1495" t="s">
        <v>133</v>
      </c>
    </row>
    <row r="1496" spans="1:4">
      <c r="A1496" t="s">
        <v>1475</v>
      </c>
      <c r="B1496" t="s">
        <v>2974</v>
      </c>
      <c r="C1496" t="s">
        <v>148</v>
      </c>
      <c r="D1496" t="s">
        <v>34</v>
      </c>
    </row>
    <row r="1497" spans="1:4">
      <c r="A1497" t="s">
        <v>1475</v>
      </c>
      <c r="B1497" t="s">
        <v>2975</v>
      </c>
      <c r="C1497" t="s">
        <v>152</v>
      </c>
      <c r="D1497" t="s">
        <v>169</v>
      </c>
    </row>
    <row r="1498" spans="1:4">
      <c r="A1498" t="s">
        <v>1475</v>
      </c>
      <c r="B1498" t="s">
        <v>2976</v>
      </c>
      <c r="C1498" t="s">
        <v>153</v>
      </c>
      <c r="D1498" t="s">
        <v>162</v>
      </c>
    </row>
    <row r="1499" spans="1:4">
      <c r="A1499" t="s">
        <v>1475</v>
      </c>
      <c r="B1499" t="s">
        <v>2977</v>
      </c>
      <c r="C1499" t="s">
        <v>154</v>
      </c>
      <c r="D1499" t="s">
        <v>163</v>
      </c>
    </row>
    <row r="1500" spans="1:4">
      <c r="A1500" t="s">
        <v>1475</v>
      </c>
      <c r="B1500" t="s">
        <v>2978</v>
      </c>
      <c r="C1500" t="s">
        <v>69</v>
      </c>
      <c r="D1500" t="s">
        <v>164</v>
      </c>
    </row>
    <row r="1501" spans="1:4">
      <c r="A1501" t="s">
        <v>1475</v>
      </c>
      <c r="B1501" t="s">
        <v>2979</v>
      </c>
      <c r="C1501" t="s">
        <v>155</v>
      </c>
      <c r="D1501" t="s">
        <v>165</v>
      </c>
    </row>
    <row r="1502" spans="1:4">
      <c r="A1502" t="s">
        <v>1475</v>
      </c>
      <c r="B1502" t="s">
        <v>2980</v>
      </c>
      <c r="C1502" t="s">
        <v>4</v>
      </c>
      <c r="D1502" t="s">
        <v>23</v>
      </c>
    </row>
    <row r="1503" spans="1:4">
      <c r="A1503" t="s">
        <v>1475</v>
      </c>
      <c r="B1503" t="s">
        <v>2981</v>
      </c>
      <c r="C1503" t="s">
        <v>156</v>
      </c>
      <c r="D1503" t="e">
        <v>#REF!</v>
      </c>
    </row>
    <row r="1504" spans="1:4">
      <c r="A1504" t="s">
        <v>1475</v>
      </c>
      <c r="B1504" t="s">
        <v>2982</v>
      </c>
      <c r="C1504" t="s">
        <v>157</v>
      </c>
      <c r="D1504">
        <v>46266</v>
      </c>
    </row>
    <row r="1505" spans="1:4">
      <c r="A1505" t="s">
        <v>1475</v>
      </c>
      <c r="B1505" t="s">
        <v>2983</v>
      </c>
      <c r="C1505" t="s">
        <v>142</v>
      </c>
      <c r="D1505" t="s">
        <v>158</v>
      </c>
    </row>
    <row r="1506" spans="1:4">
      <c r="A1506" t="s">
        <v>1475</v>
      </c>
      <c r="B1506" t="s">
        <v>2984</v>
      </c>
      <c r="C1506" t="s">
        <v>143</v>
      </c>
      <c r="D1506" t="s">
        <v>159</v>
      </c>
    </row>
    <row r="1507" spans="1:4">
      <c r="A1507" t="s">
        <v>1475</v>
      </c>
      <c r="B1507" t="s">
        <v>2985</v>
      </c>
      <c r="C1507" t="s">
        <v>144</v>
      </c>
      <c r="D1507" t="s">
        <v>231</v>
      </c>
    </row>
    <row r="1508" spans="1:4">
      <c r="A1508" t="s">
        <v>1475</v>
      </c>
      <c r="B1508" t="s">
        <v>2986</v>
      </c>
      <c r="C1508" t="s">
        <v>146</v>
      </c>
      <c r="D1508" t="s">
        <v>79</v>
      </c>
    </row>
    <row r="1509" spans="1:4">
      <c r="A1509" t="s">
        <v>1475</v>
      </c>
      <c r="B1509" t="s">
        <v>2987</v>
      </c>
      <c r="C1509" t="s">
        <v>147</v>
      </c>
      <c r="D1509" t="s">
        <v>133</v>
      </c>
    </row>
    <row r="1510" spans="1:4">
      <c r="A1510" t="s">
        <v>1475</v>
      </c>
      <c r="B1510" t="s">
        <v>2988</v>
      </c>
      <c r="C1510" t="s">
        <v>148</v>
      </c>
      <c r="D1510" t="s">
        <v>34</v>
      </c>
    </row>
    <row r="1511" spans="1:4">
      <c r="A1511" t="s">
        <v>1475</v>
      </c>
      <c r="B1511" t="s">
        <v>2989</v>
      </c>
      <c r="C1511" t="s">
        <v>152</v>
      </c>
      <c r="D1511" t="s">
        <v>169</v>
      </c>
    </row>
    <row r="1512" spans="1:4">
      <c r="A1512" t="s">
        <v>1475</v>
      </c>
      <c r="B1512" t="s">
        <v>2990</v>
      </c>
      <c r="C1512" t="s">
        <v>153</v>
      </c>
      <c r="D1512" t="s">
        <v>162</v>
      </c>
    </row>
    <row r="1513" spans="1:4">
      <c r="A1513" t="s">
        <v>1475</v>
      </c>
      <c r="B1513" t="s">
        <v>2991</v>
      </c>
      <c r="C1513" t="s">
        <v>154</v>
      </c>
      <c r="D1513" t="s">
        <v>163</v>
      </c>
    </row>
    <row r="1514" spans="1:4">
      <c r="A1514" t="s">
        <v>1475</v>
      </c>
      <c r="B1514" t="s">
        <v>2992</v>
      </c>
      <c r="C1514" t="s">
        <v>69</v>
      </c>
      <c r="D1514" t="s">
        <v>164</v>
      </c>
    </row>
    <row r="1515" spans="1:4">
      <c r="A1515" t="s">
        <v>1475</v>
      </c>
      <c r="B1515" t="s">
        <v>2993</v>
      </c>
      <c r="C1515" t="s">
        <v>155</v>
      </c>
      <c r="D1515" t="s">
        <v>165</v>
      </c>
    </row>
    <row r="1516" spans="1:4">
      <c r="A1516" t="s">
        <v>1475</v>
      </c>
      <c r="B1516" t="s">
        <v>2994</v>
      </c>
      <c r="C1516" t="s">
        <v>4</v>
      </c>
      <c r="D1516" t="s">
        <v>23</v>
      </c>
    </row>
    <row r="1517" spans="1:4">
      <c r="A1517" t="s">
        <v>1475</v>
      </c>
      <c r="B1517" t="s">
        <v>2995</v>
      </c>
      <c r="C1517" t="s">
        <v>156</v>
      </c>
      <c r="D1517" t="e">
        <v>#REF!</v>
      </c>
    </row>
    <row r="1518" spans="1:4">
      <c r="A1518" t="s">
        <v>1475</v>
      </c>
      <c r="B1518" t="s">
        <v>2996</v>
      </c>
      <c r="C1518" t="s">
        <v>157</v>
      </c>
      <c r="D1518">
        <v>46266</v>
      </c>
    </row>
    <row r="1519" spans="1:4">
      <c r="A1519" t="s">
        <v>1475</v>
      </c>
      <c r="B1519" t="s">
        <v>2997</v>
      </c>
      <c r="C1519" t="s">
        <v>142</v>
      </c>
      <c r="D1519" t="s">
        <v>158</v>
      </c>
    </row>
    <row r="1520" spans="1:4">
      <c r="A1520" t="s">
        <v>1475</v>
      </c>
      <c r="B1520" t="s">
        <v>2998</v>
      </c>
      <c r="C1520" t="s">
        <v>143</v>
      </c>
      <c r="D1520" t="s">
        <v>159</v>
      </c>
    </row>
    <row r="1521" spans="1:4">
      <c r="A1521" t="s">
        <v>1475</v>
      </c>
      <c r="B1521" t="s">
        <v>2999</v>
      </c>
      <c r="C1521" t="s">
        <v>144</v>
      </c>
      <c r="D1521" t="s">
        <v>232</v>
      </c>
    </row>
    <row r="1522" spans="1:4">
      <c r="A1522" t="s">
        <v>1475</v>
      </c>
      <c r="B1522" t="s">
        <v>3000</v>
      </c>
      <c r="C1522" t="s">
        <v>146</v>
      </c>
      <c r="D1522" t="s">
        <v>79</v>
      </c>
    </row>
    <row r="1523" spans="1:4">
      <c r="A1523" t="s">
        <v>1475</v>
      </c>
      <c r="B1523" t="s">
        <v>3001</v>
      </c>
      <c r="C1523" t="s">
        <v>147</v>
      </c>
      <c r="D1523" t="s">
        <v>133</v>
      </c>
    </row>
    <row r="1524" spans="1:4">
      <c r="A1524" t="s">
        <v>1475</v>
      </c>
      <c r="B1524" t="s">
        <v>3002</v>
      </c>
      <c r="C1524" t="s">
        <v>148</v>
      </c>
      <c r="D1524" t="s">
        <v>34</v>
      </c>
    </row>
    <row r="1525" spans="1:4">
      <c r="A1525" t="s">
        <v>1475</v>
      </c>
      <c r="B1525" t="s">
        <v>3003</v>
      </c>
      <c r="C1525" t="s">
        <v>152</v>
      </c>
      <c r="D1525" t="s">
        <v>169</v>
      </c>
    </row>
    <row r="1526" spans="1:4">
      <c r="A1526" t="s">
        <v>1475</v>
      </c>
      <c r="B1526" t="s">
        <v>3004</v>
      </c>
      <c r="C1526" t="s">
        <v>153</v>
      </c>
      <c r="D1526" t="s">
        <v>162</v>
      </c>
    </row>
    <row r="1527" spans="1:4">
      <c r="A1527" t="s">
        <v>1475</v>
      </c>
      <c r="B1527" t="s">
        <v>3005</v>
      </c>
      <c r="C1527" t="s">
        <v>154</v>
      </c>
      <c r="D1527" t="s">
        <v>163</v>
      </c>
    </row>
    <row r="1528" spans="1:4">
      <c r="A1528" t="s">
        <v>1475</v>
      </c>
      <c r="B1528" t="s">
        <v>3006</v>
      </c>
      <c r="C1528" t="s">
        <v>69</v>
      </c>
      <c r="D1528" t="s">
        <v>164</v>
      </c>
    </row>
    <row r="1529" spans="1:4">
      <c r="A1529" t="s">
        <v>1475</v>
      </c>
      <c r="B1529" t="s">
        <v>3007</v>
      </c>
      <c r="C1529" t="s">
        <v>155</v>
      </c>
      <c r="D1529" t="s">
        <v>165</v>
      </c>
    </row>
    <row r="1530" spans="1:4">
      <c r="A1530" t="s">
        <v>1475</v>
      </c>
      <c r="B1530" t="s">
        <v>3008</v>
      </c>
      <c r="C1530" t="s">
        <v>4</v>
      </c>
      <c r="D1530" t="s">
        <v>23</v>
      </c>
    </row>
    <row r="1531" spans="1:4">
      <c r="A1531" t="s">
        <v>1475</v>
      </c>
      <c r="B1531" t="s">
        <v>3009</v>
      </c>
      <c r="C1531" t="s">
        <v>156</v>
      </c>
      <c r="D1531" t="e">
        <v>#REF!</v>
      </c>
    </row>
    <row r="1532" spans="1:4">
      <c r="A1532" t="s">
        <v>1475</v>
      </c>
      <c r="B1532" t="s">
        <v>3010</v>
      </c>
      <c r="C1532" t="s">
        <v>157</v>
      </c>
      <c r="D1532">
        <v>46266</v>
      </c>
    </row>
    <row r="1533" spans="1:4">
      <c r="A1533" t="s">
        <v>1475</v>
      </c>
      <c r="B1533" t="s">
        <v>3011</v>
      </c>
      <c r="C1533" t="s">
        <v>142</v>
      </c>
      <c r="D1533" t="s">
        <v>158</v>
      </c>
    </row>
    <row r="1534" spans="1:4">
      <c r="A1534" t="s">
        <v>1475</v>
      </c>
      <c r="B1534" t="s">
        <v>3012</v>
      </c>
      <c r="C1534" t="s">
        <v>143</v>
      </c>
      <c r="D1534" t="s">
        <v>159</v>
      </c>
    </row>
    <row r="1535" spans="1:4">
      <c r="A1535" t="s">
        <v>1475</v>
      </c>
      <c r="B1535" t="s">
        <v>3013</v>
      </c>
      <c r="C1535" t="s">
        <v>144</v>
      </c>
      <c r="D1535" t="s">
        <v>233</v>
      </c>
    </row>
    <row r="1536" spans="1:4">
      <c r="A1536" t="s">
        <v>1475</v>
      </c>
      <c r="B1536" t="s">
        <v>3014</v>
      </c>
      <c r="C1536" t="s">
        <v>146</v>
      </c>
      <c r="D1536" t="s">
        <v>79</v>
      </c>
    </row>
    <row r="1537" spans="1:4">
      <c r="A1537" t="s">
        <v>1475</v>
      </c>
      <c r="B1537" t="s">
        <v>3015</v>
      </c>
      <c r="C1537" t="s">
        <v>147</v>
      </c>
      <c r="D1537" t="s">
        <v>133</v>
      </c>
    </row>
    <row r="1538" spans="1:4">
      <c r="A1538" t="s">
        <v>1475</v>
      </c>
      <c r="B1538" t="s">
        <v>3016</v>
      </c>
      <c r="C1538" t="s">
        <v>148</v>
      </c>
      <c r="D1538" t="s">
        <v>34</v>
      </c>
    </row>
    <row r="1539" spans="1:4">
      <c r="A1539" t="s">
        <v>1475</v>
      </c>
      <c r="B1539" t="s">
        <v>3017</v>
      </c>
      <c r="C1539" t="s">
        <v>152</v>
      </c>
      <c r="D1539" t="s">
        <v>169</v>
      </c>
    </row>
    <row r="1540" spans="1:4">
      <c r="A1540" t="s">
        <v>1475</v>
      </c>
      <c r="B1540" t="s">
        <v>3018</v>
      </c>
      <c r="C1540" t="s">
        <v>153</v>
      </c>
      <c r="D1540" t="s">
        <v>162</v>
      </c>
    </row>
    <row r="1541" spans="1:4">
      <c r="A1541" t="s">
        <v>1475</v>
      </c>
      <c r="B1541" t="s">
        <v>3019</v>
      </c>
      <c r="C1541" t="s">
        <v>154</v>
      </c>
      <c r="D1541" t="s">
        <v>163</v>
      </c>
    </row>
    <row r="1542" spans="1:4">
      <c r="A1542" t="s">
        <v>1475</v>
      </c>
      <c r="B1542" t="s">
        <v>3020</v>
      </c>
      <c r="C1542" t="s">
        <v>69</v>
      </c>
      <c r="D1542" t="s">
        <v>164</v>
      </c>
    </row>
    <row r="1543" spans="1:4">
      <c r="A1543" t="s">
        <v>1475</v>
      </c>
      <c r="B1543" t="s">
        <v>3021</v>
      </c>
      <c r="C1543" t="s">
        <v>155</v>
      </c>
      <c r="D1543" t="s">
        <v>165</v>
      </c>
    </row>
    <row r="1544" spans="1:4">
      <c r="A1544" t="s">
        <v>1475</v>
      </c>
      <c r="B1544" t="s">
        <v>3022</v>
      </c>
      <c r="C1544" t="s">
        <v>4</v>
      </c>
      <c r="D1544" t="s">
        <v>23</v>
      </c>
    </row>
    <row r="1545" spans="1:4">
      <c r="A1545" t="s">
        <v>1475</v>
      </c>
      <c r="B1545" t="s">
        <v>3023</v>
      </c>
      <c r="C1545" t="s">
        <v>156</v>
      </c>
      <c r="D1545" t="e">
        <v>#REF!</v>
      </c>
    </row>
    <row r="1546" spans="1:4">
      <c r="A1546" t="s">
        <v>1475</v>
      </c>
      <c r="B1546" t="s">
        <v>3024</v>
      </c>
      <c r="C1546" t="s">
        <v>157</v>
      </c>
      <c r="D1546">
        <v>46266</v>
      </c>
    </row>
    <row r="1547" spans="1:4">
      <c r="A1547" t="s">
        <v>1475</v>
      </c>
      <c r="B1547" t="s">
        <v>3025</v>
      </c>
      <c r="C1547" t="s">
        <v>142</v>
      </c>
      <c r="D1547" t="s">
        <v>158</v>
      </c>
    </row>
    <row r="1548" spans="1:4">
      <c r="A1548" t="s">
        <v>1475</v>
      </c>
      <c r="B1548" t="s">
        <v>3026</v>
      </c>
      <c r="C1548" t="s">
        <v>143</v>
      </c>
      <c r="D1548" t="s">
        <v>159</v>
      </c>
    </row>
    <row r="1549" spans="1:4">
      <c r="A1549" t="s">
        <v>1475</v>
      </c>
      <c r="B1549" t="s">
        <v>3027</v>
      </c>
      <c r="C1549" t="s">
        <v>144</v>
      </c>
      <c r="D1549" t="s">
        <v>234</v>
      </c>
    </row>
    <row r="1550" spans="1:4">
      <c r="A1550" t="s">
        <v>1475</v>
      </c>
      <c r="B1550" t="s">
        <v>3028</v>
      </c>
      <c r="C1550" t="s">
        <v>146</v>
      </c>
      <c r="D1550" t="s">
        <v>79</v>
      </c>
    </row>
    <row r="1551" spans="1:4">
      <c r="A1551" t="s">
        <v>1475</v>
      </c>
      <c r="B1551" t="s">
        <v>3029</v>
      </c>
      <c r="C1551" t="s">
        <v>147</v>
      </c>
      <c r="D1551" t="s">
        <v>133</v>
      </c>
    </row>
    <row r="1552" spans="1:4">
      <c r="A1552" t="s">
        <v>1475</v>
      </c>
      <c r="B1552" t="s">
        <v>3030</v>
      </c>
      <c r="C1552" t="s">
        <v>148</v>
      </c>
      <c r="D1552" t="s">
        <v>34</v>
      </c>
    </row>
    <row r="1553" spans="1:4">
      <c r="A1553" t="s">
        <v>1475</v>
      </c>
      <c r="B1553" t="s">
        <v>3031</v>
      </c>
      <c r="C1553" t="s">
        <v>152</v>
      </c>
      <c r="D1553" t="s">
        <v>169</v>
      </c>
    </row>
    <row r="1554" spans="1:4">
      <c r="A1554" t="s">
        <v>1475</v>
      </c>
      <c r="B1554" t="s">
        <v>3032</v>
      </c>
      <c r="C1554" t="s">
        <v>153</v>
      </c>
      <c r="D1554" t="s">
        <v>162</v>
      </c>
    </row>
    <row r="1555" spans="1:4">
      <c r="A1555" t="s">
        <v>1475</v>
      </c>
      <c r="B1555" t="s">
        <v>3033</v>
      </c>
      <c r="C1555" t="s">
        <v>154</v>
      </c>
      <c r="D1555" t="s">
        <v>163</v>
      </c>
    </row>
    <row r="1556" spans="1:4">
      <c r="A1556" t="s">
        <v>1475</v>
      </c>
      <c r="B1556" t="s">
        <v>3034</v>
      </c>
      <c r="C1556" t="s">
        <v>69</v>
      </c>
      <c r="D1556" t="s">
        <v>164</v>
      </c>
    </row>
    <row r="1557" spans="1:4">
      <c r="A1557" t="s">
        <v>1475</v>
      </c>
      <c r="B1557" t="s">
        <v>3035</v>
      </c>
      <c r="C1557" t="s">
        <v>155</v>
      </c>
      <c r="D1557" t="s">
        <v>165</v>
      </c>
    </row>
    <row r="1558" spans="1:4">
      <c r="A1558" t="s">
        <v>1475</v>
      </c>
      <c r="B1558" t="s">
        <v>3036</v>
      </c>
      <c r="C1558" t="s">
        <v>4</v>
      </c>
      <c r="D1558" t="s">
        <v>23</v>
      </c>
    </row>
    <row r="1559" spans="1:4">
      <c r="A1559" t="s">
        <v>1475</v>
      </c>
      <c r="B1559" t="s">
        <v>3037</v>
      </c>
      <c r="C1559" t="s">
        <v>156</v>
      </c>
      <c r="D1559" t="e">
        <v>#REF!</v>
      </c>
    </row>
    <row r="1560" spans="1:4">
      <c r="A1560" t="s">
        <v>1475</v>
      </c>
      <c r="B1560" t="s">
        <v>3038</v>
      </c>
      <c r="C1560" t="s">
        <v>157</v>
      </c>
      <c r="D1560">
        <v>46266</v>
      </c>
    </row>
    <row r="1561" spans="1:4">
      <c r="A1561" t="s">
        <v>1475</v>
      </c>
      <c r="B1561" t="s">
        <v>3039</v>
      </c>
      <c r="C1561" t="s">
        <v>142</v>
      </c>
      <c r="D1561" t="s">
        <v>158</v>
      </c>
    </row>
    <row r="1562" spans="1:4">
      <c r="A1562" t="s">
        <v>1475</v>
      </c>
      <c r="B1562" t="s">
        <v>3040</v>
      </c>
      <c r="C1562" t="s">
        <v>143</v>
      </c>
      <c r="D1562" t="s">
        <v>159</v>
      </c>
    </row>
    <row r="1563" spans="1:4">
      <c r="A1563" t="s">
        <v>1475</v>
      </c>
      <c r="B1563" t="s">
        <v>3041</v>
      </c>
      <c r="C1563" t="s">
        <v>144</v>
      </c>
      <c r="D1563" t="s">
        <v>235</v>
      </c>
    </row>
    <row r="1564" spans="1:4">
      <c r="A1564" t="s">
        <v>1475</v>
      </c>
      <c r="B1564" t="s">
        <v>3042</v>
      </c>
      <c r="C1564" t="s">
        <v>146</v>
      </c>
      <c r="D1564" t="s">
        <v>79</v>
      </c>
    </row>
    <row r="1565" spans="1:4">
      <c r="A1565" t="s">
        <v>1475</v>
      </c>
      <c r="B1565" t="s">
        <v>3043</v>
      </c>
      <c r="C1565" t="s">
        <v>147</v>
      </c>
      <c r="D1565" t="s">
        <v>133</v>
      </c>
    </row>
    <row r="1566" spans="1:4">
      <c r="A1566" t="s">
        <v>1475</v>
      </c>
      <c r="B1566" t="s">
        <v>3044</v>
      </c>
      <c r="C1566" t="s">
        <v>148</v>
      </c>
      <c r="D1566" t="s">
        <v>34</v>
      </c>
    </row>
    <row r="1567" spans="1:4">
      <c r="A1567" t="s">
        <v>1475</v>
      </c>
      <c r="B1567" t="s">
        <v>3045</v>
      </c>
      <c r="C1567" t="s">
        <v>152</v>
      </c>
      <c r="D1567" t="s">
        <v>169</v>
      </c>
    </row>
    <row r="1568" spans="1:4">
      <c r="A1568" t="s">
        <v>1475</v>
      </c>
      <c r="B1568" t="s">
        <v>3046</v>
      </c>
      <c r="C1568" t="s">
        <v>153</v>
      </c>
      <c r="D1568" t="s">
        <v>162</v>
      </c>
    </row>
    <row r="1569" spans="1:4">
      <c r="A1569" t="s">
        <v>1475</v>
      </c>
      <c r="B1569" t="s">
        <v>3047</v>
      </c>
      <c r="C1569" t="s">
        <v>154</v>
      </c>
      <c r="D1569" t="s">
        <v>163</v>
      </c>
    </row>
    <row r="1570" spans="1:4">
      <c r="A1570" t="s">
        <v>1475</v>
      </c>
      <c r="B1570" t="s">
        <v>3048</v>
      </c>
      <c r="C1570" t="s">
        <v>69</v>
      </c>
      <c r="D1570" t="s">
        <v>164</v>
      </c>
    </row>
    <row r="1571" spans="1:4">
      <c r="A1571" t="s">
        <v>1475</v>
      </c>
      <c r="B1571" t="s">
        <v>3049</v>
      </c>
      <c r="C1571" t="s">
        <v>155</v>
      </c>
      <c r="D1571" t="s">
        <v>165</v>
      </c>
    </row>
    <row r="1572" spans="1:4">
      <c r="A1572" t="s">
        <v>1475</v>
      </c>
      <c r="B1572" t="s">
        <v>3050</v>
      </c>
      <c r="C1572" t="s">
        <v>4</v>
      </c>
      <c r="D1572" t="s">
        <v>23</v>
      </c>
    </row>
    <row r="1573" spans="1:4">
      <c r="A1573" t="s">
        <v>1475</v>
      </c>
      <c r="B1573" t="s">
        <v>3051</v>
      </c>
      <c r="C1573" t="s">
        <v>156</v>
      </c>
      <c r="D1573" t="e">
        <v>#REF!</v>
      </c>
    </row>
    <row r="1574" spans="1:4">
      <c r="A1574" t="s">
        <v>1475</v>
      </c>
      <c r="B1574" t="s">
        <v>3052</v>
      </c>
      <c r="C1574" t="s">
        <v>157</v>
      </c>
      <c r="D1574">
        <v>46266</v>
      </c>
    </row>
    <row r="1575" spans="1:4">
      <c r="A1575" t="s">
        <v>1475</v>
      </c>
      <c r="B1575" t="s">
        <v>3053</v>
      </c>
      <c r="C1575" t="s">
        <v>142</v>
      </c>
      <c r="D1575" t="s">
        <v>158</v>
      </c>
    </row>
    <row r="1576" spans="1:4">
      <c r="A1576" t="s">
        <v>1475</v>
      </c>
      <c r="B1576" t="s">
        <v>3054</v>
      </c>
      <c r="C1576" t="s">
        <v>143</v>
      </c>
      <c r="D1576" t="s">
        <v>159</v>
      </c>
    </row>
    <row r="1577" spans="1:4">
      <c r="A1577" t="s">
        <v>1475</v>
      </c>
      <c r="B1577" t="s">
        <v>3055</v>
      </c>
      <c r="C1577" t="s">
        <v>144</v>
      </c>
      <c r="D1577" t="s">
        <v>236</v>
      </c>
    </row>
    <row r="1578" spans="1:4">
      <c r="A1578" t="s">
        <v>1475</v>
      </c>
      <c r="B1578" t="s">
        <v>3056</v>
      </c>
      <c r="C1578" t="s">
        <v>146</v>
      </c>
      <c r="D1578" t="s">
        <v>79</v>
      </c>
    </row>
    <row r="1579" spans="1:4">
      <c r="A1579" t="s">
        <v>1475</v>
      </c>
      <c r="B1579" t="s">
        <v>3057</v>
      </c>
      <c r="C1579" t="s">
        <v>147</v>
      </c>
      <c r="D1579" t="s">
        <v>133</v>
      </c>
    </row>
    <row r="1580" spans="1:4">
      <c r="A1580" t="s">
        <v>1475</v>
      </c>
      <c r="B1580" t="s">
        <v>3058</v>
      </c>
      <c r="C1580" t="s">
        <v>148</v>
      </c>
      <c r="D1580" t="s">
        <v>34</v>
      </c>
    </row>
    <row r="1581" spans="1:4">
      <c r="A1581" t="s">
        <v>1475</v>
      </c>
      <c r="B1581" t="s">
        <v>3059</v>
      </c>
      <c r="C1581" t="s">
        <v>152</v>
      </c>
      <c r="D1581" t="s">
        <v>169</v>
      </c>
    </row>
    <row r="1582" spans="1:4">
      <c r="A1582" t="s">
        <v>1475</v>
      </c>
      <c r="B1582" t="s">
        <v>3060</v>
      </c>
      <c r="C1582" t="s">
        <v>153</v>
      </c>
      <c r="D1582" t="s">
        <v>162</v>
      </c>
    </row>
    <row r="1583" spans="1:4">
      <c r="A1583" t="s">
        <v>1475</v>
      </c>
      <c r="B1583" t="s">
        <v>3061</v>
      </c>
      <c r="C1583" t="s">
        <v>154</v>
      </c>
      <c r="D1583" t="s">
        <v>163</v>
      </c>
    </row>
    <row r="1584" spans="1:4">
      <c r="A1584" t="s">
        <v>1475</v>
      </c>
      <c r="B1584" t="s">
        <v>3062</v>
      </c>
      <c r="C1584" t="s">
        <v>69</v>
      </c>
      <c r="D1584" t="s">
        <v>164</v>
      </c>
    </row>
    <row r="1585" spans="1:4">
      <c r="A1585" t="s">
        <v>1475</v>
      </c>
      <c r="B1585" t="s">
        <v>3063</v>
      </c>
      <c r="C1585" t="s">
        <v>155</v>
      </c>
      <c r="D1585" t="s">
        <v>165</v>
      </c>
    </row>
    <row r="1586" spans="1:4">
      <c r="A1586" t="s">
        <v>1475</v>
      </c>
      <c r="B1586" t="s">
        <v>3064</v>
      </c>
      <c r="C1586" t="s">
        <v>4</v>
      </c>
      <c r="D1586" t="s">
        <v>23</v>
      </c>
    </row>
    <row r="1587" spans="1:4">
      <c r="A1587" t="s">
        <v>1475</v>
      </c>
      <c r="B1587" t="s">
        <v>3065</v>
      </c>
      <c r="C1587" t="s">
        <v>156</v>
      </c>
      <c r="D1587" t="e">
        <v>#REF!</v>
      </c>
    </row>
    <row r="1588" spans="1:4">
      <c r="A1588" t="s">
        <v>1475</v>
      </c>
      <c r="B1588" t="s">
        <v>3066</v>
      </c>
      <c r="C1588" t="s">
        <v>157</v>
      </c>
      <c r="D1588">
        <v>46266</v>
      </c>
    </row>
    <row r="1589" spans="1:4">
      <c r="A1589" t="s">
        <v>1475</v>
      </c>
      <c r="B1589" t="s">
        <v>3067</v>
      </c>
      <c r="C1589" t="s">
        <v>142</v>
      </c>
      <c r="D1589" t="s">
        <v>158</v>
      </c>
    </row>
    <row r="1590" spans="1:4">
      <c r="A1590" t="s">
        <v>1475</v>
      </c>
      <c r="B1590" t="s">
        <v>3068</v>
      </c>
      <c r="C1590" t="s">
        <v>143</v>
      </c>
      <c r="D1590" t="s">
        <v>159</v>
      </c>
    </row>
    <row r="1591" spans="1:4">
      <c r="A1591" t="s">
        <v>1475</v>
      </c>
      <c r="B1591" t="s">
        <v>3069</v>
      </c>
      <c r="C1591" t="s">
        <v>144</v>
      </c>
      <c r="D1591" t="s">
        <v>237</v>
      </c>
    </row>
    <row r="1592" spans="1:4">
      <c r="A1592" t="s">
        <v>1475</v>
      </c>
      <c r="B1592" t="s">
        <v>3070</v>
      </c>
      <c r="C1592" t="s">
        <v>146</v>
      </c>
      <c r="D1592" t="s">
        <v>79</v>
      </c>
    </row>
    <row r="1593" spans="1:4">
      <c r="A1593" t="s">
        <v>1475</v>
      </c>
      <c r="B1593" t="s">
        <v>3071</v>
      </c>
      <c r="C1593" t="s">
        <v>148</v>
      </c>
      <c r="D1593" t="s">
        <v>34</v>
      </c>
    </row>
    <row r="1594" spans="1:4">
      <c r="A1594" t="s">
        <v>1475</v>
      </c>
      <c r="B1594" t="s">
        <v>3072</v>
      </c>
      <c r="C1594" t="s">
        <v>152</v>
      </c>
      <c r="D1594" t="s">
        <v>169</v>
      </c>
    </row>
    <row r="1595" spans="1:4">
      <c r="A1595" t="s">
        <v>1475</v>
      </c>
      <c r="B1595" t="s">
        <v>3073</v>
      </c>
      <c r="C1595" t="s">
        <v>153</v>
      </c>
      <c r="D1595" t="s">
        <v>162</v>
      </c>
    </row>
    <row r="1596" spans="1:4">
      <c r="A1596" t="s">
        <v>1475</v>
      </c>
      <c r="B1596" t="s">
        <v>3074</v>
      </c>
      <c r="C1596" t="s">
        <v>154</v>
      </c>
      <c r="D1596" t="s">
        <v>163</v>
      </c>
    </row>
    <row r="1597" spans="1:4">
      <c r="A1597" t="s">
        <v>1475</v>
      </c>
      <c r="B1597" t="s">
        <v>3075</v>
      </c>
      <c r="C1597" t="s">
        <v>69</v>
      </c>
      <c r="D1597" t="s">
        <v>164</v>
      </c>
    </row>
    <row r="1598" spans="1:4">
      <c r="A1598" t="s">
        <v>1475</v>
      </c>
      <c r="B1598" t="s">
        <v>3076</v>
      </c>
      <c r="C1598" t="s">
        <v>155</v>
      </c>
      <c r="D1598" t="s">
        <v>165</v>
      </c>
    </row>
    <row r="1599" spans="1:4">
      <c r="A1599" t="s">
        <v>1475</v>
      </c>
      <c r="B1599" t="s">
        <v>3077</v>
      </c>
      <c r="C1599" t="s">
        <v>4</v>
      </c>
      <c r="D1599" t="s">
        <v>23</v>
      </c>
    </row>
    <row r="1600" spans="1:4">
      <c r="A1600" t="s">
        <v>1475</v>
      </c>
      <c r="B1600" t="s">
        <v>3078</v>
      </c>
      <c r="C1600" t="s">
        <v>156</v>
      </c>
      <c r="D1600" t="e">
        <v>#REF!</v>
      </c>
    </row>
    <row r="1601" spans="1:4">
      <c r="A1601" t="s">
        <v>1475</v>
      </c>
      <c r="B1601" t="s">
        <v>3079</v>
      </c>
      <c r="C1601" t="s">
        <v>157</v>
      </c>
      <c r="D1601">
        <v>46266</v>
      </c>
    </row>
    <row r="1602" spans="1:4">
      <c r="A1602" t="s">
        <v>1475</v>
      </c>
      <c r="B1602" t="s">
        <v>3080</v>
      </c>
      <c r="C1602" t="s">
        <v>142</v>
      </c>
      <c r="D1602" t="s">
        <v>158</v>
      </c>
    </row>
    <row r="1603" spans="1:4">
      <c r="A1603" t="s">
        <v>1475</v>
      </c>
      <c r="B1603" t="s">
        <v>3081</v>
      </c>
      <c r="C1603" t="s">
        <v>143</v>
      </c>
      <c r="D1603" t="s">
        <v>159</v>
      </c>
    </row>
    <row r="1604" spans="1:4">
      <c r="A1604" t="s">
        <v>1475</v>
      </c>
      <c r="B1604" t="s">
        <v>3082</v>
      </c>
      <c r="C1604" t="s">
        <v>144</v>
      </c>
      <c r="D1604" t="s">
        <v>238</v>
      </c>
    </row>
    <row r="1605" spans="1:4">
      <c r="A1605" t="s">
        <v>1475</v>
      </c>
      <c r="B1605" t="s">
        <v>3083</v>
      </c>
      <c r="C1605" t="s">
        <v>146</v>
      </c>
      <c r="D1605" t="s">
        <v>79</v>
      </c>
    </row>
    <row r="1606" spans="1:4">
      <c r="A1606" t="s">
        <v>1475</v>
      </c>
      <c r="B1606" t="s">
        <v>3084</v>
      </c>
      <c r="C1606" t="s">
        <v>147</v>
      </c>
      <c r="D1606" t="s">
        <v>133</v>
      </c>
    </row>
    <row r="1607" spans="1:4">
      <c r="A1607" t="s">
        <v>1475</v>
      </c>
      <c r="B1607" t="s">
        <v>3085</v>
      </c>
      <c r="C1607" t="s">
        <v>148</v>
      </c>
      <c r="D1607" t="s">
        <v>34</v>
      </c>
    </row>
    <row r="1608" spans="1:4">
      <c r="A1608" t="s">
        <v>1475</v>
      </c>
      <c r="B1608" t="s">
        <v>3086</v>
      </c>
      <c r="C1608" t="s">
        <v>152</v>
      </c>
      <c r="D1608" t="s">
        <v>169</v>
      </c>
    </row>
    <row r="1609" spans="1:4">
      <c r="A1609" t="s">
        <v>1475</v>
      </c>
      <c r="B1609" t="s">
        <v>3087</v>
      </c>
      <c r="C1609" t="s">
        <v>153</v>
      </c>
      <c r="D1609" t="s">
        <v>162</v>
      </c>
    </row>
    <row r="1610" spans="1:4">
      <c r="A1610" t="s">
        <v>1475</v>
      </c>
      <c r="B1610" t="s">
        <v>3088</v>
      </c>
      <c r="C1610" t="s">
        <v>154</v>
      </c>
      <c r="D1610" t="s">
        <v>163</v>
      </c>
    </row>
    <row r="1611" spans="1:4">
      <c r="A1611" t="s">
        <v>1475</v>
      </c>
      <c r="B1611" t="s">
        <v>3089</v>
      </c>
      <c r="C1611" t="s">
        <v>69</v>
      </c>
      <c r="D1611" t="s">
        <v>164</v>
      </c>
    </row>
    <row r="1612" spans="1:4">
      <c r="A1612" t="s">
        <v>1475</v>
      </c>
      <c r="B1612" t="s">
        <v>3090</v>
      </c>
      <c r="C1612" t="s">
        <v>155</v>
      </c>
      <c r="D1612" t="s">
        <v>165</v>
      </c>
    </row>
    <row r="1613" spans="1:4">
      <c r="A1613" t="s">
        <v>1475</v>
      </c>
      <c r="B1613" t="s">
        <v>3091</v>
      </c>
      <c r="C1613" t="s">
        <v>4</v>
      </c>
      <c r="D1613" t="s">
        <v>23</v>
      </c>
    </row>
    <row r="1614" spans="1:4">
      <c r="A1614" t="s">
        <v>1475</v>
      </c>
      <c r="B1614" t="s">
        <v>3092</v>
      </c>
      <c r="C1614" t="s">
        <v>156</v>
      </c>
      <c r="D1614" t="e">
        <v>#REF!</v>
      </c>
    </row>
    <row r="1615" spans="1:4">
      <c r="A1615" t="s">
        <v>1475</v>
      </c>
      <c r="B1615" t="s">
        <v>3093</v>
      </c>
      <c r="C1615" t="s">
        <v>157</v>
      </c>
      <c r="D1615">
        <v>46266</v>
      </c>
    </row>
    <row r="1616" spans="1:4">
      <c r="A1616" t="s">
        <v>1475</v>
      </c>
      <c r="B1616" t="s">
        <v>3094</v>
      </c>
      <c r="C1616" t="s">
        <v>142</v>
      </c>
      <c r="D1616" t="s">
        <v>158</v>
      </c>
    </row>
    <row r="1617" spans="1:4">
      <c r="A1617" t="s">
        <v>1475</v>
      </c>
      <c r="B1617" t="s">
        <v>3095</v>
      </c>
      <c r="C1617" t="s">
        <v>143</v>
      </c>
      <c r="D1617" t="s">
        <v>159</v>
      </c>
    </row>
    <row r="1618" spans="1:4">
      <c r="A1618" t="s">
        <v>1475</v>
      </c>
      <c r="B1618" t="s">
        <v>3096</v>
      </c>
      <c r="C1618" t="s">
        <v>144</v>
      </c>
      <c r="D1618" t="s">
        <v>239</v>
      </c>
    </row>
    <row r="1619" spans="1:4">
      <c r="A1619" t="s">
        <v>1475</v>
      </c>
      <c r="B1619" t="s">
        <v>3097</v>
      </c>
      <c r="C1619" t="s">
        <v>146</v>
      </c>
      <c r="D1619" t="s">
        <v>79</v>
      </c>
    </row>
    <row r="1620" spans="1:4">
      <c r="A1620" t="s">
        <v>1475</v>
      </c>
      <c r="B1620" t="s">
        <v>3098</v>
      </c>
      <c r="C1620" t="s">
        <v>147</v>
      </c>
      <c r="D1620" t="s">
        <v>133</v>
      </c>
    </row>
    <row r="1621" spans="1:4">
      <c r="A1621" t="s">
        <v>1475</v>
      </c>
      <c r="B1621" t="s">
        <v>3099</v>
      </c>
      <c r="C1621" t="s">
        <v>148</v>
      </c>
      <c r="D1621" t="s">
        <v>34</v>
      </c>
    </row>
    <row r="1622" spans="1:4">
      <c r="A1622" t="s">
        <v>1475</v>
      </c>
      <c r="B1622" t="s">
        <v>3100</v>
      </c>
      <c r="C1622" t="s">
        <v>152</v>
      </c>
      <c r="D1622" t="s">
        <v>169</v>
      </c>
    </row>
    <row r="1623" spans="1:4">
      <c r="A1623" t="s">
        <v>1475</v>
      </c>
      <c r="B1623" t="s">
        <v>3101</v>
      </c>
      <c r="C1623" t="s">
        <v>153</v>
      </c>
      <c r="D1623" t="s">
        <v>162</v>
      </c>
    </row>
    <row r="1624" spans="1:4">
      <c r="A1624" t="s">
        <v>1475</v>
      </c>
      <c r="B1624" t="s">
        <v>3102</v>
      </c>
      <c r="C1624" t="s">
        <v>154</v>
      </c>
      <c r="D1624" t="s">
        <v>163</v>
      </c>
    </row>
    <row r="1625" spans="1:4">
      <c r="A1625" t="s">
        <v>1475</v>
      </c>
      <c r="B1625" t="s">
        <v>3103</v>
      </c>
      <c r="C1625" t="s">
        <v>69</v>
      </c>
      <c r="D1625" t="s">
        <v>164</v>
      </c>
    </row>
    <row r="1626" spans="1:4">
      <c r="A1626" t="s">
        <v>1475</v>
      </c>
      <c r="B1626" t="s">
        <v>3104</v>
      </c>
      <c r="C1626" t="s">
        <v>155</v>
      </c>
      <c r="D1626" t="s">
        <v>165</v>
      </c>
    </row>
    <row r="1627" spans="1:4">
      <c r="A1627" t="s">
        <v>1475</v>
      </c>
      <c r="B1627" t="s">
        <v>3105</v>
      </c>
      <c r="C1627" t="s">
        <v>4</v>
      </c>
      <c r="D1627" t="s">
        <v>23</v>
      </c>
    </row>
    <row r="1628" spans="1:4">
      <c r="A1628" t="s">
        <v>1475</v>
      </c>
      <c r="B1628" t="s">
        <v>3106</v>
      </c>
      <c r="C1628" t="s">
        <v>156</v>
      </c>
      <c r="D1628" t="e">
        <v>#REF!</v>
      </c>
    </row>
    <row r="1629" spans="1:4">
      <c r="A1629" t="s">
        <v>1475</v>
      </c>
      <c r="B1629" t="s">
        <v>3107</v>
      </c>
      <c r="C1629" t="s">
        <v>157</v>
      </c>
      <c r="D1629">
        <v>46266</v>
      </c>
    </row>
    <row r="1630" spans="1:4">
      <c r="A1630" t="s">
        <v>1475</v>
      </c>
      <c r="B1630" t="s">
        <v>3108</v>
      </c>
      <c r="C1630" t="s">
        <v>142</v>
      </c>
      <c r="D1630" t="s">
        <v>158</v>
      </c>
    </row>
    <row r="1631" spans="1:4">
      <c r="A1631" t="s">
        <v>1475</v>
      </c>
      <c r="B1631" t="s">
        <v>3109</v>
      </c>
      <c r="C1631" t="s">
        <v>143</v>
      </c>
      <c r="D1631" t="s">
        <v>159</v>
      </c>
    </row>
    <row r="1632" spans="1:4">
      <c r="A1632" t="s">
        <v>1475</v>
      </c>
      <c r="B1632" t="s">
        <v>3110</v>
      </c>
      <c r="C1632" t="s">
        <v>144</v>
      </c>
      <c r="D1632" t="s">
        <v>240</v>
      </c>
    </row>
    <row r="1633" spans="1:4">
      <c r="A1633" t="s">
        <v>1475</v>
      </c>
      <c r="B1633" t="s">
        <v>3111</v>
      </c>
      <c r="C1633" t="s">
        <v>146</v>
      </c>
      <c r="D1633" t="s">
        <v>79</v>
      </c>
    </row>
    <row r="1634" spans="1:4">
      <c r="A1634" t="s">
        <v>1475</v>
      </c>
      <c r="B1634" t="s">
        <v>3112</v>
      </c>
      <c r="C1634" t="s">
        <v>147</v>
      </c>
      <c r="D1634" t="s">
        <v>133</v>
      </c>
    </row>
    <row r="1635" spans="1:4">
      <c r="A1635" t="s">
        <v>1475</v>
      </c>
      <c r="B1635" t="s">
        <v>3113</v>
      </c>
      <c r="C1635" t="s">
        <v>148</v>
      </c>
      <c r="D1635" t="s">
        <v>34</v>
      </c>
    </row>
    <row r="1636" spans="1:4">
      <c r="A1636" t="s">
        <v>1475</v>
      </c>
      <c r="B1636" t="s">
        <v>3114</v>
      </c>
      <c r="C1636" t="s">
        <v>152</v>
      </c>
      <c r="D1636" t="s">
        <v>241</v>
      </c>
    </row>
    <row r="1637" spans="1:4">
      <c r="A1637" t="s">
        <v>1475</v>
      </c>
      <c r="B1637" t="s">
        <v>3115</v>
      </c>
      <c r="C1637" t="s">
        <v>153</v>
      </c>
      <c r="D1637" t="s">
        <v>162</v>
      </c>
    </row>
    <row r="1638" spans="1:4">
      <c r="A1638" t="s">
        <v>1475</v>
      </c>
      <c r="B1638" t="s">
        <v>3116</v>
      </c>
      <c r="C1638" t="s">
        <v>154</v>
      </c>
      <c r="D1638" t="s">
        <v>163</v>
      </c>
    </row>
    <row r="1639" spans="1:4">
      <c r="A1639" t="s">
        <v>1475</v>
      </c>
      <c r="B1639" t="s">
        <v>3117</v>
      </c>
      <c r="C1639" t="s">
        <v>69</v>
      </c>
      <c r="D1639" t="s">
        <v>164</v>
      </c>
    </row>
    <row r="1640" spans="1:4">
      <c r="A1640" t="s">
        <v>1475</v>
      </c>
      <c r="B1640" t="s">
        <v>3118</v>
      </c>
      <c r="C1640" t="s">
        <v>155</v>
      </c>
      <c r="D1640" t="s">
        <v>165</v>
      </c>
    </row>
    <row r="1641" spans="1:4">
      <c r="A1641" t="s">
        <v>1475</v>
      </c>
      <c r="B1641" t="s">
        <v>3119</v>
      </c>
      <c r="C1641" t="s">
        <v>4</v>
      </c>
      <c r="D1641" t="s">
        <v>23</v>
      </c>
    </row>
    <row r="1642" spans="1:4">
      <c r="A1642" t="s">
        <v>1475</v>
      </c>
      <c r="B1642" t="s">
        <v>3120</v>
      </c>
      <c r="C1642" t="s">
        <v>156</v>
      </c>
      <c r="D1642" t="e">
        <v>#REF!</v>
      </c>
    </row>
    <row r="1643" spans="1:4">
      <c r="A1643" t="s">
        <v>1475</v>
      </c>
      <c r="B1643" t="s">
        <v>3121</v>
      </c>
      <c r="C1643" t="s">
        <v>157</v>
      </c>
      <c r="D1643">
        <v>46266</v>
      </c>
    </row>
    <row r="1644" spans="1:4">
      <c r="A1644" t="s">
        <v>1475</v>
      </c>
      <c r="B1644" t="s">
        <v>3122</v>
      </c>
      <c r="C1644" t="s">
        <v>142</v>
      </c>
      <c r="D1644" t="s">
        <v>158</v>
      </c>
    </row>
    <row r="1645" spans="1:4">
      <c r="A1645" t="s">
        <v>1475</v>
      </c>
      <c r="B1645" t="s">
        <v>3123</v>
      </c>
      <c r="C1645" t="s">
        <v>143</v>
      </c>
      <c r="D1645" t="s">
        <v>159</v>
      </c>
    </row>
    <row r="1646" spans="1:4">
      <c r="A1646" t="s">
        <v>1475</v>
      </c>
      <c r="B1646" t="s">
        <v>3124</v>
      </c>
      <c r="C1646" t="s">
        <v>144</v>
      </c>
      <c r="D1646" t="s">
        <v>242</v>
      </c>
    </row>
    <row r="1647" spans="1:4">
      <c r="A1647" t="s">
        <v>1475</v>
      </c>
      <c r="B1647" t="s">
        <v>3125</v>
      </c>
      <c r="C1647" t="s">
        <v>146</v>
      </c>
      <c r="D1647" t="s">
        <v>79</v>
      </c>
    </row>
    <row r="1648" spans="1:4">
      <c r="A1648" t="s">
        <v>1475</v>
      </c>
      <c r="B1648" t="s">
        <v>3126</v>
      </c>
      <c r="C1648" t="s">
        <v>147</v>
      </c>
      <c r="D1648" t="s">
        <v>133</v>
      </c>
    </row>
    <row r="1649" spans="1:4">
      <c r="A1649" t="s">
        <v>1475</v>
      </c>
      <c r="B1649" t="s">
        <v>3127</v>
      </c>
      <c r="C1649" t="s">
        <v>148</v>
      </c>
      <c r="D1649" t="s">
        <v>34</v>
      </c>
    </row>
    <row r="1650" spans="1:4">
      <c r="A1650" t="s">
        <v>1475</v>
      </c>
      <c r="B1650" t="s">
        <v>3128</v>
      </c>
      <c r="C1650" t="s">
        <v>152</v>
      </c>
      <c r="D1650" t="s">
        <v>169</v>
      </c>
    </row>
    <row r="1651" spans="1:4">
      <c r="A1651" t="s">
        <v>1475</v>
      </c>
      <c r="B1651" t="s">
        <v>3129</v>
      </c>
      <c r="C1651" t="s">
        <v>153</v>
      </c>
      <c r="D1651" t="s">
        <v>162</v>
      </c>
    </row>
    <row r="1652" spans="1:4">
      <c r="A1652" t="s">
        <v>1475</v>
      </c>
      <c r="B1652" t="s">
        <v>3130</v>
      </c>
      <c r="C1652" t="s">
        <v>154</v>
      </c>
      <c r="D1652" t="s">
        <v>163</v>
      </c>
    </row>
    <row r="1653" spans="1:4">
      <c r="A1653" t="s">
        <v>1475</v>
      </c>
      <c r="B1653" t="s">
        <v>3131</v>
      </c>
      <c r="C1653" t="s">
        <v>69</v>
      </c>
      <c r="D1653" t="s">
        <v>164</v>
      </c>
    </row>
    <row r="1654" spans="1:4">
      <c r="A1654" t="s">
        <v>1475</v>
      </c>
      <c r="B1654" t="s">
        <v>3132</v>
      </c>
      <c r="C1654" t="s">
        <v>155</v>
      </c>
      <c r="D1654" t="s">
        <v>165</v>
      </c>
    </row>
    <row r="1655" spans="1:4">
      <c r="A1655" t="s">
        <v>1475</v>
      </c>
      <c r="B1655" t="s">
        <v>3133</v>
      </c>
      <c r="C1655" t="s">
        <v>4</v>
      </c>
      <c r="D1655" t="s">
        <v>23</v>
      </c>
    </row>
    <row r="1656" spans="1:4">
      <c r="A1656" t="s">
        <v>1475</v>
      </c>
      <c r="B1656" t="s">
        <v>3134</v>
      </c>
      <c r="C1656" t="s">
        <v>156</v>
      </c>
      <c r="D1656" t="e">
        <v>#REF!</v>
      </c>
    </row>
    <row r="1657" spans="1:4">
      <c r="A1657" t="s">
        <v>1475</v>
      </c>
      <c r="B1657" t="s">
        <v>3135</v>
      </c>
      <c r="C1657" t="s">
        <v>157</v>
      </c>
      <c r="D1657">
        <v>46266</v>
      </c>
    </row>
    <row r="1658" spans="1:4">
      <c r="A1658" t="s">
        <v>1475</v>
      </c>
      <c r="B1658" t="s">
        <v>3136</v>
      </c>
      <c r="C1658" t="s">
        <v>142</v>
      </c>
      <c r="D1658" t="s">
        <v>158</v>
      </c>
    </row>
    <row r="1659" spans="1:4">
      <c r="A1659" t="s">
        <v>1475</v>
      </c>
      <c r="B1659" t="s">
        <v>3137</v>
      </c>
      <c r="C1659" t="s">
        <v>143</v>
      </c>
      <c r="D1659" t="s">
        <v>159</v>
      </c>
    </row>
    <row r="1660" spans="1:4">
      <c r="A1660" t="s">
        <v>1475</v>
      </c>
      <c r="B1660" t="s">
        <v>3138</v>
      </c>
      <c r="C1660" t="s">
        <v>144</v>
      </c>
      <c r="D1660" t="s">
        <v>243</v>
      </c>
    </row>
    <row r="1661" spans="1:4">
      <c r="A1661" t="s">
        <v>1475</v>
      </c>
      <c r="B1661" t="s">
        <v>3139</v>
      </c>
      <c r="C1661" t="s">
        <v>146</v>
      </c>
      <c r="D1661" t="s">
        <v>79</v>
      </c>
    </row>
    <row r="1662" spans="1:4">
      <c r="A1662" t="s">
        <v>1475</v>
      </c>
      <c r="B1662" t="s">
        <v>3140</v>
      </c>
      <c r="C1662" t="s">
        <v>147</v>
      </c>
      <c r="D1662" t="s">
        <v>133</v>
      </c>
    </row>
    <row r="1663" spans="1:4">
      <c r="A1663" t="s">
        <v>1475</v>
      </c>
      <c r="B1663" t="s">
        <v>3141</v>
      </c>
      <c r="C1663" t="s">
        <v>148</v>
      </c>
      <c r="D1663" t="s">
        <v>34</v>
      </c>
    </row>
    <row r="1664" spans="1:4">
      <c r="A1664" t="s">
        <v>1475</v>
      </c>
      <c r="B1664" t="s">
        <v>3142</v>
      </c>
      <c r="C1664" t="s">
        <v>152</v>
      </c>
      <c r="D1664" t="s">
        <v>169</v>
      </c>
    </row>
    <row r="1665" spans="1:4">
      <c r="A1665" t="s">
        <v>1475</v>
      </c>
      <c r="B1665" t="s">
        <v>3143</v>
      </c>
      <c r="C1665" t="s">
        <v>153</v>
      </c>
      <c r="D1665" t="s">
        <v>162</v>
      </c>
    </row>
    <row r="1666" spans="1:4">
      <c r="A1666" t="s">
        <v>1475</v>
      </c>
      <c r="B1666" t="s">
        <v>3144</v>
      </c>
      <c r="C1666" t="s">
        <v>154</v>
      </c>
      <c r="D1666" t="s">
        <v>163</v>
      </c>
    </row>
    <row r="1667" spans="1:4">
      <c r="A1667" t="s">
        <v>1475</v>
      </c>
      <c r="B1667" t="s">
        <v>3145</v>
      </c>
      <c r="C1667" t="s">
        <v>69</v>
      </c>
      <c r="D1667" t="s">
        <v>164</v>
      </c>
    </row>
    <row r="1668" spans="1:4">
      <c r="A1668" t="s">
        <v>1475</v>
      </c>
      <c r="B1668" t="s">
        <v>3146</v>
      </c>
      <c r="C1668" t="s">
        <v>155</v>
      </c>
      <c r="D1668" t="s">
        <v>165</v>
      </c>
    </row>
    <row r="1669" spans="1:4">
      <c r="A1669" t="s">
        <v>1475</v>
      </c>
      <c r="B1669" t="s">
        <v>3147</v>
      </c>
      <c r="C1669" t="s">
        <v>4</v>
      </c>
      <c r="D1669" t="s">
        <v>23</v>
      </c>
    </row>
    <row r="1670" spans="1:4">
      <c r="A1670" t="s">
        <v>1475</v>
      </c>
      <c r="B1670" t="s">
        <v>3148</v>
      </c>
      <c r="C1670" t="s">
        <v>156</v>
      </c>
      <c r="D1670" t="e">
        <v>#REF!</v>
      </c>
    </row>
    <row r="1671" spans="1:4">
      <c r="A1671" t="s">
        <v>1475</v>
      </c>
      <c r="B1671" t="s">
        <v>3149</v>
      </c>
      <c r="C1671" t="s">
        <v>157</v>
      </c>
      <c r="D1671">
        <v>46266</v>
      </c>
    </row>
    <row r="1672" spans="1:4">
      <c r="A1672" t="s">
        <v>1475</v>
      </c>
      <c r="B1672" t="s">
        <v>3150</v>
      </c>
      <c r="C1672" t="s">
        <v>142</v>
      </c>
      <c r="D1672" t="s">
        <v>158</v>
      </c>
    </row>
    <row r="1673" spans="1:4">
      <c r="A1673" t="s">
        <v>1475</v>
      </c>
      <c r="B1673" t="s">
        <v>3151</v>
      </c>
      <c r="C1673" t="s">
        <v>143</v>
      </c>
      <c r="D1673" t="s">
        <v>159</v>
      </c>
    </row>
    <row r="1674" spans="1:4">
      <c r="A1674" t="s">
        <v>1475</v>
      </c>
      <c r="B1674" t="s">
        <v>3152</v>
      </c>
      <c r="C1674" t="s">
        <v>144</v>
      </c>
      <c r="D1674" t="s">
        <v>244</v>
      </c>
    </row>
    <row r="1675" spans="1:4">
      <c r="A1675" t="s">
        <v>1475</v>
      </c>
      <c r="B1675" t="s">
        <v>3153</v>
      </c>
      <c r="C1675" t="s">
        <v>146</v>
      </c>
      <c r="D1675" t="s">
        <v>79</v>
      </c>
    </row>
    <row r="1676" spans="1:4">
      <c r="A1676" t="s">
        <v>1475</v>
      </c>
      <c r="B1676" t="s">
        <v>3154</v>
      </c>
      <c r="C1676" t="s">
        <v>147</v>
      </c>
      <c r="D1676" t="s">
        <v>133</v>
      </c>
    </row>
    <row r="1677" spans="1:4">
      <c r="A1677" t="s">
        <v>1475</v>
      </c>
      <c r="B1677" t="s">
        <v>3155</v>
      </c>
      <c r="C1677" t="s">
        <v>148</v>
      </c>
      <c r="D1677" t="s">
        <v>34</v>
      </c>
    </row>
    <row r="1678" spans="1:4">
      <c r="A1678" t="s">
        <v>1475</v>
      </c>
      <c r="B1678" t="s">
        <v>3156</v>
      </c>
      <c r="C1678" t="s">
        <v>152</v>
      </c>
      <c r="D1678" t="s">
        <v>169</v>
      </c>
    </row>
    <row r="1679" spans="1:4">
      <c r="A1679" t="s">
        <v>1475</v>
      </c>
      <c r="B1679" t="s">
        <v>3157</v>
      </c>
      <c r="C1679" t="s">
        <v>153</v>
      </c>
      <c r="D1679" t="s">
        <v>162</v>
      </c>
    </row>
    <row r="1680" spans="1:4">
      <c r="A1680" t="s">
        <v>1475</v>
      </c>
      <c r="B1680" t="s">
        <v>3158</v>
      </c>
      <c r="C1680" t="s">
        <v>154</v>
      </c>
      <c r="D1680" t="s">
        <v>177</v>
      </c>
    </row>
    <row r="1681" spans="1:4">
      <c r="A1681" t="s">
        <v>1475</v>
      </c>
      <c r="B1681" t="s">
        <v>3159</v>
      </c>
      <c r="C1681" t="s">
        <v>69</v>
      </c>
      <c r="D1681" t="s">
        <v>164</v>
      </c>
    </row>
    <row r="1682" spans="1:4">
      <c r="A1682" t="s">
        <v>1475</v>
      </c>
      <c r="B1682" t="s">
        <v>3160</v>
      </c>
      <c r="C1682" t="s">
        <v>155</v>
      </c>
      <c r="D1682" t="s">
        <v>165</v>
      </c>
    </row>
    <row r="1683" spans="1:4">
      <c r="A1683" t="s">
        <v>1475</v>
      </c>
      <c r="B1683" t="s">
        <v>3161</v>
      </c>
      <c r="C1683" t="s">
        <v>4</v>
      </c>
      <c r="D1683" t="s">
        <v>23</v>
      </c>
    </row>
    <row r="1684" spans="1:4">
      <c r="A1684" t="s">
        <v>1475</v>
      </c>
      <c r="B1684" t="s">
        <v>3162</v>
      </c>
      <c r="C1684" t="s">
        <v>156</v>
      </c>
      <c r="D1684" t="e">
        <v>#REF!</v>
      </c>
    </row>
    <row r="1685" spans="1:4">
      <c r="A1685" t="s">
        <v>1475</v>
      </c>
      <c r="B1685" t="s">
        <v>3163</v>
      </c>
      <c r="C1685" t="s">
        <v>157</v>
      </c>
      <c r="D1685">
        <v>46266</v>
      </c>
    </row>
    <row r="1686" spans="1:4">
      <c r="A1686" t="s">
        <v>1475</v>
      </c>
      <c r="B1686" t="s">
        <v>3164</v>
      </c>
      <c r="C1686" t="s">
        <v>142</v>
      </c>
      <c r="D1686" t="s">
        <v>158</v>
      </c>
    </row>
    <row r="1687" spans="1:4">
      <c r="A1687" t="s">
        <v>1475</v>
      </c>
      <c r="B1687" t="s">
        <v>3165</v>
      </c>
      <c r="C1687" t="s">
        <v>143</v>
      </c>
      <c r="D1687" t="s">
        <v>159</v>
      </c>
    </row>
    <row r="1688" spans="1:4">
      <c r="A1688" t="s">
        <v>1475</v>
      </c>
      <c r="B1688" t="s">
        <v>3166</v>
      </c>
      <c r="C1688" t="s">
        <v>144</v>
      </c>
      <c r="D1688" t="s">
        <v>245</v>
      </c>
    </row>
    <row r="1689" spans="1:4">
      <c r="A1689" t="s">
        <v>1475</v>
      </c>
      <c r="B1689" t="s">
        <v>3167</v>
      </c>
      <c r="C1689" t="s">
        <v>146</v>
      </c>
      <c r="D1689" t="s">
        <v>79</v>
      </c>
    </row>
    <row r="1690" spans="1:4">
      <c r="A1690" t="s">
        <v>1475</v>
      </c>
      <c r="B1690" t="s">
        <v>3168</v>
      </c>
      <c r="C1690" t="s">
        <v>147</v>
      </c>
      <c r="D1690" t="s">
        <v>133</v>
      </c>
    </row>
    <row r="1691" spans="1:4">
      <c r="A1691" t="s">
        <v>1475</v>
      </c>
      <c r="B1691" t="s">
        <v>3169</v>
      </c>
      <c r="C1691" t="s">
        <v>148</v>
      </c>
      <c r="D1691" t="s">
        <v>34</v>
      </c>
    </row>
    <row r="1692" spans="1:4">
      <c r="A1692" t="s">
        <v>1475</v>
      </c>
      <c r="B1692" t="s">
        <v>3170</v>
      </c>
      <c r="C1692" t="s">
        <v>152</v>
      </c>
      <c r="D1692" t="s">
        <v>169</v>
      </c>
    </row>
    <row r="1693" spans="1:4">
      <c r="A1693" t="s">
        <v>1475</v>
      </c>
      <c r="B1693" t="s">
        <v>3171</v>
      </c>
      <c r="C1693" t="s">
        <v>153</v>
      </c>
      <c r="D1693" t="s">
        <v>162</v>
      </c>
    </row>
    <row r="1694" spans="1:4">
      <c r="A1694" t="s">
        <v>1475</v>
      </c>
      <c r="B1694" t="s">
        <v>3172</v>
      </c>
      <c r="C1694" t="s">
        <v>154</v>
      </c>
      <c r="D1694" t="s">
        <v>177</v>
      </c>
    </row>
    <row r="1695" spans="1:4">
      <c r="A1695" t="s">
        <v>1475</v>
      </c>
      <c r="B1695" t="s">
        <v>3173</v>
      </c>
      <c r="C1695" t="s">
        <v>69</v>
      </c>
      <c r="D1695" t="s">
        <v>164</v>
      </c>
    </row>
    <row r="1696" spans="1:4">
      <c r="A1696" t="s">
        <v>1475</v>
      </c>
      <c r="B1696" t="s">
        <v>3174</v>
      </c>
      <c r="C1696" t="s">
        <v>155</v>
      </c>
      <c r="D1696" t="s">
        <v>165</v>
      </c>
    </row>
    <row r="1697" spans="1:4">
      <c r="A1697" t="s">
        <v>1475</v>
      </c>
      <c r="B1697" t="s">
        <v>3175</v>
      </c>
      <c r="C1697" t="s">
        <v>4</v>
      </c>
      <c r="D1697" t="s">
        <v>23</v>
      </c>
    </row>
    <row r="1698" spans="1:4">
      <c r="A1698" t="s">
        <v>1475</v>
      </c>
      <c r="B1698" t="s">
        <v>3176</v>
      </c>
      <c r="C1698" t="s">
        <v>156</v>
      </c>
      <c r="D1698" t="e">
        <v>#REF!</v>
      </c>
    </row>
    <row r="1699" spans="1:4">
      <c r="A1699" t="s">
        <v>1475</v>
      </c>
      <c r="B1699" t="s">
        <v>3177</v>
      </c>
      <c r="C1699" t="s">
        <v>157</v>
      </c>
      <c r="D1699">
        <v>46266</v>
      </c>
    </row>
    <row r="1700" spans="1:4">
      <c r="A1700" t="s">
        <v>1475</v>
      </c>
      <c r="B1700" t="s">
        <v>3178</v>
      </c>
      <c r="C1700" t="s">
        <v>142</v>
      </c>
      <c r="D1700" t="s">
        <v>158</v>
      </c>
    </row>
    <row r="1701" spans="1:4">
      <c r="A1701" t="s">
        <v>1475</v>
      </c>
      <c r="B1701" t="s">
        <v>3179</v>
      </c>
      <c r="C1701" t="s">
        <v>143</v>
      </c>
      <c r="D1701" t="s">
        <v>159</v>
      </c>
    </row>
    <row r="1702" spans="1:4">
      <c r="A1702" t="s">
        <v>1475</v>
      </c>
      <c r="B1702" t="s">
        <v>3180</v>
      </c>
      <c r="C1702" t="s">
        <v>144</v>
      </c>
      <c r="D1702" t="s">
        <v>246</v>
      </c>
    </row>
    <row r="1703" spans="1:4">
      <c r="A1703" t="s">
        <v>1475</v>
      </c>
      <c r="B1703" t="s">
        <v>3181</v>
      </c>
      <c r="C1703" t="s">
        <v>146</v>
      </c>
      <c r="D1703" t="s">
        <v>79</v>
      </c>
    </row>
    <row r="1704" spans="1:4">
      <c r="A1704" t="s">
        <v>1475</v>
      </c>
      <c r="B1704" t="s">
        <v>3182</v>
      </c>
      <c r="C1704" t="s">
        <v>147</v>
      </c>
      <c r="D1704" t="s">
        <v>133</v>
      </c>
    </row>
    <row r="1705" spans="1:4">
      <c r="A1705" t="s">
        <v>1475</v>
      </c>
      <c r="B1705" t="s">
        <v>3183</v>
      </c>
      <c r="C1705" t="s">
        <v>148</v>
      </c>
      <c r="D1705" t="s">
        <v>34</v>
      </c>
    </row>
    <row r="1706" spans="1:4">
      <c r="A1706" t="s">
        <v>1475</v>
      </c>
      <c r="B1706" t="s">
        <v>3184</v>
      </c>
      <c r="C1706" t="s">
        <v>152</v>
      </c>
      <c r="D1706" t="s">
        <v>3185</v>
      </c>
    </row>
    <row r="1707" spans="1:4">
      <c r="A1707" t="s">
        <v>1475</v>
      </c>
      <c r="B1707" t="s">
        <v>3186</v>
      </c>
      <c r="C1707" t="s">
        <v>153</v>
      </c>
      <c r="D1707" t="s">
        <v>162</v>
      </c>
    </row>
    <row r="1708" spans="1:4">
      <c r="A1708" t="s">
        <v>1475</v>
      </c>
      <c r="B1708" t="s">
        <v>3187</v>
      </c>
      <c r="C1708" t="s">
        <v>154</v>
      </c>
      <c r="D1708" t="s">
        <v>177</v>
      </c>
    </row>
    <row r="1709" spans="1:4">
      <c r="A1709" t="s">
        <v>1475</v>
      </c>
      <c r="B1709" t="s">
        <v>3188</v>
      </c>
      <c r="C1709" t="s">
        <v>69</v>
      </c>
      <c r="D1709" t="s">
        <v>164</v>
      </c>
    </row>
    <row r="1710" spans="1:4">
      <c r="A1710" t="s">
        <v>1475</v>
      </c>
      <c r="B1710" t="s">
        <v>3189</v>
      </c>
      <c r="C1710" t="s">
        <v>155</v>
      </c>
      <c r="D1710" t="s">
        <v>165</v>
      </c>
    </row>
    <row r="1711" spans="1:4">
      <c r="A1711" t="s">
        <v>1475</v>
      </c>
      <c r="B1711" t="s">
        <v>3190</v>
      </c>
      <c r="C1711" t="s">
        <v>4</v>
      </c>
      <c r="D1711" t="s">
        <v>23</v>
      </c>
    </row>
    <row r="1712" spans="1:4">
      <c r="A1712" t="s">
        <v>1475</v>
      </c>
      <c r="B1712" t="s">
        <v>3191</v>
      </c>
      <c r="C1712" t="s">
        <v>156</v>
      </c>
      <c r="D1712" t="e">
        <v>#REF!</v>
      </c>
    </row>
    <row r="1713" spans="1:4">
      <c r="A1713" t="s">
        <v>1475</v>
      </c>
      <c r="B1713" t="s">
        <v>3192</v>
      </c>
      <c r="C1713" t="s">
        <v>157</v>
      </c>
      <c r="D1713">
        <v>46266</v>
      </c>
    </row>
    <row r="1714" spans="1:4">
      <c r="A1714" t="s">
        <v>1475</v>
      </c>
      <c r="B1714" t="s">
        <v>3193</v>
      </c>
      <c r="C1714" t="s">
        <v>142</v>
      </c>
      <c r="D1714" t="s">
        <v>158</v>
      </c>
    </row>
    <row r="1715" spans="1:4">
      <c r="A1715" t="s">
        <v>1475</v>
      </c>
      <c r="B1715" t="s">
        <v>3194</v>
      </c>
      <c r="C1715" t="s">
        <v>143</v>
      </c>
      <c r="D1715" t="s">
        <v>159</v>
      </c>
    </row>
    <row r="1716" spans="1:4">
      <c r="A1716" t="s">
        <v>1475</v>
      </c>
      <c r="B1716" t="s">
        <v>3195</v>
      </c>
      <c r="C1716" t="s">
        <v>144</v>
      </c>
      <c r="D1716" t="s">
        <v>248</v>
      </c>
    </row>
    <row r="1717" spans="1:4">
      <c r="A1717" t="s">
        <v>1475</v>
      </c>
      <c r="B1717" t="s">
        <v>3196</v>
      </c>
      <c r="C1717" t="s">
        <v>146</v>
      </c>
      <c r="D1717" t="s">
        <v>79</v>
      </c>
    </row>
    <row r="1718" spans="1:4">
      <c r="A1718" t="s">
        <v>1475</v>
      </c>
      <c r="B1718" t="s">
        <v>3197</v>
      </c>
      <c r="C1718" t="s">
        <v>147</v>
      </c>
      <c r="D1718" t="s">
        <v>133</v>
      </c>
    </row>
    <row r="1719" spans="1:4">
      <c r="A1719" t="s">
        <v>1475</v>
      </c>
      <c r="B1719" t="s">
        <v>3198</v>
      </c>
      <c r="C1719" t="s">
        <v>148</v>
      </c>
      <c r="D1719" t="s">
        <v>34</v>
      </c>
    </row>
    <row r="1720" spans="1:4">
      <c r="A1720" t="s">
        <v>1475</v>
      </c>
      <c r="B1720" t="s">
        <v>3199</v>
      </c>
      <c r="C1720" t="s">
        <v>152</v>
      </c>
      <c r="D1720" t="s">
        <v>169</v>
      </c>
    </row>
    <row r="1721" spans="1:4">
      <c r="A1721" t="s">
        <v>1475</v>
      </c>
      <c r="B1721" t="s">
        <v>3200</v>
      </c>
      <c r="C1721" t="s">
        <v>153</v>
      </c>
      <c r="D1721" t="s">
        <v>162</v>
      </c>
    </row>
    <row r="1722" spans="1:4">
      <c r="A1722" t="s">
        <v>1475</v>
      </c>
      <c r="B1722" t="s">
        <v>3201</v>
      </c>
      <c r="C1722" t="s">
        <v>154</v>
      </c>
      <c r="D1722" t="s">
        <v>163</v>
      </c>
    </row>
    <row r="1723" spans="1:4">
      <c r="A1723" t="s">
        <v>1475</v>
      </c>
      <c r="B1723" t="s">
        <v>3202</v>
      </c>
      <c r="C1723" t="s">
        <v>69</v>
      </c>
      <c r="D1723" t="s">
        <v>164</v>
      </c>
    </row>
    <row r="1724" spans="1:4">
      <c r="A1724" t="s">
        <v>1475</v>
      </c>
      <c r="B1724" t="s">
        <v>3203</v>
      </c>
      <c r="C1724" t="s">
        <v>155</v>
      </c>
      <c r="D1724" t="s">
        <v>165</v>
      </c>
    </row>
    <row r="1725" spans="1:4">
      <c r="A1725" t="s">
        <v>1475</v>
      </c>
      <c r="B1725" t="s">
        <v>3204</v>
      </c>
      <c r="C1725" t="s">
        <v>4</v>
      </c>
      <c r="D1725" t="s">
        <v>23</v>
      </c>
    </row>
    <row r="1726" spans="1:4">
      <c r="A1726" t="s">
        <v>1475</v>
      </c>
      <c r="B1726" t="s">
        <v>3205</v>
      </c>
      <c r="C1726" t="s">
        <v>156</v>
      </c>
      <c r="D1726" t="e">
        <v>#REF!</v>
      </c>
    </row>
    <row r="1727" spans="1:4">
      <c r="A1727" t="s">
        <v>1475</v>
      </c>
      <c r="B1727" t="s">
        <v>3206</v>
      </c>
      <c r="C1727" t="s">
        <v>157</v>
      </c>
      <c r="D1727">
        <v>46266</v>
      </c>
    </row>
    <row r="1728" spans="1:4">
      <c r="A1728" t="s">
        <v>1475</v>
      </c>
      <c r="B1728" t="s">
        <v>3207</v>
      </c>
      <c r="C1728" t="s">
        <v>142</v>
      </c>
      <c r="D1728" t="s">
        <v>158</v>
      </c>
    </row>
    <row r="1729" spans="1:4">
      <c r="A1729" t="s">
        <v>1475</v>
      </c>
      <c r="B1729" t="s">
        <v>3208</v>
      </c>
      <c r="C1729" t="s">
        <v>143</v>
      </c>
      <c r="D1729" t="s">
        <v>159</v>
      </c>
    </row>
    <row r="1730" spans="1:4">
      <c r="A1730" t="s">
        <v>1475</v>
      </c>
      <c r="B1730" t="s">
        <v>3209</v>
      </c>
      <c r="C1730" t="s">
        <v>144</v>
      </c>
      <c r="D1730" t="s">
        <v>249</v>
      </c>
    </row>
    <row r="1731" spans="1:4">
      <c r="A1731" t="s">
        <v>1475</v>
      </c>
      <c r="B1731" t="s">
        <v>3210</v>
      </c>
      <c r="C1731" t="s">
        <v>146</v>
      </c>
      <c r="D1731" t="s">
        <v>79</v>
      </c>
    </row>
    <row r="1732" spans="1:4">
      <c r="A1732" t="s">
        <v>1475</v>
      </c>
      <c r="B1732" t="s">
        <v>3211</v>
      </c>
      <c r="C1732" t="s">
        <v>147</v>
      </c>
      <c r="D1732" t="s">
        <v>133</v>
      </c>
    </row>
    <row r="1733" spans="1:4">
      <c r="A1733" t="s">
        <v>1475</v>
      </c>
      <c r="B1733" t="s">
        <v>3212</v>
      </c>
      <c r="C1733" t="s">
        <v>148</v>
      </c>
      <c r="D1733" t="s">
        <v>34</v>
      </c>
    </row>
    <row r="1734" spans="1:4">
      <c r="A1734" t="s">
        <v>1475</v>
      </c>
      <c r="B1734" t="s">
        <v>3213</v>
      </c>
      <c r="C1734" t="s">
        <v>152</v>
      </c>
      <c r="D1734" t="s">
        <v>169</v>
      </c>
    </row>
    <row r="1735" spans="1:4">
      <c r="A1735" t="s">
        <v>1475</v>
      </c>
      <c r="B1735" t="s">
        <v>3214</v>
      </c>
      <c r="C1735" t="s">
        <v>153</v>
      </c>
      <c r="D1735" t="s">
        <v>162</v>
      </c>
    </row>
    <row r="1736" spans="1:4">
      <c r="A1736" t="s">
        <v>1475</v>
      </c>
      <c r="B1736" t="s">
        <v>3215</v>
      </c>
      <c r="C1736" t="s">
        <v>154</v>
      </c>
      <c r="D1736" t="s">
        <v>163</v>
      </c>
    </row>
    <row r="1737" spans="1:4">
      <c r="A1737" t="s">
        <v>1475</v>
      </c>
      <c r="B1737" t="s">
        <v>3216</v>
      </c>
      <c r="C1737" t="s">
        <v>69</v>
      </c>
      <c r="D1737" t="s">
        <v>164</v>
      </c>
    </row>
    <row r="1738" spans="1:4">
      <c r="A1738" t="s">
        <v>1475</v>
      </c>
      <c r="B1738" t="s">
        <v>3217</v>
      </c>
      <c r="C1738" t="s">
        <v>155</v>
      </c>
      <c r="D1738" t="s">
        <v>165</v>
      </c>
    </row>
    <row r="1739" spans="1:4">
      <c r="A1739" t="s">
        <v>1475</v>
      </c>
      <c r="B1739" t="s">
        <v>3218</v>
      </c>
      <c r="C1739" t="s">
        <v>4</v>
      </c>
      <c r="D1739" t="s">
        <v>23</v>
      </c>
    </row>
    <row r="1740" spans="1:4">
      <c r="A1740" t="s">
        <v>1475</v>
      </c>
      <c r="B1740" t="s">
        <v>3219</v>
      </c>
      <c r="C1740" t="s">
        <v>156</v>
      </c>
      <c r="D1740" t="e">
        <v>#REF!</v>
      </c>
    </row>
    <row r="1741" spans="1:4">
      <c r="A1741" t="s">
        <v>1475</v>
      </c>
      <c r="B1741" t="s">
        <v>3220</v>
      </c>
      <c r="C1741" t="s">
        <v>157</v>
      </c>
      <c r="D1741">
        <v>46266</v>
      </c>
    </row>
    <row r="1742" spans="1:4">
      <c r="A1742" t="s">
        <v>1475</v>
      </c>
      <c r="B1742" t="s">
        <v>3221</v>
      </c>
      <c r="C1742" t="s">
        <v>142</v>
      </c>
      <c r="D1742" t="s">
        <v>158</v>
      </c>
    </row>
    <row r="1743" spans="1:4">
      <c r="A1743" t="s">
        <v>1475</v>
      </c>
      <c r="B1743" t="s">
        <v>3222</v>
      </c>
      <c r="C1743" t="s">
        <v>143</v>
      </c>
      <c r="D1743">
        <v>7050</v>
      </c>
    </row>
    <row r="1744" spans="1:4">
      <c r="A1744" t="s">
        <v>1475</v>
      </c>
      <c r="B1744" t="s">
        <v>3223</v>
      </c>
      <c r="C1744" t="s">
        <v>144</v>
      </c>
      <c r="D1744" t="s">
        <v>180</v>
      </c>
    </row>
    <row r="1745" spans="1:4">
      <c r="A1745" t="s">
        <v>1475</v>
      </c>
      <c r="B1745" t="s">
        <v>3224</v>
      </c>
      <c r="C1745" t="s">
        <v>146</v>
      </c>
      <c r="D1745" t="s">
        <v>79</v>
      </c>
    </row>
    <row r="1746" spans="1:4">
      <c r="A1746" t="s">
        <v>1475</v>
      </c>
      <c r="B1746" t="s">
        <v>3225</v>
      </c>
      <c r="C1746" t="s">
        <v>148</v>
      </c>
      <c r="D1746" t="s">
        <v>34</v>
      </c>
    </row>
    <row r="1747" spans="1:4">
      <c r="A1747" t="s">
        <v>1475</v>
      </c>
      <c r="B1747" t="s">
        <v>3226</v>
      </c>
      <c r="C1747" t="s">
        <v>152</v>
      </c>
      <c r="D1747" t="s">
        <v>169</v>
      </c>
    </row>
    <row r="1748" spans="1:4">
      <c r="A1748" t="s">
        <v>1475</v>
      </c>
      <c r="B1748" t="s">
        <v>3227</v>
      </c>
      <c r="C1748" t="s">
        <v>4</v>
      </c>
      <c r="D1748" t="s">
        <v>23</v>
      </c>
    </row>
    <row r="1749" spans="1:4">
      <c r="A1749" t="s">
        <v>1475</v>
      </c>
      <c r="B1749" t="s">
        <v>3228</v>
      </c>
      <c r="C1749" t="s">
        <v>156</v>
      </c>
      <c r="D1749" t="e">
        <v>#REF!</v>
      </c>
    </row>
    <row r="1750" spans="1:4">
      <c r="A1750" t="s">
        <v>1475</v>
      </c>
      <c r="B1750" t="s">
        <v>3229</v>
      </c>
      <c r="C1750" t="s">
        <v>157</v>
      </c>
      <c r="D1750">
        <v>46266</v>
      </c>
    </row>
    <row r="1751" spans="1:4">
      <c r="A1751" t="s">
        <v>1475</v>
      </c>
      <c r="B1751" t="s">
        <v>3230</v>
      </c>
      <c r="C1751" t="s">
        <v>142</v>
      </c>
      <c r="D1751" t="s">
        <v>158</v>
      </c>
    </row>
    <row r="1752" spans="1:4">
      <c r="A1752" t="s">
        <v>1475</v>
      </c>
      <c r="B1752" t="s">
        <v>3231</v>
      </c>
      <c r="C1752" t="s">
        <v>143</v>
      </c>
      <c r="D1752" t="s">
        <v>159</v>
      </c>
    </row>
    <row r="1753" spans="1:4">
      <c r="A1753" t="s">
        <v>1475</v>
      </c>
      <c r="B1753" t="s">
        <v>3232</v>
      </c>
      <c r="C1753" t="s">
        <v>144</v>
      </c>
      <c r="D1753" t="s">
        <v>193</v>
      </c>
    </row>
    <row r="1754" spans="1:4">
      <c r="A1754" t="s">
        <v>1475</v>
      </c>
      <c r="B1754" t="s">
        <v>3233</v>
      </c>
      <c r="C1754" t="s">
        <v>146</v>
      </c>
      <c r="D1754" t="s">
        <v>79</v>
      </c>
    </row>
    <row r="1755" spans="1:4">
      <c r="A1755" t="s">
        <v>1475</v>
      </c>
      <c r="B1755" t="s">
        <v>3234</v>
      </c>
      <c r="C1755" t="s">
        <v>148</v>
      </c>
      <c r="D1755" t="s">
        <v>34</v>
      </c>
    </row>
    <row r="1756" spans="1:4">
      <c r="A1756" t="s">
        <v>1475</v>
      </c>
      <c r="B1756" t="s">
        <v>3235</v>
      </c>
      <c r="C1756" t="s">
        <v>152</v>
      </c>
      <c r="D1756" t="s">
        <v>169</v>
      </c>
    </row>
    <row r="1757" spans="1:4">
      <c r="A1757" t="s">
        <v>1475</v>
      </c>
      <c r="B1757" t="s">
        <v>3236</v>
      </c>
      <c r="C1757" t="s">
        <v>4</v>
      </c>
      <c r="D1757" t="s">
        <v>23</v>
      </c>
    </row>
    <row r="1758" spans="1:4">
      <c r="A1758" t="s">
        <v>1475</v>
      </c>
      <c r="B1758" t="s">
        <v>3237</v>
      </c>
      <c r="C1758" t="s">
        <v>156</v>
      </c>
      <c r="D1758" t="e">
        <v>#REF!</v>
      </c>
    </row>
    <row r="1759" spans="1:4">
      <c r="A1759" t="s">
        <v>1475</v>
      </c>
      <c r="B1759" t="s">
        <v>3238</v>
      </c>
      <c r="C1759" t="s">
        <v>157</v>
      </c>
      <c r="D1759">
        <v>46266</v>
      </c>
    </row>
    <row r="1760" spans="1:4">
      <c r="A1760" t="s">
        <v>1475</v>
      </c>
      <c r="B1760" t="s">
        <v>3239</v>
      </c>
      <c r="C1760" t="s">
        <v>142</v>
      </c>
      <c r="D1760" t="s">
        <v>158</v>
      </c>
    </row>
    <row r="1761" spans="1:4">
      <c r="A1761" t="s">
        <v>1475</v>
      </c>
      <c r="B1761" t="s">
        <v>3240</v>
      </c>
      <c r="C1761" t="s">
        <v>143</v>
      </c>
      <c r="D1761" t="s">
        <v>159</v>
      </c>
    </row>
    <row r="1762" spans="1:4">
      <c r="A1762" t="s">
        <v>1475</v>
      </c>
      <c r="B1762" t="s">
        <v>3241</v>
      </c>
      <c r="C1762" t="s">
        <v>144</v>
      </c>
      <c r="D1762" t="s">
        <v>198</v>
      </c>
    </row>
    <row r="1763" spans="1:4">
      <c r="A1763" t="s">
        <v>1475</v>
      </c>
      <c r="B1763" t="s">
        <v>3242</v>
      </c>
      <c r="C1763" t="s">
        <v>146</v>
      </c>
      <c r="D1763" t="s">
        <v>79</v>
      </c>
    </row>
    <row r="1764" spans="1:4">
      <c r="A1764" t="s">
        <v>1475</v>
      </c>
      <c r="B1764" t="s">
        <v>3243</v>
      </c>
      <c r="C1764" t="s">
        <v>148</v>
      </c>
      <c r="D1764" t="s">
        <v>34</v>
      </c>
    </row>
    <row r="1765" spans="1:4">
      <c r="A1765" t="s">
        <v>1475</v>
      </c>
      <c r="B1765" t="s">
        <v>3244</v>
      </c>
      <c r="C1765" t="s">
        <v>152</v>
      </c>
      <c r="D1765" t="s">
        <v>169</v>
      </c>
    </row>
    <row r="1766" spans="1:4">
      <c r="A1766" t="s">
        <v>1475</v>
      </c>
      <c r="B1766" t="s">
        <v>3245</v>
      </c>
      <c r="C1766" t="s">
        <v>4</v>
      </c>
      <c r="D1766" t="s">
        <v>23</v>
      </c>
    </row>
    <row r="1767" spans="1:4">
      <c r="A1767" t="s">
        <v>1475</v>
      </c>
      <c r="B1767" t="s">
        <v>3246</v>
      </c>
      <c r="C1767" t="s">
        <v>156</v>
      </c>
      <c r="D1767" t="e">
        <v>#REF!</v>
      </c>
    </row>
    <row r="1768" spans="1:4">
      <c r="A1768" t="s">
        <v>1475</v>
      </c>
      <c r="B1768" t="s">
        <v>3247</v>
      </c>
      <c r="C1768" t="s">
        <v>157</v>
      </c>
      <c r="D1768">
        <v>46266</v>
      </c>
    </row>
    <row r="1769" spans="1:4">
      <c r="A1769" t="s">
        <v>1475</v>
      </c>
      <c r="B1769" t="s">
        <v>3248</v>
      </c>
      <c r="C1769" t="s">
        <v>142</v>
      </c>
      <c r="D1769" t="s">
        <v>158</v>
      </c>
    </row>
    <row r="1770" spans="1:4">
      <c r="A1770" t="s">
        <v>1475</v>
      </c>
      <c r="B1770" t="s">
        <v>3249</v>
      </c>
      <c r="C1770" t="s">
        <v>143</v>
      </c>
      <c r="D1770" t="s">
        <v>159</v>
      </c>
    </row>
    <row r="1771" spans="1:4">
      <c r="A1771" t="s">
        <v>1475</v>
      </c>
      <c r="B1771" t="s">
        <v>3250</v>
      </c>
      <c r="C1771" t="s">
        <v>144</v>
      </c>
      <c r="D1771" t="s">
        <v>204</v>
      </c>
    </row>
    <row r="1772" spans="1:4">
      <c r="A1772" t="s">
        <v>1475</v>
      </c>
      <c r="B1772" t="s">
        <v>3251</v>
      </c>
      <c r="C1772" t="s">
        <v>146</v>
      </c>
      <c r="D1772" t="s">
        <v>79</v>
      </c>
    </row>
    <row r="1773" spans="1:4">
      <c r="A1773" t="s">
        <v>1475</v>
      </c>
      <c r="B1773" t="s">
        <v>3252</v>
      </c>
      <c r="C1773" t="s">
        <v>148</v>
      </c>
      <c r="D1773" t="s">
        <v>34</v>
      </c>
    </row>
    <row r="1774" spans="1:4">
      <c r="A1774" t="s">
        <v>1475</v>
      </c>
      <c r="B1774" t="s">
        <v>3253</v>
      </c>
      <c r="C1774" t="s">
        <v>152</v>
      </c>
      <c r="D1774" t="s">
        <v>169</v>
      </c>
    </row>
    <row r="1775" spans="1:4">
      <c r="A1775" t="s">
        <v>1475</v>
      </c>
      <c r="B1775" t="s">
        <v>3254</v>
      </c>
      <c r="C1775" t="s">
        <v>4</v>
      </c>
      <c r="D1775" t="s">
        <v>23</v>
      </c>
    </row>
    <row r="1776" spans="1:4">
      <c r="A1776" t="s">
        <v>1475</v>
      </c>
      <c r="B1776" t="s">
        <v>3255</v>
      </c>
      <c r="C1776" t="s">
        <v>156</v>
      </c>
      <c r="D1776" t="e">
        <v>#REF!</v>
      </c>
    </row>
    <row r="1777" spans="1:4">
      <c r="A1777" t="s">
        <v>1475</v>
      </c>
      <c r="B1777" t="s">
        <v>3256</v>
      </c>
      <c r="C1777" t="s">
        <v>157</v>
      </c>
      <c r="D1777">
        <v>46266</v>
      </c>
    </row>
    <row r="1778" spans="1:4">
      <c r="A1778" t="s">
        <v>1475</v>
      </c>
      <c r="B1778" t="s">
        <v>3257</v>
      </c>
      <c r="C1778" t="s">
        <v>142</v>
      </c>
      <c r="D1778" t="s">
        <v>297</v>
      </c>
    </row>
    <row r="1779" spans="1:4">
      <c r="A1779" t="s">
        <v>1475</v>
      </c>
      <c r="B1779" t="s">
        <v>3258</v>
      </c>
      <c r="C1779" t="s">
        <v>143</v>
      </c>
      <c r="D1779" t="s">
        <v>298</v>
      </c>
    </row>
    <row r="1780" spans="1:4">
      <c r="A1780" t="s">
        <v>1475</v>
      </c>
      <c r="B1780" t="s">
        <v>3259</v>
      </c>
      <c r="C1780" t="s">
        <v>144</v>
      </c>
      <c r="D1780" t="s">
        <v>337</v>
      </c>
    </row>
    <row r="1781" spans="1:4">
      <c r="A1781" t="s">
        <v>1475</v>
      </c>
      <c r="B1781" t="s">
        <v>3260</v>
      </c>
      <c r="C1781" t="s">
        <v>145</v>
      </c>
      <c r="D1781">
        <v>812</v>
      </c>
    </row>
    <row r="1782" spans="1:4">
      <c r="A1782" t="s">
        <v>1475</v>
      </c>
      <c r="B1782" t="s">
        <v>3261</v>
      </c>
      <c r="C1782" t="s">
        <v>146</v>
      </c>
      <c r="D1782" t="s">
        <v>79</v>
      </c>
    </row>
    <row r="1783" spans="1:4">
      <c r="A1783" t="s">
        <v>1475</v>
      </c>
      <c r="B1783" t="s">
        <v>3262</v>
      </c>
      <c r="C1783" t="s">
        <v>148</v>
      </c>
      <c r="D1783" t="s">
        <v>34</v>
      </c>
    </row>
    <row r="1784" spans="1:4">
      <c r="A1784" t="s">
        <v>1475</v>
      </c>
      <c r="B1784" t="s">
        <v>3263</v>
      </c>
      <c r="C1784" t="s">
        <v>152</v>
      </c>
      <c r="D1784" t="s">
        <v>167</v>
      </c>
    </row>
    <row r="1785" spans="1:4">
      <c r="A1785" t="s">
        <v>1475</v>
      </c>
      <c r="B1785" t="s">
        <v>3264</v>
      </c>
      <c r="C1785" t="s">
        <v>153</v>
      </c>
      <c r="D1785" t="s">
        <v>301</v>
      </c>
    </row>
    <row r="1786" spans="1:4">
      <c r="A1786" t="s">
        <v>1475</v>
      </c>
      <c r="B1786" t="s">
        <v>3265</v>
      </c>
      <c r="C1786" t="s">
        <v>154</v>
      </c>
      <c r="D1786" t="s">
        <v>302</v>
      </c>
    </row>
    <row r="1787" spans="1:4">
      <c r="A1787" t="s">
        <v>1475</v>
      </c>
      <c r="B1787" t="s">
        <v>3266</v>
      </c>
      <c r="C1787" t="s">
        <v>69</v>
      </c>
      <c r="D1787" t="s">
        <v>303</v>
      </c>
    </row>
    <row r="1788" spans="1:4">
      <c r="A1788" t="s">
        <v>1475</v>
      </c>
      <c r="B1788" t="s">
        <v>3267</v>
      </c>
      <c r="C1788" t="s">
        <v>4</v>
      </c>
      <c r="D1788" t="s">
        <v>23</v>
      </c>
    </row>
    <row r="1789" spans="1:4">
      <c r="A1789" t="s">
        <v>1475</v>
      </c>
      <c r="B1789" t="s">
        <v>3268</v>
      </c>
      <c r="C1789" t="s">
        <v>156</v>
      </c>
      <c r="D1789" t="e">
        <v>#REF!</v>
      </c>
    </row>
    <row r="1790" spans="1:4">
      <c r="A1790" t="s">
        <v>1475</v>
      </c>
      <c r="B1790" t="s">
        <v>3269</v>
      </c>
      <c r="C1790" t="s">
        <v>157</v>
      </c>
      <c r="D1790">
        <v>46266</v>
      </c>
    </row>
    <row r="1791" spans="1:4">
      <c r="A1791" t="s">
        <v>1475</v>
      </c>
      <c r="B1791" t="s">
        <v>3270</v>
      </c>
      <c r="C1791" t="s">
        <v>142</v>
      </c>
      <c r="D1791" t="s">
        <v>297</v>
      </c>
    </row>
    <row r="1792" spans="1:4">
      <c r="A1792" t="s">
        <v>1475</v>
      </c>
      <c r="B1792" t="s">
        <v>3271</v>
      </c>
      <c r="C1792" t="s">
        <v>143</v>
      </c>
      <c r="D1792" t="s">
        <v>298</v>
      </c>
    </row>
    <row r="1793" spans="1:4">
      <c r="A1793" t="s">
        <v>1475</v>
      </c>
      <c r="B1793" t="s">
        <v>3272</v>
      </c>
      <c r="C1793" t="s">
        <v>144</v>
      </c>
      <c r="D1793" t="s">
        <v>340</v>
      </c>
    </row>
    <row r="1794" spans="1:4">
      <c r="A1794" t="s">
        <v>1475</v>
      </c>
      <c r="B1794" t="s">
        <v>3273</v>
      </c>
      <c r="C1794" t="s">
        <v>145</v>
      </c>
      <c r="D1794">
        <v>814</v>
      </c>
    </row>
    <row r="1795" spans="1:4">
      <c r="A1795" t="s">
        <v>1475</v>
      </c>
      <c r="B1795" t="s">
        <v>3274</v>
      </c>
      <c r="C1795" t="s">
        <v>146</v>
      </c>
      <c r="D1795" t="s">
        <v>79</v>
      </c>
    </row>
    <row r="1796" spans="1:4">
      <c r="A1796" t="s">
        <v>1475</v>
      </c>
      <c r="B1796" t="s">
        <v>3275</v>
      </c>
      <c r="C1796" t="s">
        <v>148</v>
      </c>
      <c r="D1796" t="s">
        <v>34</v>
      </c>
    </row>
    <row r="1797" spans="1:4">
      <c r="A1797" t="s">
        <v>1475</v>
      </c>
      <c r="B1797" t="s">
        <v>3276</v>
      </c>
      <c r="C1797" t="s">
        <v>152</v>
      </c>
      <c r="D1797" t="s">
        <v>167</v>
      </c>
    </row>
    <row r="1798" spans="1:4">
      <c r="A1798" t="s">
        <v>1475</v>
      </c>
      <c r="B1798" t="s">
        <v>3277</v>
      </c>
      <c r="C1798" t="s">
        <v>153</v>
      </c>
      <c r="D1798" t="s">
        <v>301</v>
      </c>
    </row>
    <row r="1799" spans="1:4">
      <c r="A1799" t="s">
        <v>1475</v>
      </c>
      <c r="B1799" t="s">
        <v>3278</v>
      </c>
      <c r="C1799" t="s">
        <v>154</v>
      </c>
      <c r="D1799" t="s">
        <v>302</v>
      </c>
    </row>
    <row r="1800" spans="1:4">
      <c r="A1800" t="s">
        <v>1475</v>
      </c>
      <c r="B1800" t="s">
        <v>3279</v>
      </c>
      <c r="C1800" t="s">
        <v>69</v>
      </c>
      <c r="D1800" t="s">
        <v>303</v>
      </c>
    </row>
    <row r="1801" spans="1:4">
      <c r="A1801" t="s">
        <v>1475</v>
      </c>
      <c r="B1801" t="s">
        <v>3280</v>
      </c>
      <c r="C1801" t="s">
        <v>4</v>
      </c>
      <c r="D1801" t="s">
        <v>23</v>
      </c>
    </row>
    <row r="1802" spans="1:4">
      <c r="A1802" t="s">
        <v>1475</v>
      </c>
      <c r="B1802" t="s">
        <v>3281</v>
      </c>
      <c r="C1802" t="s">
        <v>156</v>
      </c>
      <c r="D1802" t="e">
        <v>#REF!</v>
      </c>
    </row>
    <row r="1803" spans="1:4">
      <c r="A1803" t="s">
        <v>1475</v>
      </c>
      <c r="B1803" t="s">
        <v>3282</v>
      </c>
      <c r="C1803" t="s">
        <v>157</v>
      </c>
      <c r="D1803">
        <v>46266</v>
      </c>
    </row>
    <row r="1804" spans="1:4">
      <c r="A1804" t="s">
        <v>1475</v>
      </c>
      <c r="B1804" t="s">
        <v>3283</v>
      </c>
      <c r="C1804" t="s">
        <v>142</v>
      </c>
      <c r="D1804" t="s">
        <v>297</v>
      </c>
    </row>
    <row r="1805" spans="1:4">
      <c r="A1805" t="s">
        <v>1475</v>
      </c>
      <c r="B1805" t="s">
        <v>3284</v>
      </c>
      <c r="C1805" t="s">
        <v>143</v>
      </c>
      <c r="D1805" t="s">
        <v>298</v>
      </c>
    </row>
    <row r="1806" spans="1:4">
      <c r="A1806" t="s">
        <v>1475</v>
      </c>
      <c r="B1806" t="s">
        <v>3285</v>
      </c>
      <c r="C1806" t="s">
        <v>144</v>
      </c>
      <c r="D1806" t="s">
        <v>338</v>
      </c>
    </row>
    <row r="1807" spans="1:4">
      <c r="A1807" t="s">
        <v>1475</v>
      </c>
      <c r="B1807" t="s">
        <v>3286</v>
      </c>
      <c r="C1807" t="s">
        <v>145</v>
      </c>
      <c r="D1807">
        <v>860</v>
      </c>
    </row>
    <row r="1808" spans="1:4">
      <c r="A1808" t="s">
        <v>1475</v>
      </c>
      <c r="B1808" t="s">
        <v>3287</v>
      </c>
      <c r="C1808" t="s">
        <v>146</v>
      </c>
      <c r="D1808" t="s">
        <v>79</v>
      </c>
    </row>
    <row r="1809" spans="1:4">
      <c r="A1809" t="s">
        <v>1475</v>
      </c>
      <c r="B1809" t="s">
        <v>3288</v>
      </c>
      <c r="C1809" t="s">
        <v>148</v>
      </c>
      <c r="D1809" t="s">
        <v>34</v>
      </c>
    </row>
    <row r="1810" spans="1:4">
      <c r="A1810" t="s">
        <v>1475</v>
      </c>
      <c r="B1810" t="s">
        <v>3289</v>
      </c>
      <c r="C1810" t="s">
        <v>152</v>
      </c>
      <c r="D1810" t="s">
        <v>167</v>
      </c>
    </row>
    <row r="1811" spans="1:4">
      <c r="A1811" t="s">
        <v>1475</v>
      </c>
      <c r="B1811" t="s">
        <v>3290</v>
      </c>
      <c r="C1811" t="s">
        <v>153</v>
      </c>
      <c r="D1811" t="s">
        <v>301</v>
      </c>
    </row>
    <row r="1812" spans="1:4">
      <c r="A1812" t="s">
        <v>1475</v>
      </c>
      <c r="B1812" t="s">
        <v>3291</v>
      </c>
      <c r="C1812" t="s">
        <v>154</v>
      </c>
      <c r="D1812" t="s">
        <v>302</v>
      </c>
    </row>
    <row r="1813" spans="1:4">
      <c r="A1813" t="s">
        <v>1475</v>
      </c>
      <c r="B1813" t="s">
        <v>3292</v>
      </c>
      <c r="C1813" t="s">
        <v>69</v>
      </c>
      <c r="D1813" t="s">
        <v>303</v>
      </c>
    </row>
    <row r="1814" spans="1:4">
      <c r="A1814" t="s">
        <v>1475</v>
      </c>
      <c r="B1814" t="s">
        <v>3293</v>
      </c>
      <c r="C1814" t="s">
        <v>4</v>
      </c>
      <c r="D1814" t="s">
        <v>23</v>
      </c>
    </row>
    <row r="1815" spans="1:4">
      <c r="A1815" t="s">
        <v>1475</v>
      </c>
      <c r="B1815" t="s">
        <v>3294</v>
      </c>
      <c r="C1815" t="s">
        <v>156</v>
      </c>
      <c r="D1815" t="e">
        <v>#REF!</v>
      </c>
    </row>
    <row r="1816" spans="1:4">
      <c r="A1816" t="s">
        <v>1475</v>
      </c>
      <c r="B1816" t="s">
        <v>3295</v>
      </c>
      <c r="C1816" t="s">
        <v>157</v>
      </c>
      <c r="D1816">
        <v>46266</v>
      </c>
    </row>
    <row r="1817" spans="1:4">
      <c r="A1817" t="s">
        <v>1475</v>
      </c>
      <c r="B1817" t="s">
        <v>3296</v>
      </c>
      <c r="C1817" t="s">
        <v>142</v>
      </c>
      <c r="D1817" t="s">
        <v>297</v>
      </c>
    </row>
    <row r="1818" spans="1:4">
      <c r="A1818" t="s">
        <v>1475</v>
      </c>
      <c r="B1818" t="s">
        <v>3297</v>
      </c>
      <c r="C1818" t="s">
        <v>143</v>
      </c>
      <c r="D1818" t="s">
        <v>298</v>
      </c>
    </row>
    <row r="1819" spans="1:4">
      <c r="A1819" t="s">
        <v>1475</v>
      </c>
      <c r="B1819" t="s">
        <v>3298</v>
      </c>
      <c r="C1819" t="s">
        <v>144</v>
      </c>
      <c r="D1819" t="s">
        <v>335</v>
      </c>
    </row>
    <row r="1820" spans="1:4">
      <c r="A1820" t="s">
        <v>1475</v>
      </c>
      <c r="B1820" t="s">
        <v>3299</v>
      </c>
      <c r="C1820" t="s">
        <v>145</v>
      </c>
      <c r="D1820">
        <v>805</v>
      </c>
    </row>
    <row r="1821" spans="1:4">
      <c r="A1821" t="s">
        <v>1475</v>
      </c>
      <c r="B1821" t="s">
        <v>3300</v>
      </c>
      <c r="C1821" t="s">
        <v>146</v>
      </c>
      <c r="D1821" t="s">
        <v>79</v>
      </c>
    </row>
    <row r="1822" spans="1:4">
      <c r="A1822" t="s">
        <v>1475</v>
      </c>
      <c r="B1822" t="s">
        <v>3301</v>
      </c>
      <c r="C1822" t="s">
        <v>147</v>
      </c>
      <c r="D1822" t="s">
        <v>336</v>
      </c>
    </row>
    <row r="1823" spans="1:4">
      <c r="A1823" t="s">
        <v>1475</v>
      </c>
      <c r="B1823" t="s">
        <v>3302</v>
      </c>
      <c r="C1823" t="s">
        <v>148</v>
      </c>
      <c r="D1823" t="s">
        <v>34</v>
      </c>
    </row>
    <row r="1824" spans="1:4">
      <c r="A1824" t="s">
        <v>1475</v>
      </c>
      <c r="B1824" t="s">
        <v>3303</v>
      </c>
      <c r="C1824" t="s">
        <v>152</v>
      </c>
      <c r="D1824" t="s">
        <v>167</v>
      </c>
    </row>
    <row r="1825" spans="1:4">
      <c r="A1825" t="s">
        <v>1475</v>
      </c>
      <c r="B1825" t="s">
        <v>3304</v>
      </c>
      <c r="C1825" t="s">
        <v>153</v>
      </c>
      <c r="D1825" t="s">
        <v>301</v>
      </c>
    </row>
    <row r="1826" spans="1:4">
      <c r="A1826" t="s">
        <v>1475</v>
      </c>
      <c r="B1826" t="s">
        <v>3305</v>
      </c>
      <c r="C1826" t="s">
        <v>154</v>
      </c>
      <c r="D1826" t="s">
        <v>302</v>
      </c>
    </row>
    <row r="1827" spans="1:4">
      <c r="A1827" t="s">
        <v>1475</v>
      </c>
      <c r="B1827" t="s">
        <v>3306</v>
      </c>
      <c r="C1827" t="s">
        <v>69</v>
      </c>
      <c r="D1827" t="s">
        <v>303</v>
      </c>
    </row>
    <row r="1828" spans="1:4">
      <c r="A1828" t="s">
        <v>1475</v>
      </c>
      <c r="B1828" t="s">
        <v>3307</v>
      </c>
      <c r="C1828" t="s">
        <v>4</v>
      </c>
      <c r="D1828" t="s">
        <v>23</v>
      </c>
    </row>
    <row r="1829" spans="1:4">
      <c r="A1829" t="s">
        <v>1475</v>
      </c>
      <c r="B1829" t="s">
        <v>3308</v>
      </c>
      <c r="C1829" t="s">
        <v>156</v>
      </c>
      <c r="D1829" t="e">
        <v>#REF!</v>
      </c>
    </row>
    <row r="1830" spans="1:4">
      <c r="A1830" t="s">
        <v>1475</v>
      </c>
      <c r="B1830" t="s">
        <v>3309</v>
      </c>
      <c r="C1830" t="s">
        <v>157</v>
      </c>
      <c r="D1830">
        <v>46266</v>
      </c>
    </row>
    <row r="1831" spans="1:4">
      <c r="A1831" t="s">
        <v>1475</v>
      </c>
      <c r="B1831" t="s">
        <v>3310</v>
      </c>
      <c r="C1831" t="s">
        <v>142</v>
      </c>
      <c r="D1831" t="s">
        <v>297</v>
      </c>
    </row>
    <row r="1832" spans="1:4">
      <c r="A1832" t="s">
        <v>1475</v>
      </c>
      <c r="B1832" t="s">
        <v>3311</v>
      </c>
      <c r="C1832" t="s">
        <v>143</v>
      </c>
      <c r="D1832" t="s">
        <v>298</v>
      </c>
    </row>
    <row r="1833" spans="1:4">
      <c r="A1833" t="s">
        <v>1475</v>
      </c>
      <c r="B1833" t="s">
        <v>3312</v>
      </c>
      <c r="C1833" t="s">
        <v>144</v>
      </c>
      <c r="D1833" t="s">
        <v>339</v>
      </c>
    </row>
    <row r="1834" spans="1:4">
      <c r="A1834" t="s">
        <v>1475</v>
      </c>
      <c r="B1834" t="s">
        <v>3313</v>
      </c>
      <c r="C1834" t="s">
        <v>145</v>
      </c>
      <c r="D1834">
        <v>873</v>
      </c>
    </row>
    <row r="1835" spans="1:4">
      <c r="A1835" t="s">
        <v>1475</v>
      </c>
      <c r="B1835" t="s">
        <v>3314</v>
      </c>
      <c r="C1835" t="s">
        <v>146</v>
      </c>
      <c r="D1835" t="s">
        <v>79</v>
      </c>
    </row>
    <row r="1836" spans="1:4">
      <c r="A1836" t="s">
        <v>1475</v>
      </c>
      <c r="B1836" t="s">
        <v>3315</v>
      </c>
      <c r="C1836" t="s">
        <v>147</v>
      </c>
      <c r="D1836" t="s">
        <v>336</v>
      </c>
    </row>
    <row r="1837" spans="1:4">
      <c r="A1837" t="s">
        <v>1475</v>
      </c>
      <c r="B1837" t="s">
        <v>3316</v>
      </c>
      <c r="C1837" t="s">
        <v>148</v>
      </c>
      <c r="D1837" t="s">
        <v>34</v>
      </c>
    </row>
    <row r="1838" spans="1:4">
      <c r="A1838" t="s">
        <v>1475</v>
      </c>
      <c r="B1838" t="s">
        <v>3317</v>
      </c>
      <c r="C1838" t="s">
        <v>152</v>
      </c>
      <c r="D1838" t="s">
        <v>167</v>
      </c>
    </row>
    <row r="1839" spans="1:4">
      <c r="A1839" t="s">
        <v>1475</v>
      </c>
      <c r="B1839" t="s">
        <v>3318</v>
      </c>
      <c r="C1839" t="s">
        <v>153</v>
      </c>
      <c r="D1839" t="s">
        <v>301</v>
      </c>
    </row>
    <row r="1840" spans="1:4">
      <c r="A1840" t="s">
        <v>1475</v>
      </c>
      <c r="B1840" t="s">
        <v>3319</v>
      </c>
      <c r="C1840" t="s">
        <v>154</v>
      </c>
      <c r="D1840" t="s">
        <v>302</v>
      </c>
    </row>
    <row r="1841" spans="1:4">
      <c r="A1841" t="s">
        <v>1475</v>
      </c>
      <c r="B1841" t="s">
        <v>3320</v>
      </c>
      <c r="C1841" t="s">
        <v>69</v>
      </c>
      <c r="D1841" t="s">
        <v>303</v>
      </c>
    </row>
    <row r="1842" spans="1:4">
      <c r="A1842" t="s">
        <v>1475</v>
      </c>
      <c r="B1842" t="s">
        <v>3321</v>
      </c>
      <c r="C1842" t="s">
        <v>4</v>
      </c>
      <c r="D1842" t="s">
        <v>23</v>
      </c>
    </row>
    <row r="1843" spans="1:4">
      <c r="A1843" t="s">
        <v>1475</v>
      </c>
      <c r="B1843" t="s">
        <v>3322</v>
      </c>
      <c r="C1843" t="s">
        <v>156</v>
      </c>
      <c r="D1843" t="e">
        <v>#REF!</v>
      </c>
    </row>
    <row r="1844" spans="1:4">
      <c r="A1844" t="s">
        <v>1475</v>
      </c>
      <c r="B1844" t="s">
        <v>3323</v>
      </c>
      <c r="C1844" t="s">
        <v>157</v>
      </c>
      <c r="D1844">
        <v>46266</v>
      </c>
    </row>
    <row r="1845" spans="1:4">
      <c r="A1845" t="s">
        <v>1475</v>
      </c>
      <c r="B1845" t="s">
        <v>3324</v>
      </c>
      <c r="C1845" t="s">
        <v>142</v>
      </c>
      <c r="D1845" t="s">
        <v>297</v>
      </c>
    </row>
    <row r="1846" spans="1:4">
      <c r="A1846" t="s">
        <v>1475</v>
      </c>
      <c r="B1846" t="s">
        <v>3325</v>
      </c>
      <c r="C1846" t="s">
        <v>143</v>
      </c>
      <c r="D1846" t="s">
        <v>298</v>
      </c>
    </row>
    <row r="1847" spans="1:4">
      <c r="A1847" t="s">
        <v>1475</v>
      </c>
      <c r="B1847" t="s">
        <v>3326</v>
      </c>
      <c r="C1847" t="s">
        <v>144</v>
      </c>
      <c r="D1847" t="s">
        <v>342</v>
      </c>
    </row>
    <row r="1848" spans="1:4">
      <c r="A1848" t="s">
        <v>1475</v>
      </c>
      <c r="B1848" t="s">
        <v>3327</v>
      </c>
      <c r="C1848" t="s">
        <v>146</v>
      </c>
      <c r="D1848" t="s">
        <v>79</v>
      </c>
    </row>
    <row r="1849" spans="1:4">
      <c r="A1849" t="s">
        <v>1475</v>
      </c>
      <c r="B1849" t="s">
        <v>3328</v>
      </c>
      <c r="C1849" t="s">
        <v>148</v>
      </c>
      <c r="D1849" t="s">
        <v>34</v>
      </c>
    </row>
    <row r="1850" spans="1:4">
      <c r="A1850" t="s">
        <v>1475</v>
      </c>
      <c r="B1850" t="s">
        <v>3329</v>
      </c>
      <c r="C1850" t="s">
        <v>152</v>
      </c>
      <c r="D1850" t="s">
        <v>167</v>
      </c>
    </row>
    <row r="1851" spans="1:4">
      <c r="A1851" t="s">
        <v>1475</v>
      </c>
      <c r="B1851" t="s">
        <v>3330</v>
      </c>
      <c r="C1851" t="s">
        <v>153</v>
      </c>
      <c r="D1851" t="s">
        <v>301</v>
      </c>
    </row>
    <row r="1852" spans="1:4">
      <c r="A1852" t="s">
        <v>1475</v>
      </c>
      <c r="B1852" t="s">
        <v>3331</v>
      </c>
      <c r="C1852" t="s">
        <v>154</v>
      </c>
      <c r="D1852" t="s">
        <v>302</v>
      </c>
    </row>
    <row r="1853" spans="1:4">
      <c r="A1853" t="s">
        <v>1475</v>
      </c>
      <c r="B1853" t="s">
        <v>3332</v>
      </c>
      <c r="C1853" t="s">
        <v>69</v>
      </c>
      <c r="D1853" t="s">
        <v>303</v>
      </c>
    </row>
    <row r="1854" spans="1:4">
      <c r="A1854" t="s">
        <v>1475</v>
      </c>
      <c r="B1854" t="s">
        <v>3333</v>
      </c>
      <c r="C1854" t="s">
        <v>4</v>
      </c>
      <c r="D1854" t="s">
        <v>23</v>
      </c>
    </row>
    <row r="1855" spans="1:4">
      <c r="A1855" t="s">
        <v>1475</v>
      </c>
      <c r="B1855" t="s">
        <v>3334</v>
      </c>
      <c r="C1855" t="s">
        <v>156</v>
      </c>
      <c r="D1855" t="e">
        <v>#REF!</v>
      </c>
    </row>
    <row r="1856" spans="1:4">
      <c r="A1856" t="s">
        <v>1475</v>
      </c>
      <c r="B1856" t="s">
        <v>3335</v>
      </c>
      <c r="C1856" t="s">
        <v>157</v>
      </c>
      <c r="D1856">
        <v>46266</v>
      </c>
    </row>
    <row r="1857" spans="1:4">
      <c r="A1857" t="s">
        <v>1475</v>
      </c>
      <c r="B1857" t="s">
        <v>3336</v>
      </c>
      <c r="C1857" t="s">
        <v>142</v>
      </c>
      <c r="D1857" t="s">
        <v>926</v>
      </c>
    </row>
    <row r="1858" spans="1:4">
      <c r="A1858" t="s">
        <v>1475</v>
      </c>
      <c r="B1858" t="s">
        <v>3337</v>
      </c>
      <c r="C1858" t="s">
        <v>145</v>
      </c>
      <c r="D1858">
        <v>3835</v>
      </c>
    </row>
    <row r="1859" spans="1:4">
      <c r="A1859" t="s">
        <v>1475</v>
      </c>
      <c r="B1859" t="s">
        <v>3338</v>
      </c>
      <c r="C1859" t="s">
        <v>146</v>
      </c>
      <c r="D1859" t="s">
        <v>79</v>
      </c>
    </row>
    <row r="1860" spans="1:4">
      <c r="A1860" t="s">
        <v>1475</v>
      </c>
      <c r="B1860" t="s">
        <v>3339</v>
      </c>
      <c r="C1860" t="s">
        <v>147</v>
      </c>
      <c r="D1860" t="s">
        <v>133</v>
      </c>
    </row>
    <row r="1861" spans="1:4">
      <c r="A1861" t="s">
        <v>1475</v>
      </c>
      <c r="B1861" t="s">
        <v>3340</v>
      </c>
      <c r="C1861" t="s">
        <v>148</v>
      </c>
      <c r="D1861" t="s">
        <v>34</v>
      </c>
    </row>
    <row r="1862" spans="1:4">
      <c r="A1862" t="s">
        <v>1475</v>
      </c>
      <c r="B1862" t="s">
        <v>3341</v>
      </c>
      <c r="C1862" t="s">
        <v>152</v>
      </c>
      <c r="D1862" t="s">
        <v>206</v>
      </c>
    </row>
    <row r="1863" spans="1:4">
      <c r="A1863" t="s">
        <v>1475</v>
      </c>
      <c r="B1863" t="s">
        <v>3342</v>
      </c>
      <c r="C1863" t="s">
        <v>4</v>
      </c>
      <c r="D1863" t="s">
        <v>23</v>
      </c>
    </row>
    <row r="1864" spans="1:4">
      <c r="A1864" t="s">
        <v>1475</v>
      </c>
      <c r="B1864" t="s">
        <v>3343</v>
      </c>
      <c r="C1864" t="s">
        <v>156</v>
      </c>
      <c r="D1864" t="e">
        <v>#REF!</v>
      </c>
    </row>
    <row r="1865" spans="1:4">
      <c r="A1865" t="s">
        <v>1475</v>
      </c>
      <c r="B1865" t="s">
        <v>3344</v>
      </c>
      <c r="C1865" t="s">
        <v>157</v>
      </c>
      <c r="D1865">
        <v>46266</v>
      </c>
    </row>
    <row r="1866" spans="1:4">
      <c r="A1866" t="s">
        <v>1475</v>
      </c>
      <c r="B1866" t="s">
        <v>3345</v>
      </c>
      <c r="C1866" t="s">
        <v>142</v>
      </c>
      <c r="D1866" t="s">
        <v>926</v>
      </c>
    </row>
    <row r="1867" spans="1:4">
      <c r="A1867" t="s">
        <v>1475</v>
      </c>
      <c r="B1867" t="s">
        <v>3346</v>
      </c>
      <c r="C1867" t="s">
        <v>146</v>
      </c>
      <c r="D1867" t="s">
        <v>79</v>
      </c>
    </row>
    <row r="1868" spans="1:4">
      <c r="A1868" t="s">
        <v>1475</v>
      </c>
      <c r="B1868" t="s">
        <v>3347</v>
      </c>
      <c r="C1868" t="s">
        <v>147</v>
      </c>
      <c r="D1868" t="s">
        <v>133</v>
      </c>
    </row>
    <row r="1869" spans="1:4">
      <c r="A1869" t="s">
        <v>1475</v>
      </c>
      <c r="B1869" t="s">
        <v>3348</v>
      </c>
      <c r="C1869" t="s">
        <v>148</v>
      </c>
      <c r="D1869" t="s">
        <v>34</v>
      </c>
    </row>
    <row r="1870" spans="1:4">
      <c r="A1870" t="s">
        <v>1475</v>
      </c>
      <c r="B1870" t="s">
        <v>3349</v>
      </c>
      <c r="C1870" t="s">
        <v>152</v>
      </c>
      <c r="D1870" t="s">
        <v>206</v>
      </c>
    </row>
    <row r="1871" spans="1:4">
      <c r="A1871" t="s">
        <v>1475</v>
      </c>
      <c r="B1871" t="s">
        <v>3350</v>
      </c>
      <c r="C1871" t="s">
        <v>4</v>
      </c>
      <c r="D1871" t="s">
        <v>23</v>
      </c>
    </row>
    <row r="1872" spans="1:4">
      <c r="A1872" t="s">
        <v>1475</v>
      </c>
      <c r="B1872" t="s">
        <v>3351</v>
      </c>
      <c r="C1872" t="s">
        <v>156</v>
      </c>
      <c r="D1872" t="e">
        <v>#REF!</v>
      </c>
    </row>
    <row r="1873" spans="1:4">
      <c r="A1873" t="s">
        <v>1475</v>
      </c>
      <c r="B1873" t="s">
        <v>3352</v>
      </c>
      <c r="C1873" t="s">
        <v>157</v>
      </c>
      <c r="D1873">
        <v>46266</v>
      </c>
    </row>
    <row r="1874" spans="1:4">
      <c r="A1874" t="s">
        <v>1475</v>
      </c>
      <c r="B1874" t="s">
        <v>3353</v>
      </c>
      <c r="C1874" t="s">
        <v>142</v>
      </c>
      <c r="D1874" t="s">
        <v>926</v>
      </c>
    </row>
    <row r="1875" spans="1:4">
      <c r="A1875" t="s">
        <v>1475</v>
      </c>
      <c r="B1875" t="s">
        <v>3354</v>
      </c>
      <c r="C1875" t="s">
        <v>146</v>
      </c>
      <c r="D1875" t="s">
        <v>79</v>
      </c>
    </row>
    <row r="1876" spans="1:4">
      <c r="A1876" t="s">
        <v>1475</v>
      </c>
      <c r="B1876" t="s">
        <v>3355</v>
      </c>
      <c r="C1876" t="s">
        <v>147</v>
      </c>
      <c r="D1876" t="s">
        <v>133</v>
      </c>
    </row>
    <row r="1877" spans="1:4">
      <c r="A1877" t="s">
        <v>1475</v>
      </c>
      <c r="B1877" t="s">
        <v>3356</v>
      </c>
      <c r="C1877" t="s">
        <v>148</v>
      </c>
      <c r="D1877" t="s">
        <v>34</v>
      </c>
    </row>
    <row r="1878" spans="1:4">
      <c r="A1878" t="s">
        <v>1475</v>
      </c>
      <c r="B1878" t="s">
        <v>3357</v>
      </c>
      <c r="C1878" t="s">
        <v>152</v>
      </c>
      <c r="D1878" t="s">
        <v>206</v>
      </c>
    </row>
    <row r="1879" spans="1:4">
      <c r="A1879" t="s">
        <v>1475</v>
      </c>
      <c r="B1879" t="s">
        <v>3358</v>
      </c>
      <c r="C1879" t="s">
        <v>4</v>
      </c>
      <c r="D1879" t="s">
        <v>23</v>
      </c>
    </row>
    <row r="1880" spans="1:4">
      <c r="A1880" t="s">
        <v>1475</v>
      </c>
      <c r="B1880" t="s">
        <v>3359</v>
      </c>
      <c r="C1880" t="s">
        <v>156</v>
      </c>
      <c r="D1880" t="e">
        <v>#REF!</v>
      </c>
    </row>
    <row r="1881" spans="1:4">
      <c r="A1881" t="s">
        <v>1475</v>
      </c>
      <c r="B1881" t="s">
        <v>3360</v>
      </c>
      <c r="C1881" t="s">
        <v>157</v>
      </c>
      <c r="D1881">
        <v>46266</v>
      </c>
    </row>
    <row r="1882" spans="1:4">
      <c r="A1882" t="s">
        <v>1475</v>
      </c>
      <c r="B1882" t="s">
        <v>3361</v>
      </c>
      <c r="C1882" t="s">
        <v>142</v>
      </c>
      <c r="D1882" t="s">
        <v>926</v>
      </c>
    </row>
    <row r="1883" spans="1:4">
      <c r="A1883" t="s">
        <v>1475</v>
      </c>
      <c r="B1883" t="s">
        <v>3362</v>
      </c>
      <c r="C1883" t="s">
        <v>146</v>
      </c>
      <c r="D1883" t="s">
        <v>79</v>
      </c>
    </row>
    <row r="1884" spans="1:4">
      <c r="A1884" t="s">
        <v>1475</v>
      </c>
      <c r="B1884" t="s">
        <v>3363</v>
      </c>
      <c r="C1884" t="s">
        <v>147</v>
      </c>
      <c r="D1884" t="s">
        <v>133</v>
      </c>
    </row>
    <row r="1885" spans="1:4">
      <c r="A1885" t="s">
        <v>1475</v>
      </c>
      <c r="B1885" t="s">
        <v>3364</v>
      </c>
      <c r="C1885" t="s">
        <v>148</v>
      </c>
      <c r="D1885" t="s">
        <v>34</v>
      </c>
    </row>
    <row r="1886" spans="1:4">
      <c r="A1886" t="s">
        <v>1475</v>
      </c>
      <c r="B1886" t="s">
        <v>3365</v>
      </c>
      <c r="C1886" t="s">
        <v>152</v>
      </c>
      <c r="D1886" t="s">
        <v>206</v>
      </c>
    </row>
    <row r="1887" spans="1:4">
      <c r="A1887" t="s">
        <v>1475</v>
      </c>
      <c r="B1887" t="s">
        <v>3366</v>
      </c>
      <c r="C1887" t="s">
        <v>4</v>
      </c>
      <c r="D1887" t="s">
        <v>23</v>
      </c>
    </row>
    <row r="1888" spans="1:4">
      <c r="A1888" t="s">
        <v>1475</v>
      </c>
      <c r="B1888" t="s">
        <v>3367</v>
      </c>
      <c r="C1888" t="s">
        <v>156</v>
      </c>
      <c r="D1888" t="e">
        <v>#REF!</v>
      </c>
    </row>
    <row r="1889" spans="1:4">
      <c r="A1889" t="s">
        <v>1475</v>
      </c>
      <c r="B1889" t="s">
        <v>3368</v>
      </c>
      <c r="C1889" t="s">
        <v>157</v>
      </c>
      <c r="D1889">
        <v>46266</v>
      </c>
    </row>
    <row r="1890" spans="1:4">
      <c r="A1890" t="s">
        <v>1475</v>
      </c>
      <c r="B1890" t="s">
        <v>3369</v>
      </c>
      <c r="C1890" t="s">
        <v>142</v>
      </c>
      <c r="D1890" t="s">
        <v>926</v>
      </c>
    </row>
    <row r="1891" spans="1:4">
      <c r="A1891" t="s">
        <v>1475</v>
      </c>
      <c r="B1891" t="s">
        <v>3370</v>
      </c>
      <c r="C1891" t="s">
        <v>146</v>
      </c>
      <c r="D1891" t="s">
        <v>79</v>
      </c>
    </row>
    <row r="1892" spans="1:4">
      <c r="A1892" t="s">
        <v>1475</v>
      </c>
      <c r="B1892" t="s">
        <v>3371</v>
      </c>
      <c r="C1892" t="s">
        <v>147</v>
      </c>
      <c r="D1892" t="s">
        <v>133</v>
      </c>
    </row>
    <row r="1893" spans="1:4">
      <c r="A1893" t="s">
        <v>1475</v>
      </c>
      <c r="B1893" t="s">
        <v>3372</v>
      </c>
      <c r="C1893" t="s">
        <v>148</v>
      </c>
      <c r="D1893" t="s">
        <v>34</v>
      </c>
    </row>
    <row r="1894" spans="1:4">
      <c r="A1894" t="s">
        <v>1475</v>
      </c>
      <c r="B1894" t="s">
        <v>3373</v>
      </c>
      <c r="C1894" t="s">
        <v>152</v>
      </c>
      <c r="D1894" t="s">
        <v>206</v>
      </c>
    </row>
    <row r="1895" spans="1:4">
      <c r="A1895" t="s">
        <v>1475</v>
      </c>
      <c r="B1895" t="s">
        <v>3374</v>
      </c>
      <c r="C1895" t="s">
        <v>4</v>
      </c>
      <c r="D1895" t="s">
        <v>23</v>
      </c>
    </row>
    <row r="1896" spans="1:4">
      <c r="A1896" t="s">
        <v>1475</v>
      </c>
      <c r="B1896" t="s">
        <v>3375</v>
      </c>
      <c r="C1896" t="s">
        <v>156</v>
      </c>
      <c r="D1896" t="e">
        <v>#REF!</v>
      </c>
    </row>
    <row r="1897" spans="1:4">
      <c r="A1897" t="s">
        <v>1475</v>
      </c>
      <c r="B1897" t="s">
        <v>3376</v>
      </c>
      <c r="C1897" t="s">
        <v>157</v>
      </c>
      <c r="D1897">
        <v>46266</v>
      </c>
    </row>
    <row r="1898" spans="1:4">
      <c r="A1898" t="s">
        <v>1475</v>
      </c>
      <c r="B1898" t="s">
        <v>3377</v>
      </c>
      <c r="C1898" t="s">
        <v>142</v>
      </c>
      <c r="D1898" t="s">
        <v>926</v>
      </c>
    </row>
    <row r="1899" spans="1:4">
      <c r="A1899" t="s">
        <v>1475</v>
      </c>
      <c r="B1899" t="s">
        <v>3378</v>
      </c>
      <c r="C1899" t="s">
        <v>146</v>
      </c>
      <c r="D1899" t="s">
        <v>79</v>
      </c>
    </row>
    <row r="1900" spans="1:4">
      <c r="A1900" t="s">
        <v>1475</v>
      </c>
      <c r="B1900" t="s">
        <v>3379</v>
      </c>
      <c r="C1900" t="s">
        <v>147</v>
      </c>
      <c r="D1900" t="s">
        <v>133</v>
      </c>
    </row>
    <row r="1901" spans="1:4">
      <c r="A1901" t="s">
        <v>1475</v>
      </c>
      <c r="B1901" t="s">
        <v>3380</v>
      </c>
      <c r="C1901" t="s">
        <v>148</v>
      </c>
      <c r="D1901" t="s">
        <v>34</v>
      </c>
    </row>
    <row r="1902" spans="1:4">
      <c r="A1902" t="s">
        <v>1475</v>
      </c>
      <c r="B1902" t="s">
        <v>3381</v>
      </c>
      <c r="C1902" t="s">
        <v>152</v>
      </c>
      <c r="D1902" t="s">
        <v>206</v>
      </c>
    </row>
    <row r="1903" spans="1:4">
      <c r="A1903" t="s">
        <v>1475</v>
      </c>
      <c r="B1903" t="s">
        <v>3382</v>
      </c>
      <c r="C1903" t="s">
        <v>4</v>
      </c>
      <c r="D1903" t="s">
        <v>23</v>
      </c>
    </row>
    <row r="1904" spans="1:4">
      <c r="A1904" t="s">
        <v>1475</v>
      </c>
      <c r="B1904" t="s">
        <v>3383</v>
      </c>
      <c r="C1904" t="s">
        <v>156</v>
      </c>
      <c r="D1904" t="e">
        <v>#REF!</v>
      </c>
    </row>
    <row r="1905" spans="1:4">
      <c r="A1905" t="s">
        <v>1475</v>
      </c>
      <c r="B1905" t="s">
        <v>3384</v>
      </c>
      <c r="C1905" t="s">
        <v>157</v>
      </c>
      <c r="D1905">
        <v>46266</v>
      </c>
    </row>
    <row r="1906" spans="1:4">
      <c r="A1906" t="s">
        <v>1475</v>
      </c>
      <c r="B1906" t="s">
        <v>3385</v>
      </c>
      <c r="C1906" t="s">
        <v>142</v>
      </c>
      <c r="D1906" t="s">
        <v>926</v>
      </c>
    </row>
    <row r="1907" spans="1:4">
      <c r="A1907" t="s">
        <v>1475</v>
      </c>
      <c r="B1907" t="s">
        <v>3386</v>
      </c>
      <c r="C1907" t="s">
        <v>145</v>
      </c>
      <c r="D1907">
        <v>3853</v>
      </c>
    </row>
    <row r="1908" spans="1:4">
      <c r="A1908" t="s">
        <v>1475</v>
      </c>
      <c r="B1908" t="s">
        <v>3387</v>
      </c>
      <c r="C1908" t="s">
        <v>146</v>
      </c>
      <c r="D1908" t="s">
        <v>79</v>
      </c>
    </row>
    <row r="1909" spans="1:4">
      <c r="A1909" t="s">
        <v>1475</v>
      </c>
      <c r="B1909" t="s">
        <v>3388</v>
      </c>
      <c r="C1909" t="s">
        <v>147</v>
      </c>
      <c r="D1909" t="s">
        <v>133</v>
      </c>
    </row>
    <row r="1910" spans="1:4">
      <c r="A1910" t="s">
        <v>1475</v>
      </c>
      <c r="B1910" t="s">
        <v>3389</v>
      </c>
      <c r="C1910" t="s">
        <v>148</v>
      </c>
      <c r="D1910" t="s">
        <v>34</v>
      </c>
    </row>
    <row r="1911" spans="1:4">
      <c r="A1911" t="s">
        <v>1475</v>
      </c>
      <c r="B1911" t="s">
        <v>3390</v>
      </c>
      <c r="C1911" t="s">
        <v>152</v>
      </c>
      <c r="D1911" t="s">
        <v>206</v>
      </c>
    </row>
    <row r="1912" spans="1:4">
      <c r="A1912" t="s">
        <v>1475</v>
      </c>
      <c r="B1912" t="s">
        <v>3391</v>
      </c>
      <c r="C1912" t="s">
        <v>4</v>
      </c>
      <c r="D1912" t="s">
        <v>23</v>
      </c>
    </row>
    <row r="1913" spans="1:4">
      <c r="A1913" t="s">
        <v>1475</v>
      </c>
      <c r="B1913" t="s">
        <v>3392</v>
      </c>
      <c r="C1913" t="s">
        <v>156</v>
      </c>
      <c r="D1913" t="e">
        <v>#REF!</v>
      </c>
    </row>
    <row r="1914" spans="1:4">
      <c r="A1914" t="s">
        <v>1475</v>
      </c>
      <c r="B1914" t="s">
        <v>3393</v>
      </c>
      <c r="C1914" t="s">
        <v>157</v>
      </c>
      <c r="D1914">
        <v>46266</v>
      </c>
    </row>
    <row r="1915" spans="1:4">
      <c r="A1915" t="s">
        <v>1475</v>
      </c>
      <c r="B1915" t="s">
        <v>3394</v>
      </c>
      <c r="C1915" t="s">
        <v>142</v>
      </c>
      <c r="D1915" t="s">
        <v>926</v>
      </c>
    </row>
    <row r="1916" spans="1:4">
      <c r="A1916" t="s">
        <v>1475</v>
      </c>
      <c r="B1916" t="s">
        <v>3395</v>
      </c>
      <c r="C1916" t="s">
        <v>145</v>
      </c>
      <c r="D1916">
        <v>3750</v>
      </c>
    </row>
    <row r="1917" spans="1:4">
      <c r="A1917" t="s">
        <v>1475</v>
      </c>
      <c r="B1917" t="s">
        <v>3396</v>
      </c>
      <c r="C1917" t="s">
        <v>146</v>
      </c>
      <c r="D1917" t="s">
        <v>79</v>
      </c>
    </row>
    <row r="1918" spans="1:4">
      <c r="A1918" t="s">
        <v>1475</v>
      </c>
      <c r="B1918" t="s">
        <v>3397</v>
      </c>
      <c r="C1918" t="s">
        <v>147</v>
      </c>
      <c r="D1918" t="s">
        <v>133</v>
      </c>
    </row>
    <row r="1919" spans="1:4">
      <c r="A1919" t="s">
        <v>1475</v>
      </c>
      <c r="B1919" t="s">
        <v>3398</v>
      </c>
      <c r="C1919" t="s">
        <v>148</v>
      </c>
      <c r="D1919" t="s">
        <v>34</v>
      </c>
    </row>
    <row r="1920" spans="1:4">
      <c r="A1920" t="s">
        <v>1475</v>
      </c>
      <c r="B1920" t="s">
        <v>3399</v>
      </c>
      <c r="C1920" t="s">
        <v>152</v>
      </c>
      <c r="D1920" t="s">
        <v>206</v>
      </c>
    </row>
    <row r="1921" spans="1:4">
      <c r="A1921" t="s">
        <v>1475</v>
      </c>
      <c r="B1921" t="s">
        <v>3400</v>
      </c>
      <c r="C1921" t="s">
        <v>4</v>
      </c>
      <c r="D1921" t="s">
        <v>23</v>
      </c>
    </row>
    <row r="1922" spans="1:4">
      <c r="A1922" t="s">
        <v>1475</v>
      </c>
      <c r="B1922" t="s">
        <v>3401</v>
      </c>
      <c r="C1922" t="s">
        <v>156</v>
      </c>
      <c r="D1922" t="e">
        <v>#REF!</v>
      </c>
    </row>
    <row r="1923" spans="1:4">
      <c r="A1923" t="s">
        <v>1475</v>
      </c>
      <c r="B1923" t="s">
        <v>3402</v>
      </c>
      <c r="C1923" t="s">
        <v>157</v>
      </c>
      <c r="D1923">
        <v>46266</v>
      </c>
    </row>
    <row r="1924" spans="1:4">
      <c r="A1924" t="s">
        <v>1475</v>
      </c>
      <c r="B1924" t="s">
        <v>3403</v>
      </c>
      <c r="C1924" t="s">
        <v>142</v>
      </c>
      <c r="D1924" t="s">
        <v>926</v>
      </c>
    </row>
    <row r="1925" spans="1:4">
      <c r="A1925" t="s">
        <v>1475</v>
      </c>
      <c r="B1925" t="s">
        <v>3404</v>
      </c>
      <c r="C1925" t="s">
        <v>146</v>
      </c>
      <c r="D1925" t="s">
        <v>79</v>
      </c>
    </row>
    <row r="1926" spans="1:4">
      <c r="A1926" t="s">
        <v>1475</v>
      </c>
      <c r="B1926" t="s">
        <v>3405</v>
      </c>
      <c r="C1926" t="s">
        <v>148</v>
      </c>
      <c r="D1926" t="s">
        <v>34</v>
      </c>
    </row>
    <row r="1927" spans="1:4">
      <c r="A1927" t="s">
        <v>1475</v>
      </c>
      <c r="B1927" t="s">
        <v>3406</v>
      </c>
      <c r="C1927" t="s">
        <v>152</v>
      </c>
      <c r="D1927" t="s">
        <v>169</v>
      </c>
    </row>
    <row r="1928" spans="1:4">
      <c r="A1928" t="s">
        <v>1475</v>
      </c>
      <c r="B1928" t="s">
        <v>3407</v>
      </c>
      <c r="C1928" t="s">
        <v>4</v>
      </c>
      <c r="D1928" t="s">
        <v>23</v>
      </c>
    </row>
    <row r="1929" spans="1:4">
      <c r="A1929" t="s">
        <v>1475</v>
      </c>
      <c r="B1929" t="s">
        <v>3408</v>
      </c>
      <c r="C1929" t="s">
        <v>156</v>
      </c>
      <c r="D1929" t="e">
        <v>#REF!</v>
      </c>
    </row>
    <row r="1930" spans="1:4">
      <c r="A1930" t="s">
        <v>1475</v>
      </c>
      <c r="B1930" t="s">
        <v>3409</v>
      </c>
      <c r="C1930" t="s">
        <v>157</v>
      </c>
      <c r="D1930">
        <v>46266</v>
      </c>
    </row>
    <row r="1931" spans="1:4">
      <c r="A1931" t="s">
        <v>1475</v>
      </c>
      <c r="B1931" t="s">
        <v>3410</v>
      </c>
      <c r="C1931" t="s">
        <v>142</v>
      </c>
      <c r="D1931" t="s">
        <v>926</v>
      </c>
    </row>
    <row r="1932" spans="1:4">
      <c r="A1932" t="s">
        <v>1475</v>
      </c>
      <c r="B1932" t="s">
        <v>3411</v>
      </c>
      <c r="C1932" t="s">
        <v>146</v>
      </c>
      <c r="D1932" t="s">
        <v>79</v>
      </c>
    </row>
    <row r="1933" spans="1:4">
      <c r="A1933" t="s">
        <v>1475</v>
      </c>
      <c r="B1933" t="s">
        <v>3412</v>
      </c>
      <c r="C1933" t="s">
        <v>148</v>
      </c>
      <c r="D1933" t="s">
        <v>34</v>
      </c>
    </row>
    <row r="1934" spans="1:4">
      <c r="A1934" t="s">
        <v>1475</v>
      </c>
      <c r="B1934" t="s">
        <v>3413</v>
      </c>
      <c r="C1934" t="s">
        <v>152</v>
      </c>
      <c r="D1934" t="s">
        <v>169</v>
      </c>
    </row>
    <row r="1935" spans="1:4">
      <c r="A1935" t="s">
        <v>1475</v>
      </c>
      <c r="B1935" t="s">
        <v>3414</v>
      </c>
      <c r="C1935" t="s">
        <v>4</v>
      </c>
      <c r="D1935" t="s">
        <v>23</v>
      </c>
    </row>
    <row r="1936" spans="1:4">
      <c r="A1936" t="s">
        <v>1475</v>
      </c>
      <c r="B1936" t="s">
        <v>3415</v>
      </c>
      <c r="C1936" t="s">
        <v>156</v>
      </c>
      <c r="D1936" t="e">
        <v>#REF!</v>
      </c>
    </row>
    <row r="1937" spans="1:4">
      <c r="A1937" t="s">
        <v>1475</v>
      </c>
      <c r="B1937" t="s">
        <v>3416</v>
      </c>
      <c r="C1937" t="s">
        <v>157</v>
      </c>
      <c r="D1937">
        <v>46266</v>
      </c>
    </row>
    <row r="1938" spans="1:4">
      <c r="A1938" t="s">
        <v>1475</v>
      </c>
      <c r="B1938" t="s">
        <v>3417</v>
      </c>
      <c r="C1938" t="s">
        <v>142</v>
      </c>
      <c r="D1938" t="s">
        <v>926</v>
      </c>
    </row>
    <row r="1939" spans="1:4">
      <c r="A1939" t="s">
        <v>1475</v>
      </c>
      <c r="B1939" t="s">
        <v>3418</v>
      </c>
      <c r="C1939" t="s">
        <v>145</v>
      </c>
      <c r="D1939">
        <v>3867</v>
      </c>
    </row>
    <row r="1940" spans="1:4">
      <c r="A1940" t="s">
        <v>1475</v>
      </c>
      <c r="B1940" t="s">
        <v>3419</v>
      </c>
      <c r="C1940" t="s">
        <v>146</v>
      </c>
      <c r="D1940" t="s">
        <v>79</v>
      </c>
    </row>
    <row r="1941" spans="1:4">
      <c r="A1941" t="s">
        <v>1475</v>
      </c>
      <c r="B1941" t="s">
        <v>3420</v>
      </c>
      <c r="C1941" t="s">
        <v>148</v>
      </c>
      <c r="D1941" t="s">
        <v>34</v>
      </c>
    </row>
    <row r="1942" spans="1:4">
      <c r="A1942" t="s">
        <v>1475</v>
      </c>
      <c r="B1942" t="s">
        <v>3421</v>
      </c>
      <c r="C1942" t="s">
        <v>152</v>
      </c>
      <c r="D1942" t="s">
        <v>169</v>
      </c>
    </row>
    <row r="1943" spans="1:4">
      <c r="A1943" t="s">
        <v>1475</v>
      </c>
      <c r="B1943" t="s">
        <v>3422</v>
      </c>
      <c r="C1943" t="s">
        <v>4</v>
      </c>
      <c r="D1943" t="s">
        <v>23</v>
      </c>
    </row>
    <row r="1944" spans="1:4">
      <c r="A1944" t="s">
        <v>1475</v>
      </c>
      <c r="B1944" t="s">
        <v>3423</v>
      </c>
      <c r="C1944" t="s">
        <v>156</v>
      </c>
      <c r="D1944" t="e">
        <v>#REF!</v>
      </c>
    </row>
    <row r="1945" spans="1:4">
      <c r="A1945" t="s">
        <v>1475</v>
      </c>
      <c r="B1945" t="s">
        <v>3424</v>
      </c>
      <c r="C1945" t="s">
        <v>157</v>
      </c>
      <c r="D1945">
        <v>46266</v>
      </c>
    </row>
    <row r="1946" spans="1:4">
      <c r="A1946" t="s">
        <v>1475</v>
      </c>
      <c r="B1946" t="s">
        <v>3425</v>
      </c>
      <c r="C1946" t="s">
        <v>142</v>
      </c>
      <c r="D1946" t="s">
        <v>932</v>
      </c>
    </row>
    <row r="1947" spans="1:4">
      <c r="A1947" t="s">
        <v>1475</v>
      </c>
      <c r="B1947" t="s">
        <v>3426</v>
      </c>
      <c r="C1947" t="s">
        <v>144</v>
      </c>
      <c r="D1947" t="s">
        <v>933</v>
      </c>
    </row>
    <row r="1948" spans="1:4">
      <c r="A1948" t="s">
        <v>1475</v>
      </c>
      <c r="B1948" t="s">
        <v>3427</v>
      </c>
      <c r="C1948" t="s">
        <v>146</v>
      </c>
      <c r="D1948" t="s">
        <v>79</v>
      </c>
    </row>
    <row r="1949" spans="1:4">
      <c r="A1949" t="s">
        <v>1475</v>
      </c>
      <c r="B1949" t="s">
        <v>3428</v>
      </c>
      <c r="C1949" t="s">
        <v>147</v>
      </c>
      <c r="D1949" t="s">
        <v>133</v>
      </c>
    </row>
    <row r="1950" spans="1:4">
      <c r="A1950" t="s">
        <v>1475</v>
      </c>
      <c r="B1950" t="s">
        <v>3429</v>
      </c>
      <c r="C1950" t="s">
        <v>148</v>
      </c>
      <c r="D1950" t="s">
        <v>34</v>
      </c>
    </row>
    <row r="1951" spans="1:4">
      <c r="A1951" t="s">
        <v>1475</v>
      </c>
      <c r="B1951" t="s">
        <v>3430</v>
      </c>
      <c r="C1951" t="s">
        <v>152</v>
      </c>
      <c r="D1951" t="s">
        <v>206</v>
      </c>
    </row>
    <row r="1952" spans="1:4">
      <c r="A1952" t="s">
        <v>1475</v>
      </c>
      <c r="B1952" t="s">
        <v>3431</v>
      </c>
      <c r="C1952" t="s">
        <v>4</v>
      </c>
      <c r="D1952" t="s">
        <v>23</v>
      </c>
    </row>
    <row r="1953" spans="1:4">
      <c r="A1953" t="s">
        <v>1475</v>
      </c>
      <c r="B1953" t="s">
        <v>3432</v>
      </c>
      <c r="C1953" t="s">
        <v>156</v>
      </c>
      <c r="D1953" t="e">
        <v>#REF!</v>
      </c>
    </row>
    <row r="1954" spans="1:4">
      <c r="A1954" t="s">
        <v>1475</v>
      </c>
      <c r="B1954" t="s">
        <v>3433</v>
      </c>
      <c r="C1954" t="s">
        <v>157</v>
      </c>
      <c r="D1954">
        <v>46266</v>
      </c>
    </row>
    <row r="1955" spans="1:4">
      <c r="A1955" t="s">
        <v>1475</v>
      </c>
      <c r="B1955" t="s">
        <v>3434</v>
      </c>
      <c r="C1955" t="s">
        <v>142</v>
      </c>
      <c r="D1955" t="s">
        <v>934</v>
      </c>
    </row>
    <row r="1956" spans="1:4">
      <c r="A1956" t="s">
        <v>1475</v>
      </c>
      <c r="B1956" t="s">
        <v>3435</v>
      </c>
      <c r="C1956" t="s">
        <v>145</v>
      </c>
      <c r="D1956" t="s">
        <v>935</v>
      </c>
    </row>
    <row r="1957" spans="1:4">
      <c r="A1957" t="s">
        <v>1475</v>
      </c>
      <c r="B1957" t="s">
        <v>3436</v>
      </c>
      <c r="C1957" t="s">
        <v>146</v>
      </c>
      <c r="D1957" t="s">
        <v>79</v>
      </c>
    </row>
    <row r="1958" spans="1:4">
      <c r="A1958" t="s">
        <v>1475</v>
      </c>
      <c r="B1958" t="s">
        <v>3437</v>
      </c>
      <c r="C1958" t="s">
        <v>147</v>
      </c>
      <c r="D1958" t="s">
        <v>133</v>
      </c>
    </row>
    <row r="1959" spans="1:4">
      <c r="A1959" t="s">
        <v>1475</v>
      </c>
      <c r="B1959" t="s">
        <v>3438</v>
      </c>
      <c r="C1959" t="s">
        <v>148</v>
      </c>
      <c r="D1959" t="s">
        <v>34</v>
      </c>
    </row>
    <row r="1960" spans="1:4">
      <c r="A1960" t="s">
        <v>1475</v>
      </c>
      <c r="B1960" t="s">
        <v>3439</v>
      </c>
      <c r="C1960" t="s">
        <v>152</v>
      </c>
      <c r="D1960" t="s">
        <v>206</v>
      </c>
    </row>
    <row r="1961" spans="1:4">
      <c r="A1961" t="s">
        <v>1475</v>
      </c>
      <c r="B1961" t="s">
        <v>3440</v>
      </c>
      <c r="C1961" t="s">
        <v>4</v>
      </c>
      <c r="D1961" t="s">
        <v>23</v>
      </c>
    </row>
    <row r="1962" spans="1:4">
      <c r="A1962" t="s">
        <v>1475</v>
      </c>
      <c r="B1962" t="s">
        <v>3441</v>
      </c>
      <c r="C1962" t="s">
        <v>156</v>
      </c>
      <c r="D1962" t="e">
        <v>#REF!</v>
      </c>
    </row>
    <row r="1963" spans="1:4">
      <c r="A1963" t="s">
        <v>1475</v>
      </c>
      <c r="B1963" t="s">
        <v>3442</v>
      </c>
      <c r="C1963" t="s">
        <v>157</v>
      </c>
      <c r="D1963">
        <v>46266</v>
      </c>
    </row>
    <row r="1964" spans="1:4">
      <c r="A1964" t="s">
        <v>1475</v>
      </c>
      <c r="B1964" t="s">
        <v>3443</v>
      </c>
      <c r="C1964" t="s">
        <v>142</v>
      </c>
      <c r="D1964" t="s">
        <v>936</v>
      </c>
    </row>
    <row r="1965" spans="1:4">
      <c r="A1965" t="s">
        <v>1475</v>
      </c>
      <c r="B1965" t="s">
        <v>3444</v>
      </c>
      <c r="C1965" t="s">
        <v>144</v>
      </c>
      <c r="D1965" t="s">
        <v>937</v>
      </c>
    </row>
    <row r="1966" spans="1:4">
      <c r="A1966" t="s">
        <v>1475</v>
      </c>
      <c r="B1966" t="s">
        <v>3445</v>
      </c>
      <c r="C1966" t="s">
        <v>145</v>
      </c>
      <c r="D1966">
        <v>3001</v>
      </c>
    </row>
    <row r="1967" spans="1:4">
      <c r="A1967" t="s">
        <v>1475</v>
      </c>
      <c r="B1967" t="s">
        <v>3446</v>
      </c>
      <c r="C1967" t="s">
        <v>146</v>
      </c>
      <c r="D1967" t="s">
        <v>79</v>
      </c>
    </row>
    <row r="1968" spans="1:4">
      <c r="A1968" t="s">
        <v>1475</v>
      </c>
      <c r="B1968" t="s">
        <v>3447</v>
      </c>
      <c r="C1968" t="s">
        <v>147</v>
      </c>
      <c r="D1968" t="s">
        <v>133</v>
      </c>
    </row>
    <row r="1969" spans="1:4">
      <c r="A1969" t="s">
        <v>1475</v>
      </c>
      <c r="B1969" t="s">
        <v>3448</v>
      </c>
      <c r="C1969" t="s">
        <v>148</v>
      </c>
      <c r="D1969" t="s">
        <v>34</v>
      </c>
    </row>
    <row r="1970" spans="1:4">
      <c r="A1970" t="s">
        <v>1475</v>
      </c>
      <c r="B1970" t="s">
        <v>3449</v>
      </c>
      <c r="C1970" t="s">
        <v>152</v>
      </c>
      <c r="D1970" t="s">
        <v>206</v>
      </c>
    </row>
    <row r="1971" spans="1:4">
      <c r="A1971" t="s">
        <v>1475</v>
      </c>
      <c r="B1971" t="s">
        <v>3450</v>
      </c>
      <c r="C1971" t="s">
        <v>4</v>
      </c>
      <c r="D1971" t="s">
        <v>23</v>
      </c>
    </row>
    <row r="1972" spans="1:4">
      <c r="A1972" t="s">
        <v>1475</v>
      </c>
      <c r="B1972" t="s">
        <v>3451</v>
      </c>
      <c r="C1972" t="s">
        <v>156</v>
      </c>
      <c r="D1972" t="e">
        <v>#REF!</v>
      </c>
    </row>
    <row r="1973" spans="1:4">
      <c r="A1973" t="s">
        <v>1475</v>
      </c>
      <c r="B1973" t="s">
        <v>3452</v>
      </c>
      <c r="C1973" t="s">
        <v>157</v>
      </c>
      <c r="D1973">
        <v>46266</v>
      </c>
    </row>
    <row r="1974" spans="1:4">
      <c r="A1974" t="s">
        <v>1475</v>
      </c>
      <c r="B1974" t="s">
        <v>3453</v>
      </c>
      <c r="C1974" t="s">
        <v>142</v>
      </c>
      <c r="D1974" t="s">
        <v>53</v>
      </c>
    </row>
    <row r="1975" spans="1:4">
      <c r="A1975" t="s">
        <v>1475</v>
      </c>
      <c r="B1975" t="s">
        <v>3454</v>
      </c>
      <c r="C1975" t="s">
        <v>143</v>
      </c>
      <c r="D1975" t="s">
        <v>939</v>
      </c>
    </row>
    <row r="1976" spans="1:4">
      <c r="A1976" t="s">
        <v>1475</v>
      </c>
      <c r="B1976" t="s">
        <v>3455</v>
      </c>
      <c r="C1976" t="s">
        <v>144</v>
      </c>
      <c r="D1976" t="s">
        <v>952</v>
      </c>
    </row>
    <row r="1977" spans="1:4">
      <c r="A1977" t="s">
        <v>1475</v>
      </c>
      <c r="B1977" t="s">
        <v>3456</v>
      </c>
      <c r="C1977" t="s">
        <v>145</v>
      </c>
      <c r="D1977">
        <v>153</v>
      </c>
    </row>
    <row r="1978" spans="1:4">
      <c r="A1978" t="s">
        <v>1475</v>
      </c>
      <c r="B1978" t="s">
        <v>3457</v>
      </c>
      <c r="C1978" t="s">
        <v>146</v>
      </c>
      <c r="D1978" t="s">
        <v>79</v>
      </c>
    </row>
    <row r="1979" spans="1:4">
      <c r="A1979" t="s">
        <v>1475</v>
      </c>
      <c r="B1979" t="s">
        <v>3458</v>
      </c>
      <c r="C1979" t="s">
        <v>147</v>
      </c>
      <c r="D1979" t="s">
        <v>133</v>
      </c>
    </row>
    <row r="1980" spans="1:4">
      <c r="A1980" t="s">
        <v>1475</v>
      </c>
      <c r="B1980" t="s">
        <v>3459</v>
      </c>
      <c r="C1980" t="s">
        <v>148</v>
      </c>
      <c r="D1980" t="s">
        <v>34</v>
      </c>
    </row>
    <row r="1981" spans="1:4">
      <c r="A1981" t="s">
        <v>1475</v>
      </c>
      <c r="B1981" t="s">
        <v>3460</v>
      </c>
      <c r="C1981" t="s">
        <v>152</v>
      </c>
      <c r="D1981" t="s">
        <v>169</v>
      </c>
    </row>
    <row r="1982" spans="1:4">
      <c r="A1982" t="s">
        <v>1475</v>
      </c>
      <c r="B1982" t="s">
        <v>3461</v>
      </c>
      <c r="C1982" t="s">
        <v>69</v>
      </c>
      <c r="D1982" t="s">
        <v>944</v>
      </c>
    </row>
    <row r="1983" spans="1:4">
      <c r="A1983" t="s">
        <v>1475</v>
      </c>
      <c r="B1983" t="s">
        <v>3462</v>
      </c>
      <c r="C1983" t="s">
        <v>4</v>
      </c>
      <c r="D1983" t="s">
        <v>23</v>
      </c>
    </row>
    <row r="1984" spans="1:4">
      <c r="A1984" t="s">
        <v>1475</v>
      </c>
      <c r="B1984" t="s">
        <v>3463</v>
      </c>
      <c r="C1984" t="s">
        <v>156</v>
      </c>
      <c r="D1984" t="e">
        <v>#REF!</v>
      </c>
    </row>
    <row r="1985" spans="1:4">
      <c r="A1985" t="s">
        <v>1475</v>
      </c>
      <c r="B1985" t="s">
        <v>3464</v>
      </c>
      <c r="C1985" t="s">
        <v>157</v>
      </c>
      <c r="D1985">
        <v>46266</v>
      </c>
    </row>
    <row r="1986" spans="1:4">
      <c r="A1986" t="s">
        <v>1475</v>
      </c>
      <c r="B1986" t="s">
        <v>3465</v>
      </c>
      <c r="C1986" t="s">
        <v>142</v>
      </c>
      <c r="D1986" t="s">
        <v>53</v>
      </c>
    </row>
    <row r="1987" spans="1:4">
      <c r="A1987" t="s">
        <v>1475</v>
      </c>
      <c r="B1987" t="s">
        <v>3466</v>
      </c>
      <c r="C1987" t="s">
        <v>143</v>
      </c>
      <c r="D1987" t="s">
        <v>939</v>
      </c>
    </row>
    <row r="1988" spans="1:4">
      <c r="A1988" t="s">
        <v>1475</v>
      </c>
      <c r="B1988" t="s">
        <v>3467</v>
      </c>
      <c r="C1988" t="s">
        <v>144</v>
      </c>
      <c r="D1988" t="s">
        <v>954</v>
      </c>
    </row>
    <row r="1989" spans="1:4">
      <c r="A1989" t="s">
        <v>1475</v>
      </c>
      <c r="B1989" t="s">
        <v>3468</v>
      </c>
      <c r="C1989" t="s">
        <v>145</v>
      </c>
      <c r="D1989">
        <v>157</v>
      </c>
    </row>
    <row r="1990" spans="1:4">
      <c r="A1990" t="s">
        <v>1475</v>
      </c>
      <c r="B1990" t="s">
        <v>3469</v>
      </c>
      <c r="C1990" t="s">
        <v>146</v>
      </c>
      <c r="D1990" t="s">
        <v>79</v>
      </c>
    </row>
    <row r="1991" spans="1:4">
      <c r="A1991" t="s">
        <v>1475</v>
      </c>
      <c r="B1991" t="s">
        <v>3470</v>
      </c>
      <c r="C1991" t="s">
        <v>147</v>
      </c>
      <c r="D1991" t="s">
        <v>133</v>
      </c>
    </row>
    <row r="1992" spans="1:4">
      <c r="A1992" t="s">
        <v>1475</v>
      </c>
      <c r="B1992" t="s">
        <v>3471</v>
      </c>
      <c r="C1992" t="s">
        <v>148</v>
      </c>
      <c r="D1992" t="s">
        <v>34</v>
      </c>
    </row>
    <row r="1993" spans="1:4">
      <c r="A1993" t="s">
        <v>1475</v>
      </c>
      <c r="B1993" t="s">
        <v>3472</v>
      </c>
      <c r="C1993" t="s">
        <v>152</v>
      </c>
      <c r="D1993" t="s">
        <v>956</v>
      </c>
    </row>
    <row r="1994" spans="1:4">
      <c r="A1994" t="s">
        <v>1475</v>
      </c>
      <c r="B1994" t="s">
        <v>3473</v>
      </c>
      <c r="C1994" t="s">
        <v>69</v>
      </c>
      <c r="D1994" t="s">
        <v>944</v>
      </c>
    </row>
    <row r="1995" spans="1:4">
      <c r="A1995" t="s">
        <v>1475</v>
      </c>
      <c r="B1995" t="s">
        <v>3474</v>
      </c>
      <c r="C1995" t="s">
        <v>4</v>
      </c>
      <c r="D1995" t="s">
        <v>23</v>
      </c>
    </row>
    <row r="1996" spans="1:4">
      <c r="A1996" t="s">
        <v>1475</v>
      </c>
      <c r="B1996" t="s">
        <v>3475</v>
      </c>
      <c r="C1996" t="s">
        <v>156</v>
      </c>
      <c r="D1996" t="e">
        <v>#REF!</v>
      </c>
    </row>
    <row r="1997" spans="1:4">
      <c r="A1997" t="s">
        <v>1475</v>
      </c>
      <c r="B1997" t="s">
        <v>3476</v>
      </c>
      <c r="C1997" t="s">
        <v>157</v>
      </c>
      <c r="D1997">
        <v>46266</v>
      </c>
    </row>
    <row r="1998" spans="1:4">
      <c r="A1998" t="s">
        <v>1475</v>
      </c>
      <c r="B1998" t="s">
        <v>3477</v>
      </c>
      <c r="C1998" t="s">
        <v>142</v>
      </c>
      <c r="D1998" t="s">
        <v>53</v>
      </c>
    </row>
    <row r="1999" spans="1:4">
      <c r="A1999" t="s">
        <v>1475</v>
      </c>
      <c r="B1999" t="s">
        <v>3478</v>
      </c>
      <c r="C1999" t="s">
        <v>143</v>
      </c>
      <c r="D1999" t="s">
        <v>957</v>
      </c>
    </row>
    <row r="2000" spans="1:4">
      <c r="A2000" t="s">
        <v>1475</v>
      </c>
      <c r="B2000" t="s">
        <v>3479</v>
      </c>
      <c r="C2000" t="s">
        <v>144</v>
      </c>
      <c r="D2000" t="s">
        <v>958</v>
      </c>
    </row>
    <row r="2001" spans="1:4">
      <c r="A2001" t="s">
        <v>1475</v>
      </c>
      <c r="B2001" t="s">
        <v>3480</v>
      </c>
      <c r="C2001" t="s">
        <v>146</v>
      </c>
      <c r="D2001" t="s">
        <v>79</v>
      </c>
    </row>
    <row r="2002" spans="1:4">
      <c r="A2002" t="s">
        <v>1475</v>
      </c>
      <c r="B2002" t="s">
        <v>3481</v>
      </c>
      <c r="C2002" t="s">
        <v>147</v>
      </c>
      <c r="D2002" t="s">
        <v>133</v>
      </c>
    </row>
    <row r="2003" spans="1:4">
      <c r="A2003" t="s">
        <v>1475</v>
      </c>
      <c r="B2003" t="s">
        <v>3482</v>
      </c>
      <c r="C2003" t="s">
        <v>148</v>
      </c>
      <c r="D2003" t="s">
        <v>34</v>
      </c>
    </row>
    <row r="2004" spans="1:4">
      <c r="A2004" t="s">
        <v>1475</v>
      </c>
      <c r="B2004" t="s">
        <v>3483</v>
      </c>
      <c r="C2004" t="s">
        <v>152</v>
      </c>
      <c r="D2004" t="s">
        <v>169</v>
      </c>
    </row>
    <row r="2005" spans="1:4">
      <c r="A2005" t="s">
        <v>1475</v>
      </c>
      <c r="B2005" t="s">
        <v>3484</v>
      </c>
      <c r="C2005" t="s">
        <v>69</v>
      </c>
      <c r="D2005" t="s">
        <v>944</v>
      </c>
    </row>
    <row r="2006" spans="1:4">
      <c r="A2006" t="s">
        <v>1475</v>
      </c>
      <c r="B2006" t="s">
        <v>3485</v>
      </c>
      <c r="C2006" t="s">
        <v>4</v>
      </c>
      <c r="D2006" t="s">
        <v>23</v>
      </c>
    </row>
    <row r="2007" spans="1:4">
      <c r="A2007" t="s">
        <v>1475</v>
      </c>
      <c r="B2007" t="s">
        <v>3486</v>
      </c>
      <c r="C2007" t="s">
        <v>156</v>
      </c>
      <c r="D2007" t="e">
        <v>#REF!</v>
      </c>
    </row>
    <row r="2008" spans="1:4">
      <c r="A2008" t="s">
        <v>1475</v>
      </c>
      <c r="B2008" t="s">
        <v>3487</v>
      </c>
      <c r="C2008" t="s">
        <v>157</v>
      </c>
      <c r="D2008">
        <v>46266</v>
      </c>
    </row>
    <row r="2009" spans="1:4">
      <c r="A2009" t="s">
        <v>1475</v>
      </c>
      <c r="B2009" t="s">
        <v>3488</v>
      </c>
      <c r="C2009" t="s">
        <v>142</v>
      </c>
      <c r="D2009" t="s">
        <v>53</v>
      </c>
    </row>
    <row r="2010" spans="1:4">
      <c r="A2010" t="s">
        <v>1475</v>
      </c>
      <c r="B2010" t="s">
        <v>3489</v>
      </c>
      <c r="C2010" t="s">
        <v>143</v>
      </c>
      <c r="D2010" t="s">
        <v>959</v>
      </c>
    </row>
    <row r="2011" spans="1:4">
      <c r="A2011" t="s">
        <v>1475</v>
      </c>
      <c r="B2011" t="s">
        <v>3490</v>
      </c>
      <c r="C2011" t="s">
        <v>144</v>
      </c>
      <c r="D2011" t="s">
        <v>960</v>
      </c>
    </row>
    <row r="2012" spans="1:4">
      <c r="A2012" t="s">
        <v>1475</v>
      </c>
      <c r="B2012" t="s">
        <v>3491</v>
      </c>
      <c r="C2012" t="s">
        <v>146</v>
      </c>
      <c r="D2012" t="s">
        <v>79</v>
      </c>
    </row>
    <row r="2013" spans="1:4">
      <c r="A2013" t="s">
        <v>1475</v>
      </c>
      <c r="B2013" t="s">
        <v>3492</v>
      </c>
      <c r="C2013" t="s">
        <v>147</v>
      </c>
      <c r="D2013" t="s">
        <v>133</v>
      </c>
    </row>
    <row r="2014" spans="1:4">
      <c r="A2014" t="s">
        <v>1475</v>
      </c>
      <c r="B2014" t="s">
        <v>3493</v>
      </c>
      <c r="C2014" t="s">
        <v>148</v>
      </c>
      <c r="D2014" t="s">
        <v>34</v>
      </c>
    </row>
    <row r="2015" spans="1:4">
      <c r="A2015" t="s">
        <v>1475</v>
      </c>
      <c r="B2015" t="s">
        <v>3494</v>
      </c>
      <c r="C2015" t="s">
        <v>152</v>
      </c>
      <c r="D2015" t="s">
        <v>956</v>
      </c>
    </row>
    <row r="2016" spans="1:4">
      <c r="A2016" t="s">
        <v>1475</v>
      </c>
      <c r="B2016" t="s">
        <v>3495</v>
      </c>
      <c r="C2016" t="s">
        <v>69</v>
      </c>
      <c r="D2016" t="s">
        <v>961</v>
      </c>
    </row>
    <row r="2017" spans="1:4">
      <c r="A2017" t="s">
        <v>1475</v>
      </c>
      <c r="B2017" t="s">
        <v>3496</v>
      </c>
      <c r="C2017" t="s">
        <v>4</v>
      </c>
      <c r="D2017" t="s">
        <v>23</v>
      </c>
    </row>
    <row r="2018" spans="1:4">
      <c r="A2018" t="s">
        <v>1475</v>
      </c>
      <c r="B2018" t="s">
        <v>3497</v>
      </c>
      <c r="C2018" t="s">
        <v>156</v>
      </c>
      <c r="D2018" t="e">
        <v>#REF!</v>
      </c>
    </row>
    <row r="2019" spans="1:4">
      <c r="A2019" t="s">
        <v>1475</v>
      </c>
      <c r="B2019" t="s">
        <v>3498</v>
      </c>
      <c r="C2019" t="s">
        <v>157</v>
      </c>
      <c r="D2019">
        <v>46266</v>
      </c>
    </row>
    <row r="2020" spans="1:4">
      <c r="A2020" t="s">
        <v>1475</v>
      </c>
      <c r="B2020" t="s">
        <v>3499</v>
      </c>
      <c r="C2020" t="s">
        <v>142</v>
      </c>
      <c r="D2020" t="s">
        <v>53</v>
      </c>
    </row>
    <row r="2021" spans="1:4">
      <c r="A2021" t="s">
        <v>1475</v>
      </c>
      <c r="B2021" t="s">
        <v>3500</v>
      </c>
      <c r="C2021" t="s">
        <v>143</v>
      </c>
      <c r="D2021" t="s">
        <v>959</v>
      </c>
    </row>
    <row r="2022" spans="1:4">
      <c r="A2022" t="s">
        <v>1475</v>
      </c>
      <c r="B2022" t="s">
        <v>3501</v>
      </c>
      <c r="C2022" t="s">
        <v>144</v>
      </c>
      <c r="D2022" t="s">
        <v>962</v>
      </c>
    </row>
    <row r="2023" spans="1:4">
      <c r="A2023" t="s">
        <v>1475</v>
      </c>
      <c r="B2023" t="s">
        <v>3502</v>
      </c>
      <c r="C2023" t="s">
        <v>146</v>
      </c>
      <c r="D2023" t="s">
        <v>79</v>
      </c>
    </row>
    <row r="2024" spans="1:4">
      <c r="A2024" t="s">
        <v>1475</v>
      </c>
      <c r="B2024" t="s">
        <v>3503</v>
      </c>
      <c r="C2024" t="s">
        <v>147</v>
      </c>
      <c r="D2024" t="s">
        <v>133</v>
      </c>
    </row>
    <row r="2025" spans="1:4">
      <c r="A2025" t="s">
        <v>1475</v>
      </c>
      <c r="B2025" t="s">
        <v>3504</v>
      </c>
      <c r="C2025" t="s">
        <v>148</v>
      </c>
      <c r="D2025" t="s">
        <v>34</v>
      </c>
    </row>
    <row r="2026" spans="1:4">
      <c r="A2026" t="s">
        <v>1475</v>
      </c>
      <c r="B2026" t="s">
        <v>3505</v>
      </c>
      <c r="C2026" t="s">
        <v>152</v>
      </c>
      <c r="D2026" t="s">
        <v>169</v>
      </c>
    </row>
    <row r="2027" spans="1:4">
      <c r="A2027" t="s">
        <v>1475</v>
      </c>
      <c r="B2027" t="s">
        <v>3506</v>
      </c>
      <c r="C2027" t="s">
        <v>69</v>
      </c>
      <c r="D2027" t="s">
        <v>944</v>
      </c>
    </row>
    <row r="2028" spans="1:4">
      <c r="A2028" t="s">
        <v>1475</v>
      </c>
      <c r="B2028" t="s">
        <v>3507</v>
      </c>
      <c r="C2028" t="s">
        <v>4</v>
      </c>
      <c r="D2028" t="s">
        <v>23</v>
      </c>
    </row>
    <row r="2029" spans="1:4">
      <c r="A2029" t="s">
        <v>1475</v>
      </c>
      <c r="B2029" t="s">
        <v>3508</v>
      </c>
      <c r="C2029" t="s">
        <v>156</v>
      </c>
      <c r="D2029" t="e">
        <v>#REF!</v>
      </c>
    </row>
    <row r="2030" spans="1:4">
      <c r="A2030" t="s">
        <v>1475</v>
      </c>
      <c r="B2030" t="s">
        <v>3509</v>
      </c>
      <c r="C2030" t="s">
        <v>157</v>
      </c>
      <c r="D2030">
        <v>46266</v>
      </c>
    </row>
    <row r="2031" spans="1:4">
      <c r="A2031" t="s">
        <v>1475</v>
      </c>
      <c r="B2031" t="s">
        <v>3510</v>
      </c>
      <c r="C2031" t="s">
        <v>142</v>
      </c>
      <c r="D2031" t="s">
        <v>53</v>
      </c>
    </row>
    <row r="2032" spans="1:4">
      <c r="A2032" t="s">
        <v>1475</v>
      </c>
      <c r="B2032" t="s">
        <v>3511</v>
      </c>
      <c r="C2032" t="s">
        <v>143</v>
      </c>
      <c r="D2032" t="s">
        <v>959</v>
      </c>
    </row>
    <row r="2033" spans="1:4">
      <c r="A2033" t="s">
        <v>1475</v>
      </c>
      <c r="B2033" t="s">
        <v>3512</v>
      </c>
      <c r="C2033" t="s">
        <v>144</v>
      </c>
      <c r="D2033" t="s">
        <v>963</v>
      </c>
    </row>
    <row r="2034" spans="1:4">
      <c r="A2034" t="s">
        <v>1475</v>
      </c>
      <c r="B2034" t="s">
        <v>3513</v>
      </c>
      <c r="C2034" t="s">
        <v>146</v>
      </c>
      <c r="D2034" t="s">
        <v>79</v>
      </c>
    </row>
    <row r="2035" spans="1:4">
      <c r="A2035" t="s">
        <v>1475</v>
      </c>
      <c r="B2035" t="s">
        <v>3514</v>
      </c>
      <c r="C2035" t="s">
        <v>147</v>
      </c>
      <c r="D2035" t="s">
        <v>133</v>
      </c>
    </row>
    <row r="2036" spans="1:4">
      <c r="A2036" t="s">
        <v>1475</v>
      </c>
      <c r="B2036" t="s">
        <v>3515</v>
      </c>
      <c r="C2036" t="s">
        <v>148</v>
      </c>
      <c r="D2036" t="s">
        <v>34</v>
      </c>
    </row>
    <row r="2037" spans="1:4">
      <c r="A2037" t="s">
        <v>1475</v>
      </c>
      <c r="B2037" t="s">
        <v>3516</v>
      </c>
      <c r="C2037" t="s">
        <v>152</v>
      </c>
      <c r="D2037" t="s">
        <v>956</v>
      </c>
    </row>
    <row r="2038" spans="1:4">
      <c r="A2038" t="s">
        <v>1475</v>
      </c>
      <c r="B2038" t="s">
        <v>3517</v>
      </c>
      <c r="C2038" t="s">
        <v>69</v>
      </c>
      <c r="D2038" t="s">
        <v>964</v>
      </c>
    </row>
    <row r="2039" spans="1:4">
      <c r="A2039" t="s">
        <v>1475</v>
      </c>
      <c r="B2039" t="s">
        <v>3518</v>
      </c>
      <c r="C2039" t="s">
        <v>4</v>
      </c>
      <c r="D2039" t="s">
        <v>23</v>
      </c>
    </row>
    <row r="2040" spans="1:4">
      <c r="A2040" t="s">
        <v>1475</v>
      </c>
      <c r="B2040" t="s">
        <v>3519</v>
      </c>
      <c r="C2040" t="s">
        <v>156</v>
      </c>
      <c r="D2040" t="e">
        <v>#REF!</v>
      </c>
    </row>
    <row r="2041" spans="1:4">
      <c r="A2041" t="s">
        <v>1475</v>
      </c>
      <c r="B2041" t="s">
        <v>3520</v>
      </c>
      <c r="C2041" t="s">
        <v>157</v>
      </c>
      <c r="D2041">
        <v>46266</v>
      </c>
    </row>
    <row r="2042" spans="1:4">
      <c r="A2042" t="s">
        <v>1475</v>
      </c>
      <c r="B2042" t="s">
        <v>3521</v>
      </c>
      <c r="C2042" t="s">
        <v>142</v>
      </c>
      <c r="D2042" t="s">
        <v>53</v>
      </c>
    </row>
    <row r="2043" spans="1:4">
      <c r="A2043" t="s">
        <v>1475</v>
      </c>
      <c r="B2043" t="s">
        <v>3522</v>
      </c>
      <c r="C2043" t="s">
        <v>143</v>
      </c>
      <c r="D2043" t="s">
        <v>959</v>
      </c>
    </row>
    <row r="2044" spans="1:4">
      <c r="A2044" t="s">
        <v>1475</v>
      </c>
      <c r="B2044" t="s">
        <v>3523</v>
      </c>
      <c r="C2044" t="s">
        <v>144</v>
      </c>
      <c r="D2044" t="s">
        <v>965</v>
      </c>
    </row>
    <row r="2045" spans="1:4">
      <c r="A2045" t="s">
        <v>1475</v>
      </c>
      <c r="B2045" t="s">
        <v>3524</v>
      </c>
      <c r="C2045" t="s">
        <v>146</v>
      </c>
      <c r="D2045" t="s">
        <v>79</v>
      </c>
    </row>
    <row r="2046" spans="1:4">
      <c r="A2046" t="s">
        <v>1475</v>
      </c>
      <c r="B2046" t="s">
        <v>3525</v>
      </c>
      <c r="C2046" t="s">
        <v>147</v>
      </c>
      <c r="D2046" t="s">
        <v>133</v>
      </c>
    </row>
    <row r="2047" spans="1:4">
      <c r="A2047" t="s">
        <v>1475</v>
      </c>
      <c r="B2047" t="s">
        <v>3526</v>
      </c>
      <c r="C2047" t="s">
        <v>148</v>
      </c>
      <c r="D2047" t="s">
        <v>34</v>
      </c>
    </row>
    <row r="2048" spans="1:4">
      <c r="A2048" t="s">
        <v>1475</v>
      </c>
      <c r="B2048" t="s">
        <v>3527</v>
      </c>
      <c r="C2048" t="s">
        <v>152</v>
      </c>
      <c r="D2048" t="s">
        <v>966</v>
      </c>
    </row>
    <row r="2049" spans="1:4">
      <c r="A2049" t="s">
        <v>1475</v>
      </c>
      <c r="B2049" t="s">
        <v>3528</v>
      </c>
      <c r="C2049" t="s">
        <v>4</v>
      </c>
      <c r="D2049" t="s">
        <v>23</v>
      </c>
    </row>
    <row r="2050" spans="1:4">
      <c r="A2050" t="s">
        <v>1475</v>
      </c>
      <c r="B2050" t="s">
        <v>3529</v>
      </c>
      <c r="C2050" t="s">
        <v>156</v>
      </c>
      <c r="D2050" t="e">
        <v>#REF!</v>
      </c>
    </row>
    <row r="2051" spans="1:4">
      <c r="A2051" t="s">
        <v>1475</v>
      </c>
      <c r="B2051" t="s">
        <v>3530</v>
      </c>
      <c r="C2051" t="s">
        <v>157</v>
      </c>
      <c r="D2051">
        <v>46266</v>
      </c>
    </row>
    <row r="2052" spans="1:4">
      <c r="A2052" t="s">
        <v>1475</v>
      </c>
      <c r="B2052" t="s">
        <v>3531</v>
      </c>
      <c r="C2052" t="s">
        <v>142</v>
      </c>
      <c r="D2052" t="s">
        <v>53</v>
      </c>
    </row>
    <row r="2053" spans="1:4">
      <c r="A2053" t="s">
        <v>1475</v>
      </c>
      <c r="B2053" t="s">
        <v>3532</v>
      </c>
      <c r="C2053" t="s">
        <v>143</v>
      </c>
      <c r="D2053" t="s">
        <v>959</v>
      </c>
    </row>
    <row r="2054" spans="1:4">
      <c r="A2054" t="s">
        <v>1475</v>
      </c>
      <c r="B2054" t="s">
        <v>3533</v>
      </c>
      <c r="C2054" t="s">
        <v>144</v>
      </c>
      <c r="D2054" t="s">
        <v>967</v>
      </c>
    </row>
    <row r="2055" spans="1:4">
      <c r="A2055" t="s">
        <v>1475</v>
      </c>
      <c r="B2055" t="s">
        <v>3534</v>
      </c>
      <c r="C2055" t="s">
        <v>146</v>
      </c>
      <c r="D2055" t="s">
        <v>79</v>
      </c>
    </row>
    <row r="2056" spans="1:4">
      <c r="A2056" t="s">
        <v>1475</v>
      </c>
      <c r="B2056" t="s">
        <v>3535</v>
      </c>
      <c r="C2056" t="s">
        <v>147</v>
      </c>
      <c r="D2056" t="s">
        <v>133</v>
      </c>
    </row>
    <row r="2057" spans="1:4">
      <c r="A2057" t="s">
        <v>1475</v>
      </c>
      <c r="B2057" t="s">
        <v>3536</v>
      </c>
      <c r="C2057" t="s">
        <v>148</v>
      </c>
      <c r="D2057" t="s">
        <v>34</v>
      </c>
    </row>
    <row r="2058" spans="1:4">
      <c r="A2058" t="s">
        <v>1475</v>
      </c>
      <c r="B2058" t="s">
        <v>3537</v>
      </c>
      <c r="C2058" t="s">
        <v>152</v>
      </c>
      <c r="D2058" t="s">
        <v>956</v>
      </c>
    </row>
    <row r="2059" spans="1:4">
      <c r="A2059" t="s">
        <v>1475</v>
      </c>
      <c r="B2059" t="s">
        <v>3538</v>
      </c>
      <c r="C2059" t="s">
        <v>69</v>
      </c>
      <c r="D2059" t="s">
        <v>944</v>
      </c>
    </row>
    <row r="2060" spans="1:4">
      <c r="A2060" t="s">
        <v>1475</v>
      </c>
      <c r="B2060" t="s">
        <v>3539</v>
      </c>
      <c r="C2060" t="s">
        <v>4</v>
      </c>
      <c r="D2060" t="s">
        <v>23</v>
      </c>
    </row>
    <row r="2061" spans="1:4">
      <c r="A2061" t="s">
        <v>1475</v>
      </c>
      <c r="B2061" t="s">
        <v>3540</v>
      </c>
      <c r="C2061" t="s">
        <v>156</v>
      </c>
      <c r="D2061" t="e">
        <v>#REF!</v>
      </c>
    </row>
    <row r="2062" spans="1:4">
      <c r="A2062" t="s">
        <v>1475</v>
      </c>
      <c r="B2062" t="s">
        <v>3541</v>
      </c>
      <c r="C2062" t="s">
        <v>157</v>
      </c>
      <c r="D2062">
        <v>46266</v>
      </c>
    </row>
    <row r="2063" spans="1:4">
      <c r="A2063" t="s">
        <v>1475</v>
      </c>
      <c r="B2063" t="s">
        <v>3542</v>
      </c>
      <c r="C2063" t="s">
        <v>142</v>
      </c>
      <c r="D2063" t="s">
        <v>53</v>
      </c>
    </row>
    <row r="2064" spans="1:4">
      <c r="A2064" t="s">
        <v>1475</v>
      </c>
      <c r="B2064" t="s">
        <v>3543</v>
      </c>
      <c r="C2064" t="s">
        <v>143</v>
      </c>
      <c r="D2064" t="s">
        <v>959</v>
      </c>
    </row>
    <row r="2065" spans="1:4">
      <c r="A2065" t="s">
        <v>1475</v>
      </c>
      <c r="B2065" t="s">
        <v>3544</v>
      </c>
      <c r="C2065" t="s">
        <v>144</v>
      </c>
      <c r="D2065" t="s">
        <v>968</v>
      </c>
    </row>
    <row r="2066" spans="1:4">
      <c r="A2066" t="s">
        <v>1475</v>
      </c>
      <c r="B2066" t="s">
        <v>3545</v>
      </c>
      <c r="C2066" t="s">
        <v>146</v>
      </c>
      <c r="D2066" t="s">
        <v>79</v>
      </c>
    </row>
    <row r="2067" spans="1:4">
      <c r="A2067" t="s">
        <v>1475</v>
      </c>
      <c r="B2067" t="s">
        <v>3546</v>
      </c>
      <c r="C2067" t="s">
        <v>147</v>
      </c>
      <c r="D2067" t="s">
        <v>133</v>
      </c>
    </row>
    <row r="2068" spans="1:4">
      <c r="A2068" t="s">
        <v>1475</v>
      </c>
      <c r="B2068" t="s">
        <v>3547</v>
      </c>
      <c r="C2068" t="s">
        <v>148</v>
      </c>
      <c r="D2068" t="s">
        <v>34</v>
      </c>
    </row>
    <row r="2069" spans="1:4">
      <c r="A2069" t="s">
        <v>1475</v>
      </c>
      <c r="B2069" t="s">
        <v>3548</v>
      </c>
      <c r="C2069" t="s">
        <v>152</v>
      </c>
      <c r="D2069" t="s">
        <v>956</v>
      </c>
    </row>
    <row r="2070" spans="1:4">
      <c r="A2070" t="s">
        <v>1475</v>
      </c>
      <c r="B2070" t="s">
        <v>3549</v>
      </c>
      <c r="C2070" t="s">
        <v>69</v>
      </c>
      <c r="D2070" t="s">
        <v>944</v>
      </c>
    </row>
    <row r="2071" spans="1:4">
      <c r="A2071" t="s">
        <v>1475</v>
      </c>
      <c r="B2071" t="s">
        <v>3550</v>
      </c>
      <c r="C2071" t="s">
        <v>4</v>
      </c>
      <c r="D2071" t="s">
        <v>23</v>
      </c>
    </row>
    <row r="2072" spans="1:4">
      <c r="A2072" t="s">
        <v>1475</v>
      </c>
      <c r="B2072" t="s">
        <v>3551</v>
      </c>
      <c r="C2072" t="s">
        <v>156</v>
      </c>
      <c r="D2072" t="e">
        <v>#REF!</v>
      </c>
    </row>
    <row r="2073" spans="1:4">
      <c r="A2073" t="s">
        <v>1475</v>
      </c>
      <c r="B2073" t="s">
        <v>3552</v>
      </c>
      <c r="C2073" t="s">
        <v>157</v>
      </c>
      <c r="D2073">
        <v>46266</v>
      </c>
    </row>
    <row r="2074" spans="1:4">
      <c r="A2074" t="s">
        <v>1475</v>
      </c>
      <c r="B2074" t="s">
        <v>3553</v>
      </c>
      <c r="C2074" t="s">
        <v>142</v>
      </c>
      <c r="D2074" t="s">
        <v>53</v>
      </c>
    </row>
    <row r="2075" spans="1:4">
      <c r="A2075" t="s">
        <v>1475</v>
      </c>
      <c r="B2075" t="s">
        <v>3554</v>
      </c>
      <c r="C2075" t="s">
        <v>143</v>
      </c>
      <c r="D2075" t="s">
        <v>969</v>
      </c>
    </row>
    <row r="2076" spans="1:4">
      <c r="A2076" t="s">
        <v>1475</v>
      </c>
      <c r="B2076" t="s">
        <v>3555</v>
      </c>
      <c r="C2076" t="s">
        <v>146</v>
      </c>
      <c r="D2076" t="s">
        <v>79</v>
      </c>
    </row>
    <row r="2077" spans="1:4">
      <c r="A2077" t="s">
        <v>1475</v>
      </c>
      <c r="B2077" t="s">
        <v>3556</v>
      </c>
      <c r="C2077" t="s">
        <v>147</v>
      </c>
      <c r="D2077" t="s">
        <v>133</v>
      </c>
    </row>
    <row r="2078" spans="1:4">
      <c r="A2078" t="s">
        <v>1475</v>
      </c>
      <c r="B2078" t="s">
        <v>3557</v>
      </c>
      <c r="C2078" t="s">
        <v>148</v>
      </c>
      <c r="D2078" t="s">
        <v>10</v>
      </c>
    </row>
    <row r="2079" spans="1:4">
      <c r="A2079" t="s">
        <v>1475</v>
      </c>
      <c r="B2079" t="s">
        <v>3558</v>
      </c>
      <c r="C2079" t="s">
        <v>152</v>
      </c>
      <c r="D2079" t="s">
        <v>169</v>
      </c>
    </row>
    <row r="2080" spans="1:4">
      <c r="A2080" t="s">
        <v>1475</v>
      </c>
      <c r="B2080" t="s">
        <v>3559</v>
      </c>
      <c r="C2080" t="s">
        <v>4</v>
      </c>
      <c r="D2080" t="s">
        <v>23</v>
      </c>
    </row>
    <row r="2081" spans="1:4">
      <c r="A2081" t="s">
        <v>1475</v>
      </c>
      <c r="B2081" t="s">
        <v>3560</v>
      </c>
      <c r="C2081" t="s">
        <v>156</v>
      </c>
      <c r="D2081" t="e">
        <v>#REF!</v>
      </c>
    </row>
    <row r="2082" spans="1:4">
      <c r="A2082" t="s">
        <v>1475</v>
      </c>
      <c r="B2082" t="s">
        <v>3561</v>
      </c>
      <c r="C2082" t="s">
        <v>157</v>
      </c>
      <c r="D2082">
        <v>46266</v>
      </c>
    </row>
    <row r="2083" spans="1:4">
      <c r="A2083" t="s">
        <v>1475</v>
      </c>
      <c r="B2083" t="s">
        <v>3562</v>
      </c>
      <c r="C2083" t="s">
        <v>142</v>
      </c>
      <c r="D2083" t="s">
        <v>53</v>
      </c>
    </row>
    <row r="2084" spans="1:4">
      <c r="A2084" t="s">
        <v>1475</v>
      </c>
      <c r="B2084" t="s">
        <v>3563</v>
      </c>
      <c r="C2084" t="s">
        <v>143</v>
      </c>
      <c r="D2084" t="s">
        <v>969</v>
      </c>
    </row>
    <row r="2085" spans="1:4">
      <c r="A2085" t="s">
        <v>1475</v>
      </c>
      <c r="B2085" t="s">
        <v>3564</v>
      </c>
      <c r="C2085" t="s">
        <v>146</v>
      </c>
      <c r="D2085" t="s">
        <v>79</v>
      </c>
    </row>
    <row r="2086" spans="1:4">
      <c r="A2086" t="s">
        <v>1475</v>
      </c>
      <c r="B2086" t="s">
        <v>3565</v>
      </c>
      <c r="C2086" t="s">
        <v>147</v>
      </c>
      <c r="D2086" t="s">
        <v>133</v>
      </c>
    </row>
    <row r="2087" spans="1:4">
      <c r="A2087" t="s">
        <v>1475</v>
      </c>
      <c r="B2087" t="s">
        <v>3566</v>
      </c>
      <c r="C2087" t="s">
        <v>148</v>
      </c>
      <c r="D2087" t="s">
        <v>10</v>
      </c>
    </row>
    <row r="2088" spans="1:4">
      <c r="A2088" t="s">
        <v>1475</v>
      </c>
      <c r="B2088" t="s">
        <v>3567</v>
      </c>
      <c r="C2088" t="s">
        <v>152</v>
      </c>
      <c r="D2088" t="s">
        <v>169</v>
      </c>
    </row>
    <row r="2089" spans="1:4">
      <c r="A2089" t="s">
        <v>1475</v>
      </c>
      <c r="B2089" t="s">
        <v>3568</v>
      </c>
      <c r="C2089" t="s">
        <v>4</v>
      </c>
      <c r="D2089" t="s">
        <v>23</v>
      </c>
    </row>
    <row r="2090" spans="1:4">
      <c r="A2090" t="s">
        <v>1475</v>
      </c>
      <c r="B2090" t="s">
        <v>3569</v>
      </c>
      <c r="C2090" t="s">
        <v>156</v>
      </c>
      <c r="D2090" t="e">
        <v>#REF!</v>
      </c>
    </row>
    <row r="2091" spans="1:4">
      <c r="A2091" t="s">
        <v>1475</v>
      </c>
      <c r="B2091" t="s">
        <v>3570</v>
      </c>
      <c r="C2091" t="s">
        <v>157</v>
      </c>
      <c r="D2091">
        <v>46266</v>
      </c>
    </row>
    <row r="2092" spans="1:4">
      <c r="A2092" t="s">
        <v>1475</v>
      </c>
      <c r="B2092" t="s">
        <v>3571</v>
      </c>
      <c r="C2092" t="s">
        <v>142</v>
      </c>
      <c r="D2092" t="s">
        <v>53</v>
      </c>
    </row>
    <row r="2093" spans="1:4">
      <c r="A2093" t="s">
        <v>1475</v>
      </c>
      <c r="B2093" t="s">
        <v>3572</v>
      </c>
      <c r="C2093" t="s">
        <v>143</v>
      </c>
      <c r="D2093" t="s">
        <v>969</v>
      </c>
    </row>
    <row r="2094" spans="1:4">
      <c r="A2094" t="s">
        <v>1475</v>
      </c>
      <c r="B2094" t="s">
        <v>3573</v>
      </c>
      <c r="C2094" t="s">
        <v>146</v>
      </c>
      <c r="D2094" t="s">
        <v>79</v>
      </c>
    </row>
    <row r="2095" spans="1:4">
      <c r="A2095" t="s">
        <v>1475</v>
      </c>
      <c r="B2095" t="s">
        <v>3574</v>
      </c>
      <c r="C2095" t="s">
        <v>147</v>
      </c>
      <c r="D2095" t="s">
        <v>133</v>
      </c>
    </row>
    <row r="2096" spans="1:4">
      <c r="A2096" t="s">
        <v>1475</v>
      </c>
      <c r="B2096" t="s">
        <v>3575</v>
      </c>
      <c r="C2096" t="s">
        <v>148</v>
      </c>
      <c r="D2096" t="s">
        <v>10</v>
      </c>
    </row>
    <row r="2097" spans="1:4">
      <c r="A2097" t="s">
        <v>1475</v>
      </c>
      <c r="B2097" t="s">
        <v>3576</v>
      </c>
      <c r="C2097" t="s">
        <v>152</v>
      </c>
      <c r="D2097" t="s">
        <v>169</v>
      </c>
    </row>
    <row r="2098" spans="1:4">
      <c r="A2098" t="s">
        <v>1475</v>
      </c>
      <c r="B2098" t="s">
        <v>3577</v>
      </c>
      <c r="C2098" t="s">
        <v>4</v>
      </c>
      <c r="D2098" t="s">
        <v>23</v>
      </c>
    </row>
    <row r="2099" spans="1:4">
      <c r="A2099" t="s">
        <v>1475</v>
      </c>
      <c r="B2099" t="s">
        <v>3578</v>
      </c>
      <c r="C2099" t="s">
        <v>156</v>
      </c>
      <c r="D2099" t="e">
        <v>#REF!</v>
      </c>
    </row>
    <row r="2100" spans="1:4">
      <c r="A2100" t="s">
        <v>1475</v>
      </c>
      <c r="B2100" t="s">
        <v>3579</v>
      </c>
      <c r="C2100" t="s">
        <v>157</v>
      </c>
      <c r="D2100">
        <v>46266</v>
      </c>
    </row>
    <row r="2101" spans="1:4">
      <c r="A2101" t="s">
        <v>1475</v>
      </c>
      <c r="B2101" t="s">
        <v>3580</v>
      </c>
      <c r="C2101" t="s">
        <v>142</v>
      </c>
      <c r="D2101" t="s">
        <v>985</v>
      </c>
    </row>
    <row r="2102" spans="1:4">
      <c r="A2102" t="s">
        <v>1475</v>
      </c>
      <c r="B2102" t="s">
        <v>3581</v>
      </c>
      <c r="C2102" t="s">
        <v>143</v>
      </c>
      <c r="D2102">
        <v>1430</v>
      </c>
    </row>
    <row r="2103" spans="1:4">
      <c r="A2103" t="s">
        <v>1475</v>
      </c>
      <c r="B2103" t="s">
        <v>3582</v>
      </c>
      <c r="C2103" t="s">
        <v>146</v>
      </c>
      <c r="D2103" t="s">
        <v>79</v>
      </c>
    </row>
    <row r="2104" spans="1:4">
      <c r="A2104" t="s">
        <v>1475</v>
      </c>
      <c r="B2104" t="s">
        <v>3583</v>
      </c>
      <c r="C2104" t="s">
        <v>147</v>
      </c>
      <c r="D2104" t="s">
        <v>136</v>
      </c>
    </row>
    <row r="2105" spans="1:4">
      <c r="A2105" t="s">
        <v>1475</v>
      </c>
      <c r="B2105" t="s">
        <v>3584</v>
      </c>
      <c r="C2105" t="s">
        <v>148</v>
      </c>
      <c r="D2105" t="s">
        <v>54</v>
      </c>
    </row>
    <row r="2106" spans="1:4">
      <c r="A2106" t="s">
        <v>1475</v>
      </c>
      <c r="B2106" t="s">
        <v>3585</v>
      </c>
      <c r="C2106" t="s">
        <v>152</v>
      </c>
      <c r="D2106" t="s">
        <v>167</v>
      </c>
    </row>
    <row r="2107" spans="1:4">
      <c r="A2107" t="s">
        <v>1475</v>
      </c>
      <c r="B2107" t="s">
        <v>3586</v>
      </c>
      <c r="C2107" t="s">
        <v>4</v>
      </c>
      <c r="D2107" t="s">
        <v>23</v>
      </c>
    </row>
    <row r="2108" spans="1:4">
      <c r="A2108" t="s">
        <v>1475</v>
      </c>
      <c r="B2108" t="s">
        <v>3587</v>
      </c>
      <c r="C2108" t="s">
        <v>156</v>
      </c>
      <c r="D2108" t="e">
        <v>#REF!</v>
      </c>
    </row>
    <row r="2109" spans="1:4">
      <c r="A2109" t="s">
        <v>1475</v>
      </c>
      <c r="B2109" t="s">
        <v>3588</v>
      </c>
      <c r="C2109" t="s">
        <v>157</v>
      </c>
      <c r="D2109">
        <v>46266</v>
      </c>
    </row>
    <row r="2110" spans="1:4">
      <c r="A2110" t="s">
        <v>1475</v>
      </c>
      <c r="B2110" t="s">
        <v>3589</v>
      </c>
      <c r="C2110" t="s">
        <v>142</v>
      </c>
      <c r="D2110" t="s">
        <v>985</v>
      </c>
    </row>
    <row r="2111" spans="1:4">
      <c r="A2111" t="s">
        <v>1475</v>
      </c>
      <c r="B2111" t="s">
        <v>3590</v>
      </c>
      <c r="C2111" t="s">
        <v>143</v>
      </c>
      <c r="D2111">
        <v>1430</v>
      </c>
    </row>
    <row r="2112" spans="1:4">
      <c r="A2112" t="s">
        <v>1475</v>
      </c>
      <c r="B2112" t="s">
        <v>3591</v>
      </c>
      <c r="C2112" t="s">
        <v>146</v>
      </c>
      <c r="D2112" t="s">
        <v>79</v>
      </c>
    </row>
    <row r="2113" spans="1:4">
      <c r="A2113" t="s">
        <v>1475</v>
      </c>
      <c r="B2113" t="s">
        <v>3592</v>
      </c>
      <c r="C2113" t="s">
        <v>147</v>
      </c>
      <c r="D2113" t="s">
        <v>136</v>
      </c>
    </row>
    <row r="2114" spans="1:4">
      <c r="A2114" t="s">
        <v>1475</v>
      </c>
      <c r="B2114" t="s">
        <v>3593</v>
      </c>
      <c r="C2114" t="s">
        <v>148</v>
      </c>
      <c r="D2114" t="s">
        <v>54</v>
      </c>
    </row>
    <row r="2115" spans="1:4">
      <c r="A2115" t="s">
        <v>1475</v>
      </c>
      <c r="B2115" t="s">
        <v>3594</v>
      </c>
      <c r="C2115" t="s">
        <v>152</v>
      </c>
      <c r="D2115" t="s">
        <v>167</v>
      </c>
    </row>
    <row r="2116" spans="1:4">
      <c r="A2116" t="s">
        <v>1475</v>
      </c>
      <c r="B2116" t="s">
        <v>3595</v>
      </c>
      <c r="C2116" t="s">
        <v>4</v>
      </c>
      <c r="D2116" t="s">
        <v>23</v>
      </c>
    </row>
    <row r="2117" spans="1:4">
      <c r="A2117" t="s">
        <v>1475</v>
      </c>
      <c r="B2117" t="s">
        <v>3596</v>
      </c>
      <c r="C2117" t="s">
        <v>156</v>
      </c>
      <c r="D2117" t="e">
        <v>#REF!</v>
      </c>
    </row>
    <row r="2118" spans="1:4">
      <c r="A2118" t="s">
        <v>1475</v>
      </c>
      <c r="B2118" t="s">
        <v>3597</v>
      </c>
      <c r="C2118" t="s">
        <v>157</v>
      </c>
      <c r="D2118">
        <v>46266</v>
      </c>
    </row>
    <row r="2119" spans="1:4">
      <c r="A2119" t="s">
        <v>1475</v>
      </c>
      <c r="B2119" t="s">
        <v>3598</v>
      </c>
      <c r="C2119" t="s">
        <v>142</v>
      </c>
      <c r="D2119" t="s">
        <v>985</v>
      </c>
    </row>
    <row r="2120" spans="1:4">
      <c r="A2120" t="s">
        <v>1475</v>
      </c>
      <c r="B2120" t="s">
        <v>3599</v>
      </c>
      <c r="C2120" t="s">
        <v>143</v>
      </c>
      <c r="D2120">
        <v>1450</v>
      </c>
    </row>
    <row r="2121" spans="1:4">
      <c r="A2121" t="s">
        <v>1475</v>
      </c>
      <c r="B2121" t="s">
        <v>3600</v>
      </c>
      <c r="C2121" t="s">
        <v>146</v>
      </c>
      <c r="D2121" t="s">
        <v>79</v>
      </c>
    </row>
    <row r="2122" spans="1:4">
      <c r="A2122" t="s">
        <v>1475</v>
      </c>
      <c r="B2122" t="s">
        <v>3601</v>
      </c>
      <c r="C2122" t="s">
        <v>147</v>
      </c>
      <c r="D2122" t="s">
        <v>136</v>
      </c>
    </row>
    <row r="2123" spans="1:4">
      <c r="A2123" t="s">
        <v>1475</v>
      </c>
      <c r="B2123" t="s">
        <v>3602</v>
      </c>
      <c r="C2123" t="s">
        <v>148</v>
      </c>
      <c r="D2123" t="s">
        <v>54</v>
      </c>
    </row>
    <row r="2124" spans="1:4">
      <c r="A2124" t="s">
        <v>1475</v>
      </c>
      <c r="B2124" t="s">
        <v>3603</v>
      </c>
      <c r="C2124" t="s">
        <v>152</v>
      </c>
      <c r="D2124" t="s">
        <v>167</v>
      </c>
    </row>
    <row r="2125" spans="1:4">
      <c r="A2125" t="s">
        <v>1475</v>
      </c>
      <c r="B2125" t="s">
        <v>3604</v>
      </c>
      <c r="C2125" t="s">
        <v>4</v>
      </c>
      <c r="D2125" t="s">
        <v>23</v>
      </c>
    </row>
    <row r="2126" spans="1:4">
      <c r="A2126" t="s">
        <v>1475</v>
      </c>
      <c r="B2126" t="s">
        <v>3605</v>
      </c>
      <c r="C2126" t="s">
        <v>156</v>
      </c>
      <c r="D2126" t="e">
        <v>#REF!</v>
      </c>
    </row>
    <row r="2127" spans="1:4">
      <c r="A2127" t="s">
        <v>1475</v>
      </c>
      <c r="B2127" t="s">
        <v>3606</v>
      </c>
      <c r="C2127" t="s">
        <v>157</v>
      </c>
      <c r="D2127">
        <v>46266</v>
      </c>
    </row>
    <row r="2128" spans="1:4">
      <c r="A2128" t="s">
        <v>1475</v>
      </c>
      <c r="B2128" t="s">
        <v>3607</v>
      </c>
      <c r="C2128" t="s">
        <v>142</v>
      </c>
      <c r="D2128" t="s">
        <v>985</v>
      </c>
    </row>
    <row r="2129" spans="1:4">
      <c r="A2129" t="s">
        <v>1475</v>
      </c>
      <c r="B2129" t="s">
        <v>3608</v>
      </c>
      <c r="C2129" t="s">
        <v>143</v>
      </c>
      <c r="D2129">
        <v>1625</v>
      </c>
    </row>
    <row r="2130" spans="1:4">
      <c r="A2130" t="s">
        <v>1475</v>
      </c>
      <c r="B2130" t="s">
        <v>3609</v>
      </c>
      <c r="C2130" t="s">
        <v>146</v>
      </c>
      <c r="D2130" t="s">
        <v>79</v>
      </c>
    </row>
    <row r="2131" spans="1:4">
      <c r="A2131" t="s">
        <v>1475</v>
      </c>
      <c r="B2131" t="s">
        <v>3610</v>
      </c>
      <c r="C2131" t="s">
        <v>147</v>
      </c>
      <c r="D2131" t="s">
        <v>136</v>
      </c>
    </row>
    <row r="2132" spans="1:4">
      <c r="A2132" t="s">
        <v>1475</v>
      </c>
      <c r="B2132" t="s">
        <v>3611</v>
      </c>
      <c r="C2132" t="s">
        <v>148</v>
      </c>
      <c r="D2132" t="s">
        <v>54</v>
      </c>
    </row>
    <row r="2133" spans="1:4">
      <c r="A2133" t="s">
        <v>1475</v>
      </c>
      <c r="B2133" t="s">
        <v>3612</v>
      </c>
      <c r="C2133" t="s">
        <v>152</v>
      </c>
      <c r="D2133" t="s">
        <v>995</v>
      </c>
    </row>
    <row r="2134" spans="1:4">
      <c r="A2134" t="s">
        <v>1475</v>
      </c>
      <c r="B2134" t="s">
        <v>3613</v>
      </c>
      <c r="C2134" t="s">
        <v>4</v>
      </c>
      <c r="D2134" t="s">
        <v>23</v>
      </c>
    </row>
    <row r="2135" spans="1:4">
      <c r="A2135" t="s">
        <v>1475</v>
      </c>
      <c r="B2135" t="s">
        <v>3614</v>
      </c>
      <c r="C2135" t="s">
        <v>156</v>
      </c>
      <c r="D2135" t="e">
        <v>#REF!</v>
      </c>
    </row>
    <row r="2136" spans="1:4">
      <c r="A2136" t="s">
        <v>1475</v>
      </c>
      <c r="B2136" t="s">
        <v>3615</v>
      </c>
      <c r="C2136" t="s">
        <v>157</v>
      </c>
      <c r="D2136">
        <v>46266</v>
      </c>
    </row>
    <row r="2137" spans="1:4">
      <c r="A2137" t="s">
        <v>1475</v>
      </c>
      <c r="B2137" t="s">
        <v>3616</v>
      </c>
      <c r="C2137" t="s">
        <v>142</v>
      </c>
      <c r="D2137" t="s">
        <v>985</v>
      </c>
    </row>
    <row r="2138" spans="1:4">
      <c r="A2138" t="s">
        <v>1475</v>
      </c>
      <c r="B2138" t="s">
        <v>3617</v>
      </c>
      <c r="C2138" t="s">
        <v>143</v>
      </c>
      <c r="D2138">
        <v>1610</v>
      </c>
    </row>
    <row r="2139" spans="1:4">
      <c r="A2139" t="s">
        <v>1475</v>
      </c>
      <c r="B2139" t="s">
        <v>3618</v>
      </c>
      <c r="C2139" t="s">
        <v>146</v>
      </c>
      <c r="D2139" t="s">
        <v>79</v>
      </c>
    </row>
    <row r="2140" spans="1:4">
      <c r="A2140" t="s">
        <v>1475</v>
      </c>
      <c r="B2140" t="s">
        <v>3619</v>
      </c>
      <c r="C2140" t="s">
        <v>147</v>
      </c>
      <c r="D2140" t="s">
        <v>136</v>
      </c>
    </row>
    <row r="2141" spans="1:4">
      <c r="A2141" t="s">
        <v>1475</v>
      </c>
      <c r="B2141" t="s">
        <v>3620</v>
      </c>
      <c r="C2141" t="s">
        <v>148</v>
      </c>
      <c r="D2141" t="s">
        <v>54</v>
      </c>
    </row>
    <row r="2142" spans="1:4">
      <c r="A2142" t="s">
        <v>1475</v>
      </c>
      <c r="B2142" t="s">
        <v>3621</v>
      </c>
      <c r="C2142" t="s">
        <v>152</v>
      </c>
      <c r="D2142" t="s">
        <v>995</v>
      </c>
    </row>
    <row r="2143" spans="1:4">
      <c r="A2143" t="s">
        <v>1475</v>
      </c>
      <c r="B2143" t="s">
        <v>3622</v>
      </c>
      <c r="C2143" t="s">
        <v>4</v>
      </c>
      <c r="D2143" t="s">
        <v>23</v>
      </c>
    </row>
    <row r="2144" spans="1:4">
      <c r="A2144" t="s">
        <v>1475</v>
      </c>
      <c r="B2144" t="s">
        <v>3623</v>
      </c>
      <c r="C2144" t="s">
        <v>156</v>
      </c>
      <c r="D2144" t="e">
        <v>#REF!</v>
      </c>
    </row>
    <row r="2145" spans="1:4">
      <c r="A2145" t="s">
        <v>1475</v>
      </c>
      <c r="B2145" t="s">
        <v>3624</v>
      </c>
      <c r="C2145" t="s">
        <v>157</v>
      </c>
      <c r="D2145">
        <v>46266</v>
      </c>
    </row>
    <row r="2146" spans="1:4">
      <c r="A2146" t="s">
        <v>1475</v>
      </c>
      <c r="B2146" t="s">
        <v>3625</v>
      </c>
      <c r="C2146" t="s">
        <v>142</v>
      </c>
      <c r="D2146" t="s">
        <v>985</v>
      </c>
    </row>
    <row r="2147" spans="1:4">
      <c r="A2147" t="s">
        <v>1475</v>
      </c>
      <c r="B2147" t="s">
        <v>3626</v>
      </c>
      <c r="C2147" t="s">
        <v>143</v>
      </c>
      <c r="D2147">
        <v>1625</v>
      </c>
    </row>
    <row r="2148" spans="1:4">
      <c r="A2148" t="s">
        <v>1475</v>
      </c>
      <c r="B2148" t="s">
        <v>3627</v>
      </c>
      <c r="C2148" t="s">
        <v>146</v>
      </c>
      <c r="D2148" t="s">
        <v>79</v>
      </c>
    </row>
    <row r="2149" spans="1:4">
      <c r="A2149" t="s">
        <v>1475</v>
      </c>
      <c r="B2149" t="s">
        <v>3628</v>
      </c>
      <c r="C2149" t="s">
        <v>147</v>
      </c>
      <c r="D2149" t="s">
        <v>136</v>
      </c>
    </row>
    <row r="2150" spans="1:4">
      <c r="A2150" t="s">
        <v>1475</v>
      </c>
      <c r="B2150" t="s">
        <v>3629</v>
      </c>
      <c r="C2150" t="s">
        <v>148</v>
      </c>
      <c r="D2150" t="s">
        <v>54</v>
      </c>
    </row>
    <row r="2151" spans="1:4">
      <c r="A2151" t="s">
        <v>1475</v>
      </c>
      <c r="B2151" t="s">
        <v>3630</v>
      </c>
      <c r="C2151" t="s">
        <v>152</v>
      </c>
      <c r="D2151" t="s">
        <v>996</v>
      </c>
    </row>
    <row r="2152" spans="1:4">
      <c r="A2152" t="s">
        <v>1475</v>
      </c>
      <c r="B2152" t="s">
        <v>3631</v>
      </c>
      <c r="C2152" t="s">
        <v>4</v>
      </c>
      <c r="D2152" t="s">
        <v>23</v>
      </c>
    </row>
    <row r="2153" spans="1:4">
      <c r="A2153" t="s">
        <v>1475</v>
      </c>
      <c r="B2153" t="s">
        <v>3632</v>
      </c>
      <c r="C2153" t="s">
        <v>156</v>
      </c>
      <c r="D2153" t="e">
        <v>#REF!</v>
      </c>
    </row>
    <row r="2154" spans="1:4">
      <c r="A2154" t="s">
        <v>1475</v>
      </c>
      <c r="B2154" t="s">
        <v>3633</v>
      </c>
      <c r="C2154" t="s">
        <v>157</v>
      </c>
      <c r="D2154">
        <v>46266</v>
      </c>
    </row>
    <row r="2155" spans="1:4">
      <c r="A2155" t="s">
        <v>1475</v>
      </c>
      <c r="B2155" t="s">
        <v>3634</v>
      </c>
      <c r="C2155" t="s">
        <v>142</v>
      </c>
      <c r="D2155" t="s">
        <v>494</v>
      </c>
    </row>
    <row r="2156" spans="1:4">
      <c r="A2156" t="s">
        <v>1475</v>
      </c>
      <c r="B2156" t="s">
        <v>3635</v>
      </c>
      <c r="C2156" t="s">
        <v>143</v>
      </c>
      <c r="D2156" t="s">
        <v>495</v>
      </c>
    </row>
    <row r="2157" spans="1:4">
      <c r="A2157" t="s">
        <v>1475</v>
      </c>
      <c r="B2157" t="s">
        <v>3636</v>
      </c>
      <c r="C2157" t="s">
        <v>145</v>
      </c>
      <c r="D2157">
        <v>1895</v>
      </c>
    </row>
    <row r="2158" spans="1:4">
      <c r="A2158" t="s">
        <v>1475</v>
      </c>
      <c r="B2158" t="s">
        <v>3637</v>
      </c>
      <c r="C2158" t="s">
        <v>146</v>
      </c>
      <c r="D2158" t="s">
        <v>497</v>
      </c>
    </row>
    <row r="2159" spans="1:4">
      <c r="A2159" t="s">
        <v>1475</v>
      </c>
      <c r="B2159" t="s">
        <v>3638</v>
      </c>
      <c r="C2159" t="s">
        <v>147</v>
      </c>
      <c r="D2159" t="s">
        <v>133</v>
      </c>
    </row>
    <row r="2160" spans="1:4">
      <c r="A2160" t="s">
        <v>1475</v>
      </c>
      <c r="B2160" t="s">
        <v>3639</v>
      </c>
      <c r="C2160" t="s">
        <v>148</v>
      </c>
      <c r="D2160" t="s">
        <v>34</v>
      </c>
    </row>
    <row r="2161" spans="1:4">
      <c r="A2161" t="s">
        <v>1475</v>
      </c>
      <c r="B2161" t="s">
        <v>3640</v>
      </c>
      <c r="C2161" t="s">
        <v>152</v>
      </c>
      <c r="D2161" t="s">
        <v>241</v>
      </c>
    </row>
    <row r="2162" spans="1:4">
      <c r="A2162" t="s">
        <v>1475</v>
      </c>
      <c r="B2162" t="s">
        <v>3641</v>
      </c>
      <c r="C2162" t="s">
        <v>4</v>
      </c>
      <c r="D2162" t="s">
        <v>23</v>
      </c>
    </row>
    <row r="2163" spans="1:4">
      <c r="A2163" t="s">
        <v>1475</v>
      </c>
      <c r="B2163" t="s">
        <v>3642</v>
      </c>
      <c r="C2163" t="s">
        <v>156</v>
      </c>
      <c r="D2163" t="e">
        <v>#REF!</v>
      </c>
    </row>
    <row r="2164" spans="1:4">
      <c r="A2164" t="s">
        <v>1475</v>
      </c>
      <c r="B2164" t="s">
        <v>3643</v>
      </c>
      <c r="C2164" t="s">
        <v>157</v>
      </c>
      <c r="D2164">
        <v>46266</v>
      </c>
    </row>
    <row r="2165" spans="1:4">
      <c r="A2165" t="s">
        <v>1475</v>
      </c>
      <c r="B2165" t="s">
        <v>3644</v>
      </c>
      <c r="C2165" t="s">
        <v>142</v>
      </c>
      <c r="D2165" t="s">
        <v>498</v>
      </c>
    </row>
    <row r="2166" spans="1:4">
      <c r="A2166" t="s">
        <v>1475</v>
      </c>
      <c r="B2166" t="s">
        <v>3645</v>
      </c>
      <c r="C2166" t="s">
        <v>143</v>
      </c>
      <c r="D2166" t="s">
        <v>499</v>
      </c>
    </row>
    <row r="2167" spans="1:4">
      <c r="A2167" t="s">
        <v>1475</v>
      </c>
      <c r="B2167" t="s">
        <v>3646</v>
      </c>
      <c r="C2167" t="s">
        <v>145</v>
      </c>
      <c r="D2167">
        <v>2806</v>
      </c>
    </row>
    <row r="2168" spans="1:4">
      <c r="A2168" t="s">
        <v>1475</v>
      </c>
      <c r="B2168" t="s">
        <v>3647</v>
      </c>
      <c r="C2168" t="s">
        <v>146</v>
      </c>
      <c r="D2168" t="s">
        <v>497</v>
      </c>
    </row>
    <row r="2169" spans="1:4">
      <c r="A2169" t="s">
        <v>1475</v>
      </c>
      <c r="B2169" t="s">
        <v>3648</v>
      </c>
      <c r="C2169" t="s">
        <v>147</v>
      </c>
      <c r="D2169" t="s">
        <v>133</v>
      </c>
    </row>
    <row r="2170" spans="1:4">
      <c r="A2170" t="s">
        <v>1475</v>
      </c>
      <c r="B2170" t="s">
        <v>3649</v>
      </c>
      <c r="C2170" t="s">
        <v>148</v>
      </c>
      <c r="D2170" t="s">
        <v>37</v>
      </c>
    </row>
    <row r="2171" spans="1:4">
      <c r="A2171" t="s">
        <v>1475</v>
      </c>
      <c r="B2171" t="s">
        <v>3650</v>
      </c>
      <c r="C2171" t="s">
        <v>152</v>
      </c>
      <c r="D2171" t="s">
        <v>241</v>
      </c>
    </row>
    <row r="2172" spans="1:4">
      <c r="A2172" t="s">
        <v>1475</v>
      </c>
      <c r="B2172" t="s">
        <v>3651</v>
      </c>
      <c r="C2172" t="s">
        <v>4</v>
      </c>
      <c r="D2172" t="s">
        <v>23</v>
      </c>
    </row>
    <row r="2173" spans="1:4">
      <c r="A2173" t="s">
        <v>1475</v>
      </c>
      <c r="B2173" t="s">
        <v>3652</v>
      </c>
      <c r="C2173" t="s">
        <v>156</v>
      </c>
      <c r="D2173" t="e">
        <v>#REF!</v>
      </c>
    </row>
    <row r="2174" spans="1:4">
      <c r="A2174" t="s">
        <v>1475</v>
      </c>
      <c r="B2174" t="s">
        <v>3653</v>
      </c>
      <c r="C2174" t="s">
        <v>157</v>
      </c>
      <c r="D2174">
        <v>46266</v>
      </c>
    </row>
    <row r="2175" spans="1:4">
      <c r="A2175" t="s">
        <v>1475</v>
      </c>
      <c r="B2175" t="s">
        <v>3654</v>
      </c>
      <c r="C2175" t="s">
        <v>142</v>
      </c>
      <c r="D2175" t="s">
        <v>501</v>
      </c>
    </row>
    <row r="2176" spans="1:4">
      <c r="A2176" t="s">
        <v>1475</v>
      </c>
      <c r="B2176" t="s">
        <v>3655</v>
      </c>
      <c r="C2176" t="s">
        <v>143</v>
      </c>
      <c r="D2176" t="s">
        <v>502</v>
      </c>
    </row>
    <row r="2177" spans="1:4">
      <c r="A2177" t="s">
        <v>1475</v>
      </c>
      <c r="B2177" t="s">
        <v>3656</v>
      </c>
      <c r="C2177" t="s">
        <v>145</v>
      </c>
      <c r="D2177">
        <v>2995</v>
      </c>
    </row>
    <row r="2178" spans="1:4">
      <c r="A2178" t="s">
        <v>1475</v>
      </c>
      <c r="B2178" t="s">
        <v>3657</v>
      </c>
      <c r="C2178" t="s">
        <v>146</v>
      </c>
      <c r="D2178" t="s">
        <v>497</v>
      </c>
    </row>
    <row r="2179" spans="1:4">
      <c r="A2179" t="s">
        <v>1475</v>
      </c>
      <c r="B2179" t="s">
        <v>3658</v>
      </c>
      <c r="C2179" t="s">
        <v>147</v>
      </c>
      <c r="D2179" t="s">
        <v>133</v>
      </c>
    </row>
    <row r="2180" spans="1:4">
      <c r="A2180" t="s">
        <v>1475</v>
      </c>
      <c r="B2180" t="s">
        <v>3659</v>
      </c>
      <c r="C2180" t="s">
        <v>148</v>
      </c>
      <c r="D2180" t="s">
        <v>34</v>
      </c>
    </row>
    <row r="2181" spans="1:4">
      <c r="A2181" t="s">
        <v>1475</v>
      </c>
      <c r="B2181" t="s">
        <v>3660</v>
      </c>
      <c r="C2181" t="s">
        <v>152</v>
      </c>
      <c r="D2181" t="s">
        <v>241</v>
      </c>
    </row>
    <row r="2182" spans="1:4">
      <c r="A2182" t="s">
        <v>1475</v>
      </c>
      <c r="B2182" t="s">
        <v>3661</v>
      </c>
      <c r="C2182" t="s">
        <v>4</v>
      </c>
      <c r="D2182" t="s">
        <v>23</v>
      </c>
    </row>
    <row r="2183" spans="1:4">
      <c r="A2183" t="s">
        <v>1475</v>
      </c>
      <c r="B2183" t="s">
        <v>3662</v>
      </c>
      <c r="C2183" t="s">
        <v>156</v>
      </c>
      <c r="D2183" t="e">
        <v>#REF!</v>
      </c>
    </row>
    <row r="2184" spans="1:4">
      <c r="A2184" t="s">
        <v>1475</v>
      </c>
      <c r="B2184" t="s">
        <v>3663</v>
      </c>
      <c r="C2184" t="s">
        <v>157</v>
      </c>
      <c r="D2184">
        <v>46266</v>
      </c>
    </row>
    <row r="2185" spans="1:4">
      <c r="A2185" t="s">
        <v>1475</v>
      </c>
      <c r="B2185" t="s">
        <v>3664</v>
      </c>
      <c r="C2185" t="s">
        <v>142</v>
      </c>
      <c r="D2185" t="s">
        <v>503</v>
      </c>
    </row>
    <row r="2186" spans="1:4">
      <c r="A2186" t="s">
        <v>1475</v>
      </c>
      <c r="B2186" t="s">
        <v>3665</v>
      </c>
      <c r="C2186" t="s">
        <v>143</v>
      </c>
      <c r="D2186" t="s">
        <v>504</v>
      </c>
    </row>
    <row r="2187" spans="1:4">
      <c r="A2187" t="s">
        <v>1475</v>
      </c>
      <c r="B2187" t="s">
        <v>3666</v>
      </c>
      <c r="C2187" t="s">
        <v>145</v>
      </c>
      <c r="D2187">
        <v>1809</v>
      </c>
    </row>
    <row r="2188" spans="1:4">
      <c r="A2188" t="s">
        <v>1475</v>
      </c>
      <c r="B2188" t="s">
        <v>3667</v>
      </c>
      <c r="C2188" t="s">
        <v>146</v>
      </c>
      <c r="D2188" t="s">
        <v>497</v>
      </c>
    </row>
    <row r="2189" spans="1:4">
      <c r="A2189" t="s">
        <v>1475</v>
      </c>
      <c r="B2189" t="s">
        <v>3668</v>
      </c>
      <c r="C2189" t="s">
        <v>147</v>
      </c>
      <c r="D2189" t="s">
        <v>133</v>
      </c>
    </row>
    <row r="2190" spans="1:4">
      <c r="A2190" t="s">
        <v>1475</v>
      </c>
      <c r="B2190" t="s">
        <v>3669</v>
      </c>
      <c r="C2190" t="s">
        <v>148</v>
      </c>
      <c r="D2190" t="s">
        <v>90</v>
      </c>
    </row>
    <row r="2191" spans="1:4">
      <c r="A2191" t="s">
        <v>1475</v>
      </c>
      <c r="B2191" t="s">
        <v>3670</v>
      </c>
      <c r="C2191" t="s">
        <v>152</v>
      </c>
      <c r="D2191" t="s">
        <v>241</v>
      </c>
    </row>
    <row r="2192" spans="1:4">
      <c r="A2192" t="s">
        <v>1475</v>
      </c>
      <c r="B2192" t="s">
        <v>3671</v>
      </c>
      <c r="C2192" t="s">
        <v>4</v>
      </c>
      <c r="D2192" t="s">
        <v>23</v>
      </c>
    </row>
    <row r="2193" spans="1:4">
      <c r="A2193" t="s">
        <v>1475</v>
      </c>
      <c r="B2193" t="s">
        <v>3672</v>
      </c>
      <c r="C2193" t="s">
        <v>156</v>
      </c>
      <c r="D2193" t="e">
        <v>#REF!</v>
      </c>
    </row>
    <row r="2194" spans="1:4">
      <c r="A2194" t="s">
        <v>1475</v>
      </c>
      <c r="B2194" t="s">
        <v>3673</v>
      </c>
      <c r="C2194" t="s">
        <v>157</v>
      </c>
      <c r="D2194">
        <v>46266</v>
      </c>
    </row>
    <row r="2195" spans="1:4">
      <c r="A2195" t="s">
        <v>1475</v>
      </c>
      <c r="B2195" t="s">
        <v>3674</v>
      </c>
      <c r="C2195" t="s">
        <v>142</v>
      </c>
      <c r="D2195" t="s">
        <v>512</v>
      </c>
    </row>
    <row r="2196" spans="1:4">
      <c r="A2196" t="s">
        <v>1475</v>
      </c>
      <c r="B2196" t="s">
        <v>3675</v>
      </c>
      <c r="C2196" t="s">
        <v>143</v>
      </c>
      <c r="D2196" t="s">
        <v>515</v>
      </c>
    </row>
    <row r="2197" spans="1:4">
      <c r="A2197" t="s">
        <v>1475</v>
      </c>
      <c r="B2197" t="s">
        <v>3676</v>
      </c>
      <c r="C2197" t="s">
        <v>145</v>
      </c>
      <c r="D2197" t="s">
        <v>548</v>
      </c>
    </row>
    <row r="2198" spans="1:4">
      <c r="A2198" t="s">
        <v>1475</v>
      </c>
      <c r="B2198" t="s">
        <v>3677</v>
      </c>
      <c r="C2198" t="s">
        <v>146</v>
      </c>
      <c r="D2198" t="s">
        <v>497</v>
      </c>
    </row>
    <row r="2199" spans="1:4">
      <c r="A2199" t="s">
        <v>1475</v>
      </c>
      <c r="B2199" t="s">
        <v>3678</v>
      </c>
      <c r="C2199" t="s">
        <v>147</v>
      </c>
      <c r="D2199" t="s">
        <v>133</v>
      </c>
    </row>
    <row r="2200" spans="1:4">
      <c r="A2200" t="s">
        <v>1475</v>
      </c>
      <c r="B2200" t="s">
        <v>3679</v>
      </c>
      <c r="C2200" t="s">
        <v>148</v>
      </c>
      <c r="D2200" t="s">
        <v>34</v>
      </c>
    </row>
    <row r="2201" spans="1:4">
      <c r="A2201" t="s">
        <v>1475</v>
      </c>
      <c r="B2201" t="s">
        <v>3680</v>
      </c>
      <c r="C2201" t="s">
        <v>152</v>
      </c>
      <c r="D2201" t="s">
        <v>241</v>
      </c>
    </row>
    <row r="2202" spans="1:4">
      <c r="A2202" t="s">
        <v>1475</v>
      </c>
      <c r="B2202" t="s">
        <v>3681</v>
      </c>
      <c r="C2202" t="s">
        <v>4</v>
      </c>
      <c r="D2202" t="s">
        <v>23</v>
      </c>
    </row>
    <row r="2203" spans="1:4">
      <c r="A2203" t="s">
        <v>1475</v>
      </c>
      <c r="B2203" t="s">
        <v>3682</v>
      </c>
      <c r="C2203" t="s">
        <v>156</v>
      </c>
      <c r="D2203" t="e">
        <v>#REF!</v>
      </c>
    </row>
    <row r="2204" spans="1:4">
      <c r="A2204" t="s">
        <v>1475</v>
      </c>
      <c r="B2204" t="s">
        <v>3683</v>
      </c>
      <c r="C2204" t="s">
        <v>157</v>
      </c>
      <c r="D2204">
        <v>46266</v>
      </c>
    </row>
    <row r="2205" spans="1:4">
      <c r="A2205" t="s">
        <v>1475</v>
      </c>
      <c r="B2205" t="s">
        <v>3684</v>
      </c>
      <c r="C2205" t="s">
        <v>142</v>
      </c>
      <c r="D2205" t="s">
        <v>512</v>
      </c>
    </row>
    <row r="2206" spans="1:4">
      <c r="A2206" t="s">
        <v>1475</v>
      </c>
      <c r="B2206" t="s">
        <v>3685</v>
      </c>
      <c r="C2206" t="s">
        <v>143</v>
      </c>
      <c r="D2206" t="s">
        <v>515</v>
      </c>
    </row>
    <row r="2207" spans="1:4">
      <c r="A2207" t="s">
        <v>1475</v>
      </c>
      <c r="B2207" t="s">
        <v>3686</v>
      </c>
      <c r="C2207" t="s">
        <v>145</v>
      </c>
      <c r="D2207" t="s">
        <v>530</v>
      </c>
    </row>
    <row r="2208" spans="1:4">
      <c r="A2208" t="s">
        <v>1475</v>
      </c>
      <c r="B2208" t="s">
        <v>3687</v>
      </c>
      <c r="C2208" t="s">
        <v>146</v>
      </c>
      <c r="D2208" t="s">
        <v>497</v>
      </c>
    </row>
    <row r="2209" spans="1:4">
      <c r="A2209" t="s">
        <v>1475</v>
      </c>
      <c r="B2209" t="s">
        <v>3688</v>
      </c>
      <c r="C2209" t="s">
        <v>147</v>
      </c>
      <c r="D2209" t="s">
        <v>133</v>
      </c>
    </row>
    <row r="2210" spans="1:4">
      <c r="A2210" t="s">
        <v>1475</v>
      </c>
      <c r="B2210" t="s">
        <v>3689</v>
      </c>
      <c r="C2210" t="s">
        <v>148</v>
      </c>
      <c r="D2210" t="s">
        <v>34</v>
      </c>
    </row>
    <row r="2211" spans="1:4">
      <c r="A2211" t="s">
        <v>1475</v>
      </c>
      <c r="B2211" t="s">
        <v>3690</v>
      </c>
      <c r="C2211" t="s">
        <v>152</v>
      </c>
      <c r="D2211" t="s">
        <v>241</v>
      </c>
    </row>
    <row r="2212" spans="1:4">
      <c r="A2212" t="s">
        <v>1475</v>
      </c>
      <c r="B2212" t="s">
        <v>3691</v>
      </c>
      <c r="C2212" t="s">
        <v>4</v>
      </c>
      <c r="D2212" t="s">
        <v>23</v>
      </c>
    </row>
    <row r="2213" spans="1:4">
      <c r="A2213" t="s">
        <v>1475</v>
      </c>
      <c r="B2213" t="s">
        <v>3692</v>
      </c>
      <c r="C2213" t="s">
        <v>156</v>
      </c>
      <c r="D2213" t="e">
        <v>#REF!</v>
      </c>
    </row>
    <row r="2214" spans="1:4">
      <c r="A2214" t="s">
        <v>1475</v>
      </c>
      <c r="B2214" t="s">
        <v>3693</v>
      </c>
      <c r="C2214" t="s">
        <v>157</v>
      </c>
      <c r="D2214">
        <v>46266</v>
      </c>
    </row>
    <row r="2215" spans="1:4">
      <c r="A2215" t="s">
        <v>1475</v>
      </c>
      <c r="B2215" t="s">
        <v>3694</v>
      </c>
      <c r="C2215" t="s">
        <v>142</v>
      </c>
      <c r="D2215" t="s">
        <v>512</v>
      </c>
    </row>
    <row r="2216" spans="1:4">
      <c r="A2216" t="s">
        <v>1475</v>
      </c>
      <c r="B2216" t="s">
        <v>3695</v>
      </c>
      <c r="C2216" t="s">
        <v>143</v>
      </c>
      <c r="D2216" t="s">
        <v>515</v>
      </c>
    </row>
    <row r="2217" spans="1:4">
      <c r="A2217" t="s">
        <v>1475</v>
      </c>
      <c r="B2217" t="s">
        <v>3696</v>
      </c>
      <c r="C2217" t="s">
        <v>145</v>
      </c>
      <c r="D2217" t="s">
        <v>531</v>
      </c>
    </row>
    <row r="2218" spans="1:4">
      <c r="A2218" t="s">
        <v>1475</v>
      </c>
      <c r="B2218" t="s">
        <v>3697</v>
      </c>
      <c r="C2218" t="s">
        <v>146</v>
      </c>
      <c r="D2218" t="s">
        <v>497</v>
      </c>
    </row>
    <row r="2219" spans="1:4">
      <c r="A2219" t="s">
        <v>1475</v>
      </c>
      <c r="B2219" t="s">
        <v>3698</v>
      </c>
      <c r="C2219" t="s">
        <v>147</v>
      </c>
      <c r="D2219" t="s">
        <v>133</v>
      </c>
    </row>
    <row r="2220" spans="1:4">
      <c r="A2220" t="s">
        <v>1475</v>
      </c>
      <c r="B2220" t="s">
        <v>3699</v>
      </c>
      <c r="C2220" t="s">
        <v>148</v>
      </c>
      <c r="D2220" t="s">
        <v>34</v>
      </c>
    </row>
    <row r="2221" spans="1:4">
      <c r="A2221" t="s">
        <v>1475</v>
      </c>
      <c r="B2221" t="s">
        <v>3700</v>
      </c>
      <c r="C2221" t="s">
        <v>152</v>
      </c>
      <c r="D2221" t="s">
        <v>241</v>
      </c>
    </row>
    <row r="2222" spans="1:4">
      <c r="A2222" t="s">
        <v>1475</v>
      </c>
      <c r="B2222" t="s">
        <v>3701</v>
      </c>
      <c r="C2222" t="s">
        <v>4</v>
      </c>
      <c r="D2222" t="s">
        <v>23</v>
      </c>
    </row>
    <row r="2223" spans="1:4">
      <c r="A2223" t="s">
        <v>1475</v>
      </c>
      <c r="B2223" t="s">
        <v>3702</v>
      </c>
      <c r="C2223" t="s">
        <v>156</v>
      </c>
      <c r="D2223" t="e">
        <v>#REF!</v>
      </c>
    </row>
    <row r="2224" spans="1:4">
      <c r="A2224" t="s">
        <v>1475</v>
      </c>
      <c r="B2224" t="s">
        <v>3703</v>
      </c>
      <c r="C2224" t="s">
        <v>157</v>
      </c>
      <c r="D2224">
        <v>46266</v>
      </c>
    </row>
    <row r="2225" spans="1:4">
      <c r="A2225" t="s">
        <v>1475</v>
      </c>
      <c r="B2225" t="s">
        <v>3704</v>
      </c>
      <c r="C2225" t="s">
        <v>142</v>
      </c>
      <c r="D2225" t="s">
        <v>512</v>
      </c>
    </row>
    <row r="2226" spans="1:4">
      <c r="A2226" t="s">
        <v>1475</v>
      </c>
      <c r="B2226" t="s">
        <v>3705</v>
      </c>
      <c r="C2226" t="s">
        <v>143</v>
      </c>
      <c r="D2226" t="s">
        <v>515</v>
      </c>
    </row>
    <row r="2227" spans="1:4">
      <c r="A2227" t="s">
        <v>1475</v>
      </c>
      <c r="B2227" t="s">
        <v>3706</v>
      </c>
      <c r="C2227" t="s">
        <v>145</v>
      </c>
      <c r="D2227" t="s">
        <v>521</v>
      </c>
    </row>
    <row r="2228" spans="1:4">
      <c r="A2228" t="s">
        <v>1475</v>
      </c>
      <c r="B2228" t="s">
        <v>3707</v>
      </c>
      <c r="C2228" t="s">
        <v>146</v>
      </c>
      <c r="D2228" t="s">
        <v>497</v>
      </c>
    </row>
    <row r="2229" spans="1:4">
      <c r="A2229" t="s">
        <v>1475</v>
      </c>
      <c r="B2229" t="s">
        <v>3708</v>
      </c>
      <c r="C2229" t="s">
        <v>147</v>
      </c>
      <c r="D2229" t="s">
        <v>133</v>
      </c>
    </row>
    <row r="2230" spans="1:4">
      <c r="A2230" t="s">
        <v>1475</v>
      </c>
      <c r="B2230" t="s">
        <v>3709</v>
      </c>
      <c r="C2230" t="s">
        <v>148</v>
      </c>
      <c r="D2230" t="s">
        <v>34</v>
      </c>
    </row>
    <row r="2231" spans="1:4">
      <c r="A2231" t="s">
        <v>1475</v>
      </c>
      <c r="B2231" t="s">
        <v>3710</v>
      </c>
      <c r="C2231" t="s">
        <v>152</v>
      </c>
      <c r="D2231" t="s">
        <v>241</v>
      </c>
    </row>
    <row r="2232" spans="1:4">
      <c r="A2232" t="s">
        <v>1475</v>
      </c>
      <c r="B2232" t="s">
        <v>3711</v>
      </c>
      <c r="C2232" t="s">
        <v>4</v>
      </c>
      <c r="D2232" t="s">
        <v>23</v>
      </c>
    </row>
    <row r="2233" spans="1:4">
      <c r="A2233" t="s">
        <v>1475</v>
      </c>
      <c r="B2233" t="s">
        <v>3712</v>
      </c>
      <c r="C2233" t="s">
        <v>156</v>
      </c>
      <c r="D2233" t="e">
        <v>#REF!</v>
      </c>
    </row>
    <row r="2234" spans="1:4">
      <c r="A2234" t="s">
        <v>1475</v>
      </c>
      <c r="B2234" t="s">
        <v>3713</v>
      </c>
      <c r="C2234" t="s">
        <v>157</v>
      </c>
      <c r="D2234">
        <v>46266</v>
      </c>
    </row>
    <row r="2235" spans="1:4">
      <c r="A2235" t="s">
        <v>1475</v>
      </c>
      <c r="B2235" t="s">
        <v>3714</v>
      </c>
      <c r="C2235" t="s">
        <v>142</v>
      </c>
      <c r="D2235" t="s">
        <v>512</v>
      </c>
    </row>
    <row r="2236" spans="1:4">
      <c r="A2236" t="s">
        <v>1475</v>
      </c>
      <c r="B2236" t="s">
        <v>3715</v>
      </c>
      <c r="C2236" t="s">
        <v>143</v>
      </c>
      <c r="D2236" t="s">
        <v>515</v>
      </c>
    </row>
    <row r="2237" spans="1:4">
      <c r="A2237" t="s">
        <v>1475</v>
      </c>
      <c r="B2237" t="s">
        <v>3716</v>
      </c>
      <c r="C2237" t="s">
        <v>145</v>
      </c>
      <c r="D2237" t="s">
        <v>526</v>
      </c>
    </row>
    <row r="2238" spans="1:4">
      <c r="A2238" t="s">
        <v>1475</v>
      </c>
      <c r="B2238" t="s">
        <v>3717</v>
      </c>
      <c r="C2238" t="s">
        <v>146</v>
      </c>
      <c r="D2238" t="s">
        <v>497</v>
      </c>
    </row>
    <row r="2239" spans="1:4">
      <c r="A2239" t="s">
        <v>1475</v>
      </c>
      <c r="B2239" t="s">
        <v>3718</v>
      </c>
      <c r="C2239" t="s">
        <v>147</v>
      </c>
      <c r="D2239" t="s">
        <v>133</v>
      </c>
    </row>
    <row r="2240" spans="1:4">
      <c r="A2240" t="s">
        <v>1475</v>
      </c>
      <c r="B2240" t="s">
        <v>3719</v>
      </c>
      <c r="C2240" t="s">
        <v>148</v>
      </c>
      <c r="D2240" t="s">
        <v>34</v>
      </c>
    </row>
    <row r="2241" spans="1:4">
      <c r="A2241" t="s">
        <v>1475</v>
      </c>
      <c r="B2241" t="s">
        <v>3720</v>
      </c>
      <c r="C2241" t="s">
        <v>152</v>
      </c>
      <c r="D2241" t="s">
        <v>241</v>
      </c>
    </row>
    <row r="2242" spans="1:4">
      <c r="A2242" t="s">
        <v>1475</v>
      </c>
      <c r="B2242" t="s">
        <v>3721</v>
      </c>
      <c r="C2242" t="s">
        <v>4</v>
      </c>
      <c r="D2242" t="s">
        <v>23</v>
      </c>
    </row>
    <row r="2243" spans="1:4">
      <c r="A2243" t="s">
        <v>1475</v>
      </c>
      <c r="B2243" t="s">
        <v>3722</v>
      </c>
      <c r="C2243" t="s">
        <v>156</v>
      </c>
      <c r="D2243" t="e">
        <v>#REF!</v>
      </c>
    </row>
    <row r="2244" spans="1:4">
      <c r="A2244" t="s">
        <v>1475</v>
      </c>
      <c r="B2244" t="s">
        <v>3723</v>
      </c>
      <c r="C2244" t="s">
        <v>157</v>
      </c>
      <c r="D2244">
        <v>46266</v>
      </c>
    </row>
    <row r="2245" spans="1:4">
      <c r="A2245" t="s">
        <v>1475</v>
      </c>
      <c r="B2245" t="s">
        <v>3724</v>
      </c>
      <c r="C2245" t="s">
        <v>142</v>
      </c>
      <c r="D2245" t="s">
        <v>512</v>
      </c>
    </row>
    <row r="2246" spans="1:4">
      <c r="A2246" t="s">
        <v>1475</v>
      </c>
      <c r="B2246" t="s">
        <v>3725</v>
      </c>
      <c r="C2246" t="s">
        <v>143</v>
      </c>
      <c r="D2246" t="s">
        <v>515</v>
      </c>
    </row>
    <row r="2247" spans="1:4">
      <c r="A2247" t="s">
        <v>1475</v>
      </c>
      <c r="B2247" t="s">
        <v>3726</v>
      </c>
      <c r="C2247" t="s">
        <v>145</v>
      </c>
      <c r="D2247" t="s">
        <v>517</v>
      </c>
    </row>
    <row r="2248" spans="1:4">
      <c r="A2248" t="s">
        <v>1475</v>
      </c>
      <c r="B2248" t="s">
        <v>3727</v>
      </c>
      <c r="C2248" t="s">
        <v>146</v>
      </c>
      <c r="D2248" t="s">
        <v>497</v>
      </c>
    </row>
    <row r="2249" spans="1:4">
      <c r="A2249" t="s">
        <v>1475</v>
      </c>
      <c r="B2249" t="s">
        <v>3728</v>
      </c>
      <c r="C2249" t="s">
        <v>147</v>
      </c>
      <c r="D2249" t="s">
        <v>133</v>
      </c>
    </row>
    <row r="2250" spans="1:4">
      <c r="A2250" t="s">
        <v>1475</v>
      </c>
      <c r="B2250" t="s">
        <v>3729</v>
      </c>
      <c r="C2250" t="s">
        <v>148</v>
      </c>
      <c r="D2250" t="s">
        <v>34</v>
      </c>
    </row>
    <row r="2251" spans="1:4">
      <c r="A2251" t="s">
        <v>1475</v>
      </c>
      <c r="B2251" t="s">
        <v>3730</v>
      </c>
      <c r="C2251" t="s">
        <v>152</v>
      </c>
      <c r="D2251" t="s">
        <v>241</v>
      </c>
    </row>
    <row r="2252" spans="1:4">
      <c r="A2252" t="s">
        <v>1475</v>
      </c>
      <c r="B2252" t="s">
        <v>3731</v>
      </c>
      <c r="C2252" t="s">
        <v>4</v>
      </c>
      <c r="D2252" t="s">
        <v>23</v>
      </c>
    </row>
    <row r="2253" spans="1:4">
      <c r="A2253" t="s">
        <v>1475</v>
      </c>
      <c r="B2253" t="s">
        <v>3732</v>
      </c>
      <c r="C2253" t="s">
        <v>156</v>
      </c>
      <c r="D2253" t="e">
        <v>#REF!</v>
      </c>
    </row>
    <row r="2254" spans="1:4">
      <c r="A2254" t="s">
        <v>1475</v>
      </c>
      <c r="B2254" t="s">
        <v>3733</v>
      </c>
      <c r="C2254" t="s">
        <v>157</v>
      </c>
      <c r="D2254">
        <v>46266</v>
      </c>
    </row>
    <row r="2255" spans="1:4">
      <c r="A2255" t="s">
        <v>1475</v>
      </c>
      <c r="B2255" t="s">
        <v>3734</v>
      </c>
      <c r="C2255" t="s">
        <v>142</v>
      </c>
      <c r="D2255" t="s">
        <v>512</v>
      </c>
    </row>
    <row r="2256" spans="1:4">
      <c r="A2256" t="s">
        <v>1475</v>
      </c>
      <c r="B2256" t="s">
        <v>3735</v>
      </c>
      <c r="C2256" t="s">
        <v>143</v>
      </c>
      <c r="D2256" t="s">
        <v>515</v>
      </c>
    </row>
    <row r="2257" spans="1:4">
      <c r="A2257" t="s">
        <v>1475</v>
      </c>
      <c r="B2257" t="s">
        <v>3736</v>
      </c>
      <c r="C2257" t="s">
        <v>145</v>
      </c>
      <c r="D2257" t="s">
        <v>523</v>
      </c>
    </row>
    <row r="2258" spans="1:4">
      <c r="A2258" t="s">
        <v>1475</v>
      </c>
      <c r="B2258" t="s">
        <v>3737</v>
      </c>
      <c r="C2258" t="s">
        <v>146</v>
      </c>
      <c r="D2258" t="s">
        <v>497</v>
      </c>
    </row>
    <row r="2259" spans="1:4">
      <c r="A2259" t="s">
        <v>1475</v>
      </c>
      <c r="B2259" t="s">
        <v>3738</v>
      </c>
      <c r="C2259" t="s">
        <v>147</v>
      </c>
      <c r="D2259" t="s">
        <v>133</v>
      </c>
    </row>
    <row r="2260" spans="1:4">
      <c r="A2260" t="s">
        <v>1475</v>
      </c>
      <c r="B2260" t="s">
        <v>3739</v>
      </c>
      <c r="C2260" t="s">
        <v>148</v>
      </c>
      <c r="D2260" t="s">
        <v>34</v>
      </c>
    </row>
    <row r="2261" spans="1:4">
      <c r="A2261" t="s">
        <v>1475</v>
      </c>
      <c r="B2261" t="s">
        <v>3740</v>
      </c>
      <c r="C2261" t="s">
        <v>152</v>
      </c>
      <c r="D2261" t="s">
        <v>241</v>
      </c>
    </row>
    <row r="2262" spans="1:4">
      <c r="A2262" t="s">
        <v>1475</v>
      </c>
      <c r="B2262" t="s">
        <v>3741</v>
      </c>
      <c r="C2262" t="s">
        <v>4</v>
      </c>
      <c r="D2262" t="s">
        <v>23</v>
      </c>
    </row>
    <row r="2263" spans="1:4">
      <c r="A2263" t="s">
        <v>1475</v>
      </c>
      <c r="B2263" t="s">
        <v>3742</v>
      </c>
      <c r="C2263" t="s">
        <v>156</v>
      </c>
      <c r="D2263" t="e">
        <v>#REF!</v>
      </c>
    </row>
    <row r="2264" spans="1:4">
      <c r="A2264" t="s">
        <v>1475</v>
      </c>
      <c r="B2264" t="s">
        <v>3743</v>
      </c>
      <c r="C2264" t="s">
        <v>157</v>
      </c>
      <c r="D2264">
        <v>46266</v>
      </c>
    </row>
    <row r="2265" spans="1:4">
      <c r="A2265" t="s">
        <v>1475</v>
      </c>
      <c r="B2265" t="s">
        <v>3744</v>
      </c>
      <c r="C2265" t="s">
        <v>142</v>
      </c>
      <c r="D2265" t="s">
        <v>512</v>
      </c>
    </row>
    <row r="2266" spans="1:4">
      <c r="A2266" t="s">
        <v>1475</v>
      </c>
      <c r="B2266" t="s">
        <v>3745</v>
      </c>
      <c r="C2266" t="s">
        <v>143</v>
      </c>
      <c r="D2266" t="s">
        <v>515</v>
      </c>
    </row>
    <row r="2267" spans="1:4">
      <c r="A2267" t="s">
        <v>1475</v>
      </c>
      <c r="B2267" t="s">
        <v>3746</v>
      </c>
      <c r="C2267" t="s">
        <v>145</v>
      </c>
      <c r="D2267" t="s">
        <v>516</v>
      </c>
    </row>
    <row r="2268" spans="1:4">
      <c r="A2268" t="s">
        <v>1475</v>
      </c>
      <c r="B2268" t="s">
        <v>3747</v>
      </c>
      <c r="C2268" t="s">
        <v>146</v>
      </c>
      <c r="D2268" t="s">
        <v>497</v>
      </c>
    </row>
    <row r="2269" spans="1:4">
      <c r="A2269" t="s">
        <v>1475</v>
      </c>
      <c r="B2269" t="s">
        <v>3748</v>
      </c>
      <c r="C2269" t="s">
        <v>147</v>
      </c>
      <c r="D2269" t="s">
        <v>133</v>
      </c>
    </row>
    <row r="2270" spans="1:4">
      <c r="A2270" t="s">
        <v>1475</v>
      </c>
      <c r="B2270" t="s">
        <v>3749</v>
      </c>
      <c r="C2270" t="s">
        <v>148</v>
      </c>
      <c r="D2270" t="s">
        <v>34</v>
      </c>
    </row>
    <row r="2271" spans="1:4">
      <c r="A2271" t="s">
        <v>1475</v>
      </c>
      <c r="B2271" t="s">
        <v>3750</v>
      </c>
      <c r="C2271" t="s">
        <v>152</v>
      </c>
      <c r="D2271" t="s">
        <v>241</v>
      </c>
    </row>
    <row r="2272" spans="1:4">
      <c r="A2272" t="s">
        <v>1475</v>
      </c>
      <c r="B2272" t="s">
        <v>3751</v>
      </c>
      <c r="C2272" t="s">
        <v>4</v>
      </c>
      <c r="D2272" t="s">
        <v>23</v>
      </c>
    </row>
    <row r="2273" spans="1:4">
      <c r="A2273" t="s">
        <v>1475</v>
      </c>
      <c r="B2273" t="s">
        <v>3752</v>
      </c>
      <c r="C2273" t="s">
        <v>156</v>
      </c>
      <c r="D2273" t="e">
        <v>#REF!</v>
      </c>
    </row>
    <row r="2274" spans="1:4">
      <c r="A2274" t="s">
        <v>1475</v>
      </c>
      <c r="B2274" t="s">
        <v>3753</v>
      </c>
      <c r="C2274" t="s">
        <v>157</v>
      </c>
      <c r="D2274">
        <v>46266</v>
      </c>
    </row>
    <row r="2275" spans="1:4">
      <c r="A2275" t="s">
        <v>1475</v>
      </c>
      <c r="B2275" t="s">
        <v>3754</v>
      </c>
      <c r="C2275" t="s">
        <v>142</v>
      </c>
      <c r="D2275" t="s">
        <v>512</v>
      </c>
    </row>
    <row r="2276" spans="1:4">
      <c r="A2276" t="s">
        <v>1475</v>
      </c>
      <c r="B2276" t="s">
        <v>3755</v>
      </c>
      <c r="C2276" t="s">
        <v>143</v>
      </c>
      <c r="D2276" t="s">
        <v>515</v>
      </c>
    </row>
    <row r="2277" spans="1:4">
      <c r="A2277" t="s">
        <v>1475</v>
      </c>
      <c r="B2277" t="s">
        <v>3756</v>
      </c>
      <c r="C2277" t="s">
        <v>145</v>
      </c>
      <c r="D2277" t="s">
        <v>537</v>
      </c>
    </row>
    <row r="2278" spans="1:4">
      <c r="A2278" t="s">
        <v>1475</v>
      </c>
      <c r="B2278" t="s">
        <v>3757</v>
      </c>
      <c r="C2278" t="s">
        <v>146</v>
      </c>
      <c r="D2278" t="s">
        <v>497</v>
      </c>
    </row>
    <row r="2279" spans="1:4">
      <c r="A2279" t="s">
        <v>1475</v>
      </c>
      <c r="B2279" t="s">
        <v>3758</v>
      </c>
      <c r="C2279" t="s">
        <v>147</v>
      </c>
      <c r="D2279" t="s">
        <v>133</v>
      </c>
    </row>
    <row r="2280" spans="1:4">
      <c r="A2280" t="s">
        <v>1475</v>
      </c>
      <c r="B2280" t="s">
        <v>3759</v>
      </c>
      <c r="C2280" t="s">
        <v>148</v>
      </c>
      <c r="D2280" t="s">
        <v>34</v>
      </c>
    </row>
    <row r="2281" spans="1:4">
      <c r="A2281" t="s">
        <v>1475</v>
      </c>
      <c r="B2281" t="s">
        <v>3760</v>
      </c>
      <c r="C2281" t="s">
        <v>152</v>
      </c>
      <c r="D2281" t="s">
        <v>241</v>
      </c>
    </row>
    <row r="2282" spans="1:4">
      <c r="A2282" t="s">
        <v>1475</v>
      </c>
      <c r="B2282" t="s">
        <v>3761</v>
      </c>
      <c r="C2282" t="s">
        <v>4</v>
      </c>
      <c r="D2282" t="s">
        <v>23</v>
      </c>
    </row>
    <row r="2283" spans="1:4">
      <c r="A2283" t="s">
        <v>1475</v>
      </c>
      <c r="B2283" t="s">
        <v>3762</v>
      </c>
      <c r="C2283" t="s">
        <v>156</v>
      </c>
      <c r="D2283" t="e">
        <v>#REF!</v>
      </c>
    </row>
    <row r="2284" spans="1:4">
      <c r="A2284" t="s">
        <v>1475</v>
      </c>
      <c r="B2284" t="s">
        <v>3763</v>
      </c>
      <c r="C2284" t="s">
        <v>157</v>
      </c>
      <c r="D2284">
        <v>46266</v>
      </c>
    </row>
    <row r="2285" spans="1:4">
      <c r="A2285" t="s">
        <v>1475</v>
      </c>
      <c r="B2285" t="s">
        <v>3764</v>
      </c>
      <c r="C2285" t="s">
        <v>142</v>
      </c>
      <c r="D2285" t="s">
        <v>512</v>
      </c>
    </row>
    <row r="2286" spans="1:4">
      <c r="A2286" t="s">
        <v>1475</v>
      </c>
      <c r="B2286" t="s">
        <v>3765</v>
      </c>
      <c r="C2286" t="s">
        <v>143</v>
      </c>
      <c r="D2286" t="s">
        <v>515</v>
      </c>
    </row>
    <row r="2287" spans="1:4">
      <c r="A2287" t="s">
        <v>1475</v>
      </c>
      <c r="B2287" t="s">
        <v>3766</v>
      </c>
      <c r="C2287" t="s">
        <v>145</v>
      </c>
      <c r="D2287" t="s">
        <v>547</v>
      </c>
    </row>
    <row r="2288" spans="1:4">
      <c r="A2288" t="s">
        <v>1475</v>
      </c>
      <c r="B2288" t="s">
        <v>3767</v>
      </c>
      <c r="C2288" t="s">
        <v>146</v>
      </c>
      <c r="D2288" t="s">
        <v>497</v>
      </c>
    </row>
    <row r="2289" spans="1:4">
      <c r="A2289" t="s">
        <v>1475</v>
      </c>
      <c r="B2289" t="s">
        <v>3768</v>
      </c>
      <c r="C2289" t="s">
        <v>147</v>
      </c>
      <c r="D2289" t="s">
        <v>133</v>
      </c>
    </row>
    <row r="2290" spans="1:4">
      <c r="A2290" t="s">
        <v>1475</v>
      </c>
      <c r="B2290" t="s">
        <v>3769</v>
      </c>
      <c r="C2290" t="s">
        <v>148</v>
      </c>
      <c r="D2290" t="s">
        <v>34</v>
      </c>
    </row>
    <row r="2291" spans="1:4">
      <c r="A2291" t="s">
        <v>1475</v>
      </c>
      <c r="B2291" t="s">
        <v>3770</v>
      </c>
      <c r="C2291" t="s">
        <v>152</v>
      </c>
      <c r="D2291" t="s">
        <v>241</v>
      </c>
    </row>
    <row r="2292" spans="1:4">
      <c r="A2292" t="s">
        <v>1475</v>
      </c>
      <c r="B2292" t="s">
        <v>3771</v>
      </c>
      <c r="C2292" t="s">
        <v>4</v>
      </c>
      <c r="D2292" t="s">
        <v>23</v>
      </c>
    </row>
    <row r="2293" spans="1:4">
      <c r="A2293" t="s">
        <v>1475</v>
      </c>
      <c r="B2293" t="s">
        <v>3772</v>
      </c>
      <c r="C2293" t="s">
        <v>156</v>
      </c>
      <c r="D2293" t="e">
        <v>#REF!</v>
      </c>
    </row>
    <row r="2294" spans="1:4">
      <c r="A2294" t="s">
        <v>1475</v>
      </c>
      <c r="B2294" t="s">
        <v>3773</v>
      </c>
      <c r="C2294" t="s">
        <v>157</v>
      </c>
      <c r="D2294">
        <v>46266</v>
      </c>
    </row>
    <row r="2295" spans="1:4">
      <c r="A2295" t="s">
        <v>1475</v>
      </c>
      <c r="B2295" t="s">
        <v>3774</v>
      </c>
      <c r="C2295" t="s">
        <v>142</v>
      </c>
      <c r="D2295" t="s">
        <v>512</v>
      </c>
    </row>
    <row r="2296" spans="1:4">
      <c r="A2296" t="s">
        <v>1475</v>
      </c>
      <c r="B2296" t="s">
        <v>3775</v>
      </c>
      <c r="C2296" t="s">
        <v>143</v>
      </c>
      <c r="D2296" t="s">
        <v>515</v>
      </c>
    </row>
    <row r="2297" spans="1:4">
      <c r="A2297" t="s">
        <v>1475</v>
      </c>
      <c r="B2297" t="s">
        <v>3776</v>
      </c>
      <c r="C2297" t="s">
        <v>145</v>
      </c>
      <c r="D2297" t="s">
        <v>541</v>
      </c>
    </row>
    <row r="2298" spans="1:4">
      <c r="A2298" t="s">
        <v>1475</v>
      </c>
      <c r="B2298" t="s">
        <v>3777</v>
      </c>
      <c r="C2298" t="s">
        <v>146</v>
      </c>
      <c r="D2298" t="s">
        <v>497</v>
      </c>
    </row>
    <row r="2299" spans="1:4">
      <c r="A2299" t="s">
        <v>1475</v>
      </c>
      <c r="B2299" t="s">
        <v>3778</v>
      </c>
      <c r="C2299" t="s">
        <v>147</v>
      </c>
      <c r="D2299" t="s">
        <v>133</v>
      </c>
    </row>
    <row r="2300" spans="1:4">
      <c r="A2300" t="s">
        <v>1475</v>
      </c>
      <c r="B2300" t="s">
        <v>3779</v>
      </c>
      <c r="C2300" t="s">
        <v>148</v>
      </c>
      <c r="D2300" t="s">
        <v>34</v>
      </c>
    </row>
    <row r="2301" spans="1:4">
      <c r="A2301" t="s">
        <v>1475</v>
      </c>
      <c r="B2301" t="s">
        <v>3780</v>
      </c>
      <c r="C2301" t="s">
        <v>152</v>
      </c>
      <c r="D2301" t="s">
        <v>241</v>
      </c>
    </row>
    <row r="2302" spans="1:4">
      <c r="A2302" t="s">
        <v>1475</v>
      </c>
      <c r="B2302" t="s">
        <v>3781</v>
      </c>
      <c r="C2302" t="s">
        <v>4</v>
      </c>
      <c r="D2302" t="s">
        <v>23</v>
      </c>
    </row>
    <row r="2303" spans="1:4">
      <c r="A2303" t="s">
        <v>1475</v>
      </c>
      <c r="B2303" t="s">
        <v>3782</v>
      </c>
      <c r="C2303" t="s">
        <v>156</v>
      </c>
      <c r="D2303" t="e">
        <v>#REF!</v>
      </c>
    </row>
    <row r="2304" spans="1:4">
      <c r="A2304" t="s">
        <v>1475</v>
      </c>
      <c r="B2304" t="s">
        <v>3783</v>
      </c>
      <c r="C2304" t="s">
        <v>157</v>
      </c>
      <c r="D2304">
        <v>46266</v>
      </c>
    </row>
    <row r="2305" spans="1:4">
      <c r="A2305" t="s">
        <v>1475</v>
      </c>
      <c r="B2305" t="s">
        <v>3784</v>
      </c>
      <c r="C2305" t="s">
        <v>142</v>
      </c>
      <c r="D2305" t="s">
        <v>512</v>
      </c>
    </row>
    <row r="2306" spans="1:4">
      <c r="A2306" t="s">
        <v>1475</v>
      </c>
      <c r="B2306" t="s">
        <v>3785</v>
      </c>
      <c r="C2306" t="s">
        <v>143</v>
      </c>
      <c r="D2306" t="s">
        <v>515</v>
      </c>
    </row>
    <row r="2307" spans="1:4">
      <c r="A2307" t="s">
        <v>1475</v>
      </c>
      <c r="B2307" t="s">
        <v>3786</v>
      </c>
      <c r="C2307" t="s">
        <v>145</v>
      </c>
      <c r="D2307" t="s">
        <v>543</v>
      </c>
    </row>
    <row r="2308" spans="1:4">
      <c r="A2308" t="s">
        <v>1475</v>
      </c>
      <c r="B2308" t="s">
        <v>3787</v>
      </c>
      <c r="C2308" t="s">
        <v>146</v>
      </c>
      <c r="D2308" t="s">
        <v>497</v>
      </c>
    </row>
    <row r="2309" spans="1:4">
      <c r="A2309" t="s">
        <v>1475</v>
      </c>
      <c r="B2309" t="s">
        <v>3788</v>
      </c>
      <c r="C2309" t="s">
        <v>147</v>
      </c>
      <c r="D2309" t="s">
        <v>133</v>
      </c>
    </row>
    <row r="2310" spans="1:4">
      <c r="A2310" t="s">
        <v>1475</v>
      </c>
      <c r="B2310" t="s">
        <v>3789</v>
      </c>
      <c r="C2310" t="s">
        <v>148</v>
      </c>
      <c r="D2310" t="s">
        <v>34</v>
      </c>
    </row>
    <row r="2311" spans="1:4">
      <c r="A2311" t="s">
        <v>1475</v>
      </c>
      <c r="B2311" t="s">
        <v>3790</v>
      </c>
      <c r="C2311" t="s">
        <v>152</v>
      </c>
      <c r="D2311" t="s">
        <v>241</v>
      </c>
    </row>
    <row r="2312" spans="1:4">
      <c r="A2312" t="s">
        <v>1475</v>
      </c>
      <c r="B2312" t="s">
        <v>3791</v>
      </c>
      <c r="C2312" t="s">
        <v>4</v>
      </c>
      <c r="D2312" t="s">
        <v>23</v>
      </c>
    </row>
    <row r="2313" spans="1:4">
      <c r="A2313" t="s">
        <v>1475</v>
      </c>
      <c r="B2313" t="s">
        <v>3792</v>
      </c>
      <c r="C2313" t="s">
        <v>156</v>
      </c>
      <c r="D2313" t="e">
        <v>#REF!</v>
      </c>
    </row>
    <row r="2314" spans="1:4">
      <c r="A2314" t="s">
        <v>1475</v>
      </c>
      <c r="B2314" t="s">
        <v>3793</v>
      </c>
      <c r="C2314" t="s">
        <v>157</v>
      </c>
      <c r="D2314">
        <v>46266</v>
      </c>
    </row>
    <row r="2315" spans="1:4">
      <c r="A2315" t="s">
        <v>1475</v>
      </c>
      <c r="B2315" t="s">
        <v>3794</v>
      </c>
      <c r="C2315" t="s">
        <v>142</v>
      </c>
      <c r="D2315" t="s">
        <v>512</v>
      </c>
    </row>
    <row r="2316" spans="1:4">
      <c r="A2316" t="s">
        <v>1475</v>
      </c>
      <c r="B2316" t="s">
        <v>3795</v>
      </c>
      <c r="C2316" t="s">
        <v>143</v>
      </c>
      <c r="D2316" t="s">
        <v>515</v>
      </c>
    </row>
    <row r="2317" spans="1:4">
      <c r="A2317" t="s">
        <v>1475</v>
      </c>
      <c r="B2317" t="s">
        <v>3796</v>
      </c>
      <c r="C2317" t="s">
        <v>145</v>
      </c>
      <c r="D2317" t="s">
        <v>539</v>
      </c>
    </row>
    <row r="2318" spans="1:4">
      <c r="A2318" t="s">
        <v>1475</v>
      </c>
      <c r="B2318" t="s">
        <v>3797</v>
      </c>
      <c r="C2318" t="s">
        <v>146</v>
      </c>
      <c r="D2318" t="s">
        <v>497</v>
      </c>
    </row>
    <row r="2319" spans="1:4">
      <c r="A2319" t="s">
        <v>1475</v>
      </c>
      <c r="B2319" t="s">
        <v>3798</v>
      </c>
      <c r="C2319" t="s">
        <v>147</v>
      </c>
      <c r="D2319" t="s">
        <v>133</v>
      </c>
    </row>
    <row r="2320" spans="1:4">
      <c r="A2320" t="s">
        <v>1475</v>
      </c>
      <c r="B2320" t="s">
        <v>3799</v>
      </c>
      <c r="C2320" t="s">
        <v>148</v>
      </c>
      <c r="D2320" t="s">
        <v>34</v>
      </c>
    </row>
    <row r="2321" spans="1:4">
      <c r="A2321" t="s">
        <v>1475</v>
      </c>
      <c r="B2321" t="s">
        <v>3800</v>
      </c>
      <c r="C2321" t="s">
        <v>152</v>
      </c>
      <c r="D2321" t="s">
        <v>241</v>
      </c>
    </row>
    <row r="2322" spans="1:4">
      <c r="A2322" t="s">
        <v>1475</v>
      </c>
      <c r="B2322" t="s">
        <v>3801</v>
      </c>
      <c r="C2322" t="s">
        <v>4</v>
      </c>
      <c r="D2322" t="s">
        <v>23</v>
      </c>
    </row>
    <row r="2323" spans="1:4">
      <c r="A2323" t="s">
        <v>1475</v>
      </c>
      <c r="B2323" t="s">
        <v>3802</v>
      </c>
      <c r="C2323" t="s">
        <v>156</v>
      </c>
      <c r="D2323" t="e">
        <v>#REF!</v>
      </c>
    </row>
    <row r="2324" spans="1:4">
      <c r="A2324" t="s">
        <v>1475</v>
      </c>
      <c r="B2324" t="s">
        <v>3803</v>
      </c>
      <c r="C2324" t="s">
        <v>157</v>
      </c>
      <c r="D2324">
        <v>46266</v>
      </c>
    </row>
    <row r="2325" spans="1:4">
      <c r="A2325" t="s">
        <v>1475</v>
      </c>
      <c r="B2325" t="s">
        <v>3804</v>
      </c>
      <c r="C2325" t="s">
        <v>142</v>
      </c>
      <c r="D2325" t="s">
        <v>512</v>
      </c>
    </row>
    <row r="2326" spans="1:4">
      <c r="A2326" t="s">
        <v>1475</v>
      </c>
      <c r="B2326" t="s">
        <v>3805</v>
      </c>
      <c r="C2326" t="s">
        <v>143</v>
      </c>
      <c r="D2326" t="s">
        <v>515</v>
      </c>
    </row>
    <row r="2327" spans="1:4">
      <c r="A2327" t="s">
        <v>1475</v>
      </c>
      <c r="B2327" t="s">
        <v>3806</v>
      </c>
      <c r="C2327" t="s">
        <v>145</v>
      </c>
      <c r="D2327" t="s">
        <v>532</v>
      </c>
    </row>
    <row r="2328" spans="1:4">
      <c r="A2328" t="s">
        <v>1475</v>
      </c>
      <c r="B2328" t="s">
        <v>3807</v>
      </c>
      <c r="C2328" t="s">
        <v>146</v>
      </c>
      <c r="D2328" t="s">
        <v>497</v>
      </c>
    </row>
    <row r="2329" spans="1:4">
      <c r="A2329" t="s">
        <v>1475</v>
      </c>
      <c r="B2329" t="s">
        <v>3808</v>
      </c>
      <c r="C2329" t="s">
        <v>147</v>
      </c>
      <c r="D2329" t="s">
        <v>133</v>
      </c>
    </row>
    <row r="2330" spans="1:4">
      <c r="A2330" t="s">
        <v>1475</v>
      </c>
      <c r="B2330" t="s">
        <v>3809</v>
      </c>
      <c r="C2330" t="s">
        <v>148</v>
      </c>
      <c r="D2330" t="s">
        <v>34</v>
      </c>
    </row>
    <row r="2331" spans="1:4">
      <c r="A2331" t="s">
        <v>1475</v>
      </c>
      <c r="B2331" t="s">
        <v>3810</v>
      </c>
      <c r="C2331" t="s">
        <v>152</v>
      </c>
      <c r="D2331" t="s">
        <v>241</v>
      </c>
    </row>
    <row r="2332" spans="1:4">
      <c r="A2332" t="s">
        <v>1475</v>
      </c>
      <c r="B2332" t="s">
        <v>3811</v>
      </c>
      <c r="C2332" t="s">
        <v>4</v>
      </c>
      <c r="D2332" t="s">
        <v>23</v>
      </c>
    </row>
    <row r="2333" spans="1:4">
      <c r="A2333" t="s">
        <v>1475</v>
      </c>
      <c r="B2333" t="s">
        <v>3812</v>
      </c>
      <c r="C2333" t="s">
        <v>156</v>
      </c>
      <c r="D2333" t="e">
        <v>#REF!</v>
      </c>
    </row>
    <row r="2334" spans="1:4">
      <c r="A2334" t="s">
        <v>1475</v>
      </c>
      <c r="B2334" t="s">
        <v>3813</v>
      </c>
      <c r="C2334" t="s">
        <v>157</v>
      </c>
      <c r="D2334">
        <v>46266</v>
      </c>
    </row>
    <row r="2335" spans="1:4">
      <c r="A2335" t="s">
        <v>1475</v>
      </c>
      <c r="B2335" t="s">
        <v>3814</v>
      </c>
      <c r="C2335" t="s">
        <v>142</v>
      </c>
      <c r="D2335" t="s">
        <v>512</v>
      </c>
    </row>
    <row r="2336" spans="1:4">
      <c r="A2336" t="s">
        <v>1475</v>
      </c>
      <c r="B2336" t="s">
        <v>3815</v>
      </c>
      <c r="C2336" t="s">
        <v>143</v>
      </c>
      <c r="D2336" t="s">
        <v>515</v>
      </c>
    </row>
    <row r="2337" spans="1:4">
      <c r="A2337" t="s">
        <v>1475</v>
      </c>
      <c r="B2337" t="s">
        <v>3816</v>
      </c>
      <c r="C2337" t="s">
        <v>145</v>
      </c>
      <c r="D2337" t="s">
        <v>546</v>
      </c>
    </row>
    <row r="2338" spans="1:4">
      <c r="A2338" t="s">
        <v>1475</v>
      </c>
      <c r="B2338" t="s">
        <v>3817</v>
      </c>
      <c r="C2338" t="s">
        <v>146</v>
      </c>
      <c r="D2338" t="s">
        <v>497</v>
      </c>
    </row>
    <row r="2339" spans="1:4">
      <c r="A2339" t="s">
        <v>1475</v>
      </c>
      <c r="B2339" t="s">
        <v>3818</v>
      </c>
      <c r="C2339" t="s">
        <v>147</v>
      </c>
      <c r="D2339" t="s">
        <v>133</v>
      </c>
    </row>
    <row r="2340" spans="1:4">
      <c r="A2340" t="s">
        <v>1475</v>
      </c>
      <c r="B2340" t="s">
        <v>3819</v>
      </c>
      <c r="C2340" t="s">
        <v>148</v>
      </c>
      <c r="D2340" t="s">
        <v>34</v>
      </c>
    </row>
    <row r="2341" spans="1:4">
      <c r="A2341" t="s">
        <v>1475</v>
      </c>
      <c r="B2341" t="s">
        <v>3820</v>
      </c>
      <c r="C2341" t="s">
        <v>152</v>
      </c>
      <c r="D2341" t="s">
        <v>241</v>
      </c>
    </row>
    <row r="2342" spans="1:4">
      <c r="A2342" t="s">
        <v>1475</v>
      </c>
      <c r="B2342" t="s">
        <v>3821</v>
      </c>
      <c r="C2342" t="s">
        <v>4</v>
      </c>
      <c r="D2342" t="s">
        <v>23</v>
      </c>
    </row>
    <row r="2343" spans="1:4">
      <c r="A2343" t="s">
        <v>1475</v>
      </c>
      <c r="B2343" t="s">
        <v>3822</v>
      </c>
      <c r="C2343" t="s">
        <v>156</v>
      </c>
      <c r="D2343" t="e">
        <v>#REF!</v>
      </c>
    </row>
    <row r="2344" spans="1:4">
      <c r="A2344" t="s">
        <v>1475</v>
      </c>
      <c r="B2344" t="s">
        <v>3823</v>
      </c>
      <c r="C2344" t="s">
        <v>157</v>
      </c>
      <c r="D2344">
        <v>46266</v>
      </c>
    </row>
    <row r="2345" spans="1:4">
      <c r="A2345" t="s">
        <v>1475</v>
      </c>
      <c r="B2345" t="s">
        <v>3824</v>
      </c>
      <c r="C2345" t="s">
        <v>142</v>
      </c>
      <c r="D2345" t="s">
        <v>512</v>
      </c>
    </row>
    <row r="2346" spans="1:4">
      <c r="A2346" t="s">
        <v>1475</v>
      </c>
      <c r="B2346" t="s">
        <v>3825</v>
      </c>
      <c r="C2346" t="s">
        <v>143</v>
      </c>
      <c r="D2346" t="s">
        <v>515</v>
      </c>
    </row>
    <row r="2347" spans="1:4">
      <c r="A2347" t="s">
        <v>1475</v>
      </c>
      <c r="B2347" t="s">
        <v>3826</v>
      </c>
      <c r="C2347" t="s">
        <v>145</v>
      </c>
      <c r="D2347" t="s">
        <v>524</v>
      </c>
    </row>
    <row r="2348" spans="1:4">
      <c r="A2348" t="s">
        <v>1475</v>
      </c>
      <c r="B2348" t="s">
        <v>3827</v>
      </c>
      <c r="C2348" t="s">
        <v>146</v>
      </c>
      <c r="D2348" t="s">
        <v>497</v>
      </c>
    </row>
    <row r="2349" spans="1:4">
      <c r="A2349" t="s">
        <v>1475</v>
      </c>
      <c r="B2349" t="s">
        <v>3828</v>
      </c>
      <c r="C2349" t="s">
        <v>147</v>
      </c>
      <c r="D2349" t="s">
        <v>133</v>
      </c>
    </row>
    <row r="2350" spans="1:4">
      <c r="A2350" t="s">
        <v>1475</v>
      </c>
      <c r="B2350" t="s">
        <v>3829</v>
      </c>
      <c r="C2350" t="s">
        <v>148</v>
      </c>
      <c r="D2350" t="s">
        <v>34</v>
      </c>
    </row>
    <row r="2351" spans="1:4">
      <c r="A2351" t="s">
        <v>1475</v>
      </c>
      <c r="B2351" t="s">
        <v>3830</v>
      </c>
      <c r="C2351" t="s">
        <v>152</v>
      </c>
      <c r="D2351" t="s">
        <v>241</v>
      </c>
    </row>
    <row r="2352" spans="1:4">
      <c r="A2352" t="s">
        <v>1475</v>
      </c>
      <c r="B2352" t="s">
        <v>3831</v>
      </c>
      <c r="C2352" t="s">
        <v>4</v>
      </c>
      <c r="D2352" t="s">
        <v>23</v>
      </c>
    </row>
    <row r="2353" spans="1:4">
      <c r="A2353" t="s">
        <v>1475</v>
      </c>
      <c r="B2353" t="s">
        <v>3832</v>
      </c>
      <c r="C2353" t="s">
        <v>156</v>
      </c>
      <c r="D2353" t="e">
        <v>#REF!</v>
      </c>
    </row>
    <row r="2354" spans="1:4">
      <c r="A2354" t="s">
        <v>1475</v>
      </c>
      <c r="B2354" t="s">
        <v>3833</v>
      </c>
      <c r="C2354" t="s">
        <v>157</v>
      </c>
      <c r="D2354">
        <v>46266</v>
      </c>
    </row>
    <row r="2355" spans="1:4">
      <c r="A2355" t="s">
        <v>1475</v>
      </c>
      <c r="B2355" t="s">
        <v>3834</v>
      </c>
      <c r="C2355" t="s">
        <v>142</v>
      </c>
      <c r="D2355" t="s">
        <v>512</v>
      </c>
    </row>
    <row r="2356" spans="1:4">
      <c r="A2356" t="s">
        <v>1475</v>
      </c>
      <c r="B2356" t="s">
        <v>3835</v>
      </c>
      <c r="C2356" t="s">
        <v>143</v>
      </c>
      <c r="D2356" t="s">
        <v>515</v>
      </c>
    </row>
    <row r="2357" spans="1:4">
      <c r="A2357" t="s">
        <v>1475</v>
      </c>
      <c r="B2357" t="s">
        <v>3836</v>
      </c>
      <c r="C2357" t="s">
        <v>145</v>
      </c>
      <c r="D2357" t="s">
        <v>518</v>
      </c>
    </row>
    <row r="2358" spans="1:4">
      <c r="A2358" t="s">
        <v>1475</v>
      </c>
      <c r="B2358" t="s">
        <v>3837</v>
      </c>
      <c r="C2358" t="s">
        <v>146</v>
      </c>
      <c r="D2358" t="s">
        <v>497</v>
      </c>
    </row>
    <row r="2359" spans="1:4">
      <c r="A2359" t="s">
        <v>1475</v>
      </c>
      <c r="B2359" t="s">
        <v>3838</v>
      </c>
      <c r="C2359" t="s">
        <v>147</v>
      </c>
      <c r="D2359" t="s">
        <v>133</v>
      </c>
    </row>
    <row r="2360" spans="1:4">
      <c r="A2360" t="s">
        <v>1475</v>
      </c>
      <c r="B2360" t="s">
        <v>3839</v>
      </c>
      <c r="C2360" t="s">
        <v>148</v>
      </c>
      <c r="D2360" t="s">
        <v>34</v>
      </c>
    </row>
    <row r="2361" spans="1:4">
      <c r="A2361" t="s">
        <v>1475</v>
      </c>
      <c r="B2361" t="s">
        <v>3840</v>
      </c>
      <c r="C2361" t="s">
        <v>152</v>
      </c>
      <c r="D2361" t="s">
        <v>241</v>
      </c>
    </row>
    <row r="2362" spans="1:4">
      <c r="A2362" t="s">
        <v>1475</v>
      </c>
      <c r="B2362" t="s">
        <v>3841</v>
      </c>
      <c r="C2362" t="s">
        <v>4</v>
      </c>
      <c r="D2362" t="s">
        <v>23</v>
      </c>
    </row>
    <row r="2363" spans="1:4">
      <c r="A2363" t="s">
        <v>1475</v>
      </c>
      <c r="B2363" t="s">
        <v>3842</v>
      </c>
      <c r="C2363" t="s">
        <v>156</v>
      </c>
      <c r="D2363" t="e">
        <v>#REF!</v>
      </c>
    </row>
    <row r="2364" spans="1:4">
      <c r="A2364" t="s">
        <v>1475</v>
      </c>
      <c r="B2364" t="s">
        <v>3843</v>
      </c>
      <c r="C2364" t="s">
        <v>157</v>
      </c>
      <c r="D2364">
        <v>46266</v>
      </c>
    </row>
    <row r="2365" spans="1:4">
      <c r="A2365" t="s">
        <v>1475</v>
      </c>
      <c r="B2365" t="s">
        <v>3844</v>
      </c>
      <c r="C2365" t="s">
        <v>142</v>
      </c>
      <c r="D2365" t="s">
        <v>512</v>
      </c>
    </row>
    <row r="2366" spans="1:4">
      <c r="A2366" t="s">
        <v>1475</v>
      </c>
      <c r="B2366" t="s">
        <v>3845</v>
      </c>
      <c r="C2366" t="s">
        <v>143</v>
      </c>
      <c r="D2366" t="s">
        <v>515</v>
      </c>
    </row>
    <row r="2367" spans="1:4">
      <c r="A2367" t="s">
        <v>1475</v>
      </c>
      <c r="B2367" t="s">
        <v>3846</v>
      </c>
      <c r="C2367" t="s">
        <v>145</v>
      </c>
      <c r="D2367" t="s">
        <v>544</v>
      </c>
    </row>
    <row r="2368" spans="1:4">
      <c r="A2368" t="s">
        <v>1475</v>
      </c>
      <c r="B2368" t="s">
        <v>3847</v>
      </c>
      <c r="C2368" t="s">
        <v>146</v>
      </c>
      <c r="D2368" t="s">
        <v>497</v>
      </c>
    </row>
    <row r="2369" spans="1:4">
      <c r="A2369" t="s">
        <v>1475</v>
      </c>
      <c r="B2369" t="s">
        <v>3848</v>
      </c>
      <c r="C2369" t="s">
        <v>147</v>
      </c>
      <c r="D2369" t="s">
        <v>133</v>
      </c>
    </row>
    <row r="2370" spans="1:4">
      <c r="A2370" t="s">
        <v>1475</v>
      </c>
      <c r="B2370" t="s">
        <v>3849</v>
      </c>
      <c r="C2370" t="s">
        <v>148</v>
      </c>
      <c r="D2370" t="s">
        <v>34</v>
      </c>
    </row>
    <row r="2371" spans="1:4">
      <c r="A2371" t="s">
        <v>1475</v>
      </c>
      <c r="B2371" t="s">
        <v>3850</v>
      </c>
      <c r="C2371" t="s">
        <v>152</v>
      </c>
      <c r="D2371" t="s">
        <v>241</v>
      </c>
    </row>
    <row r="2372" spans="1:4">
      <c r="A2372" t="s">
        <v>1475</v>
      </c>
      <c r="B2372" t="s">
        <v>3851</v>
      </c>
      <c r="C2372" t="s">
        <v>4</v>
      </c>
      <c r="D2372" t="s">
        <v>23</v>
      </c>
    </row>
    <row r="2373" spans="1:4">
      <c r="A2373" t="s">
        <v>1475</v>
      </c>
      <c r="B2373" t="s">
        <v>3852</v>
      </c>
      <c r="C2373" t="s">
        <v>156</v>
      </c>
      <c r="D2373" t="e">
        <v>#REF!</v>
      </c>
    </row>
    <row r="2374" spans="1:4">
      <c r="A2374" t="s">
        <v>1475</v>
      </c>
      <c r="B2374" t="s">
        <v>3853</v>
      </c>
      <c r="C2374" t="s">
        <v>157</v>
      </c>
      <c r="D2374">
        <v>46266</v>
      </c>
    </row>
    <row r="2375" spans="1:4">
      <c r="A2375" t="s">
        <v>1475</v>
      </c>
      <c r="B2375" t="s">
        <v>3854</v>
      </c>
      <c r="C2375" t="s">
        <v>142</v>
      </c>
      <c r="D2375" t="s">
        <v>512</v>
      </c>
    </row>
    <row r="2376" spans="1:4">
      <c r="A2376" t="s">
        <v>1475</v>
      </c>
      <c r="B2376" t="s">
        <v>3855</v>
      </c>
      <c r="C2376" t="s">
        <v>143</v>
      </c>
      <c r="D2376" t="s">
        <v>515</v>
      </c>
    </row>
    <row r="2377" spans="1:4">
      <c r="A2377" t="s">
        <v>1475</v>
      </c>
      <c r="B2377" t="s">
        <v>3856</v>
      </c>
      <c r="C2377" t="s">
        <v>145</v>
      </c>
      <c r="D2377" t="s">
        <v>525</v>
      </c>
    </row>
    <row r="2378" spans="1:4">
      <c r="A2378" t="s">
        <v>1475</v>
      </c>
      <c r="B2378" t="s">
        <v>3857</v>
      </c>
      <c r="C2378" t="s">
        <v>146</v>
      </c>
      <c r="D2378" t="s">
        <v>497</v>
      </c>
    </row>
    <row r="2379" spans="1:4">
      <c r="A2379" t="s">
        <v>1475</v>
      </c>
      <c r="B2379" t="s">
        <v>3858</v>
      </c>
      <c r="C2379" t="s">
        <v>147</v>
      </c>
      <c r="D2379" t="s">
        <v>133</v>
      </c>
    </row>
    <row r="2380" spans="1:4">
      <c r="A2380" t="s">
        <v>1475</v>
      </c>
      <c r="B2380" t="s">
        <v>3859</v>
      </c>
      <c r="C2380" t="s">
        <v>148</v>
      </c>
      <c r="D2380" t="s">
        <v>34</v>
      </c>
    </row>
    <row r="2381" spans="1:4">
      <c r="A2381" t="s">
        <v>1475</v>
      </c>
      <c r="B2381" t="s">
        <v>3860</v>
      </c>
      <c r="C2381" t="s">
        <v>152</v>
      </c>
      <c r="D2381" t="s">
        <v>241</v>
      </c>
    </row>
    <row r="2382" spans="1:4">
      <c r="A2382" t="s">
        <v>1475</v>
      </c>
      <c r="B2382" t="s">
        <v>3861</v>
      </c>
      <c r="C2382" t="s">
        <v>4</v>
      </c>
      <c r="D2382" t="s">
        <v>23</v>
      </c>
    </row>
    <row r="2383" spans="1:4">
      <c r="A2383" t="s">
        <v>1475</v>
      </c>
      <c r="B2383" t="s">
        <v>3862</v>
      </c>
      <c r="C2383" t="s">
        <v>156</v>
      </c>
      <c r="D2383" t="e">
        <v>#REF!</v>
      </c>
    </row>
    <row r="2384" spans="1:4">
      <c r="A2384" t="s">
        <v>1475</v>
      </c>
      <c r="B2384" t="s">
        <v>3863</v>
      </c>
      <c r="C2384" t="s">
        <v>157</v>
      </c>
      <c r="D2384">
        <v>46266</v>
      </c>
    </row>
    <row r="2385" spans="1:4">
      <c r="A2385" t="s">
        <v>1475</v>
      </c>
      <c r="B2385" t="s">
        <v>3864</v>
      </c>
      <c r="C2385" t="s">
        <v>142</v>
      </c>
      <c r="D2385" t="s">
        <v>512</v>
      </c>
    </row>
    <row r="2386" spans="1:4">
      <c r="A2386" t="s">
        <v>1475</v>
      </c>
      <c r="B2386" t="s">
        <v>3865</v>
      </c>
      <c r="C2386" t="s">
        <v>143</v>
      </c>
      <c r="D2386" t="s">
        <v>515</v>
      </c>
    </row>
    <row r="2387" spans="1:4">
      <c r="A2387" t="s">
        <v>1475</v>
      </c>
      <c r="B2387" t="s">
        <v>3866</v>
      </c>
      <c r="C2387" t="s">
        <v>145</v>
      </c>
      <c r="D2387" t="s">
        <v>519</v>
      </c>
    </row>
    <row r="2388" spans="1:4">
      <c r="A2388" t="s">
        <v>1475</v>
      </c>
      <c r="B2388" t="s">
        <v>3867</v>
      </c>
      <c r="C2388" t="s">
        <v>146</v>
      </c>
      <c r="D2388" t="s">
        <v>497</v>
      </c>
    </row>
    <row r="2389" spans="1:4">
      <c r="A2389" t="s">
        <v>1475</v>
      </c>
      <c r="B2389" t="s">
        <v>3868</v>
      </c>
      <c r="C2389" t="s">
        <v>147</v>
      </c>
      <c r="D2389" t="s">
        <v>133</v>
      </c>
    </row>
    <row r="2390" spans="1:4">
      <c r="A2390" t="s">
        <v>1475</v>
      </c>
      <c r="B2390" t="s">
        <v>3869</v>
      </c>
      <c r="C2390" t="s">
        <v>148</v>
      </c>
      <c r="D2390" t="s">
        <v>34</v>
      </c>
    </row>
    <row r="2391" spans="1:4">
      <c r="A2391" t="s">
        <v>1475</v>
      </c>
      <c r="B2391" t="s">
        <v>3870</v>
      </c>
      <c r="C2391" t="s">
        <v>152</v>
      </c>
      <c r="D2391" t="s">
        <v>241</v>
      </c>
    </row>
    <row r="2392" spans="1:4">
      <c r="A2392" t="s">
        <v>1475</v>
      </c>
      <c r="B2392" t="s">
        <v>3871</v>
      </c>
      <c r="C2392" t="s">
        <v>4</v>
      </c>
      <c r="D2392" t="s">
        <v>23</v>
      </c>
    </row>
    <row r="2393" spans="1:4">
      <c r="A2393" t="s">
        <v>1475</v>
      </c>
      <c r="B2393" t="s">
        <v>3872</v>
      </c>
      <c r="C2393" t="s">
        <v>156</v>
      </c>
      <c r="D2393" t="e">
        <v>#REF!</v>
      </c>
    </row>
    <row r="2394" spans="1:4">
      <c r="A2394" t="s">
        <v>1475</v>
      </c>
      <c r="B2394" t="s">
        <v>3873</v>
      </c>
      <c r="C2394" t="s">
        <v>157</v>
      </c>
      <c r="D2394">
        <v>46266</v>
      </c>
    </row>
    <row r="2395" spans="1:4">
      <c r="A2395" t="s">
        <v>1475</v>
      </c>
      <c r="B2395" t="s">
        <v>3874</v>
      </c>
      <c r="C2395" t="s">
        <v>142</v>
      </c>
      <c r="D2395" t="s">
        <v>512</v>
      </c>
    </row>
    <row r="2396" spans="1:4">
      <c r="A2396" t="s">
        <v>1475</v>
      </c>
      <c r="B2396" t="s">
        <v>3875</v>
      </c>
      <c r="C2396" t="s">
        <v>143</v>
      </c>
      <c r="D2396" t="s">
        <v>515</v>
      </c>
    </row>
    <row r="2397" spans="1:4">
      <c r="A2397" t="s">
        <v>1475</v>
      </c>
      <c r="B2397" t="s">
        <v>3876</v>
      </c>
      <c r="C2397" t="s">
        <v>145</v>
      </c>
      <c r="D2397" t="s">
        <v>529</v>
      </c>
    </row>
    <row r="2398" spans="1:4">
      <c r="A2398" t="s">
        <v>1475</v>
      </c>
      <c r="B2398" t="s">
        <v>3877</v>
      </c>
      <c r="C2398" t="s">
        <v>146</v>
      </c>
      <c r="D2398" t="s">
        <v>497</v>
      </c>
    </row>
    <row r="2399" spans="1:4">
      <c r="A2399" t="s">
        <v>1475</v>
      </c>
      <c r="B2399" t="s">
        <v>3878</v>
      </c>
      <c r="C2399" t="s">
        <v>147</v>
      </c>
      <c r="D2399" t="s">
        <v>133</v>
      </c>
    </row>
    <row r="2400" spans="1:4">
      <c r="A2400" t="s">
        <v>1475</v>
      </c>
      <c r="B2400" t="s">
        <v>3879</v>
      </c>
      <c r="C2400" t="s">
        <v>148</v>
      </c>
      <c r="D2400" t="s">
        <v>34</v>
      </c>
    </row>
    <row r="2401" spans="1:4">
      <c r="A2401" t="s">
        <v>1475</v>
      </c>
      <c r="B2401" t="s">
        <v>3880</v>
      </c>
      <c r="C2401" t="s">
        <v>152</v>
      </c>
      <c r="D2401" t="s">
        <v>241</v>
      </c>
    </row>
    <row r="2402" spans="1:4">
      <c r="A2402" t="s">
        <v>1475</v>
      </c>
      <c r="B2402" t="s">
        <v>3881</v>
      </c>
      <c r="C2402" t="s">
        <v>4</v>
      </c>
      <c r="D2402" t="s">
        <v>23</v>
      </c>
    </row>
    <row r="2403" spans="1:4">
      <c r="A2403" t="s">
        <v>1475</v>
      </c>
      <c r="B2403" t="s">
        <v>3882</v>
      </c>
      <c r="C2403" t="s">
        <v>156</v>
      </c>
      <c r="D2403" t="e">
        <v>#REF!</v>
      </c>
    </row>
    <row r="2404" spans="1:4">
      <c r="A2404" t="s">
        <v>1475</v>
      </c>
      <c r="B2404" t="s">
        <v>3883</v>
      </c>
      <c r="C2404" t="s">
        <v>157</v>
      </c>
      <c r="D2404">
        <v>46266</v>
      </c>
    </row>
    <row r="2405" spans="1:4">
      <c r="A2405" t="s">
        <v>1475</v>
      </c>
      <c r="B2405" t="s">
        <v>3884</v>
      </c>
      <c r="C2405" t="s">
        <v>142</v>
      </c>
      <c r="D2405" t="s">
        <v>512</v>
      </c>
    </row>
    <row r="2406" spans="1:4">
      <c r="A2406" t="s">
        <v>1475</v>
      </c>
      <c r="B2406" t="s">
        <v>3885</v>
      </c>
      <c r="C2406" t="s">
        <v>143</v>
      </c>
      <c r="D2406" t="s">
        <v>515</v>
      </c>
    </row>
    <row r="2407" spans="1:4">
      <c r="A2407" t="s">
        <v>1475</v>
      </c>
      <c r="B2407" t="s">
        <v>3886</v>
      </c>
      <c r="C2407" t="s">
        <v>145</v>
      </c>
      <c r="D2407" t="s">
        <v>535</v>
      </c>
    </row>
    <row r="2408" spans="1:4">
      <c r="A2408" t="s">
        <v>1475</v>
      </c>
      <c r="B2408" t="s">
        <v>3887</v>
      </c>
      <c r="C2408" t="s">
        <v>146</v>
      </c>
      <c r="D2408" t="s">
        <v>497</v>
      </c>
    </row>
    <row r="2409" spans="1:4">
      <c r="A2409" t="s">
        <v>1475</v>
      </c>
      <c r="B2409" t="s">
        <v>3888</v>
      </c>
      <c r="C2409" t="s">
        <v>147</v>
      </c>
      <c r="D2409" t="s">
        <v>133</v>
      </c>
    </row>
    <row r="2410" spans="1:4">
      <c r="A2410" t="s">
        <v>1475</v>
      </c>
      <c r="B2410" t="s">
        <v>3889</v>
      </c>
      <c r="C2410" t="s">
        <v>148</v>
      </c>
      <c r="D2410" t="s">
        <v>34</v>
      </c>
    </row>
    <row r="2411" spans="1:4">
      <c r="A2411" t="s">
        <v>1475</v>
      </c>
      <c r="B2411" t="s">
        <v>3890</v>
      </c>
      <c r="C2411" t="s">
        <v>152</v>
      </c>
      <c r="D2411" t="s">
        <v>241</v>
      </c>
    </row>
    <row r="2412" spans="1:4">
      <c r="A2412" t="s">
        <v>1475</v>
      </c>
      <c r="B2412" t="s">
        <v>3891</v>
      </c>
      <c r="C2412" t="s">
        <v>4</v>
      </c>
      <c r="D2412" t="s">
        <v>23</v>
      </c>
    </row>
    <row r="2413" spans="1:4">
      <c r="A2413" t="s">
        <v>1475</v>
      </c>
      <c r="B2413" t="s">
        <v>3892</v>
      </c>
      <c r="C2413" t="s">
        <v>156</v>
      </c>
      <c r="D2413" t="e">
        <v>#REF!</v>
      </c>
    </row>
    <row r="2414" spans="1:4">
      <c r="A2414" t="s">
        <v>1475</v>
      </c>
      <c r="B2414" t="s">
        <v>3893</v>
      </c>
      <c r="C2414" t="s">
        <v>157</v>
      </c>
      <c r="D2414">
        <v>46266</v>
      </c>
    </row>
    <row r="2415" spans="1:4">
      <c r="A2415" t="s">
        <v>1475</v>
      </c>
      <c r="B2415" t="s">
        <v>3894</v>
      </c>
      <c r="C2415" t="s">
        <v>142</v>
      </c>
      <c r="D2415" t="s">
        <v>512</v>
      </c>
    </row>
    <row r="2416" spans="1:4">
      <c r="A2416" t="s">
        <v>1475</v>
      </c>
      <c r="B2416" t="s">
        <v>3895</v>
      </c>
      <c r="C2416" t="s">
        <v>143</v>
      </c>
      <c r="D2416" t="s">
        <v>515</v>
      </c>
    </row>
    <row r="2417" spans="1:4">
      <c r="A2417" t="s">
        <v>1475</v>
      </c>
      <c r="B2417" t="s">
        <v>3896</v>
      </c>
      <c r="C2417" t="s">
        <v>145</v>
      </c>
      <c r="D2417" t="s">
        <v>540</v>
      </c>
    </row>
    <row r="2418" spans="1:4">
      <c r="A2418" t="s">
        <v>1475</v>
      </c>
      <c r="B2418" t="s">
        <v>3897</v>
      </c>
      <c r="C2418" t="s">
        <v>146</v>
      </c>
      <c r="D2418" t="s">
        <v>497</v>
      </c>
    </row>
    <row r="2419" spans="1:4">
      <c r="A2419" t="s">
        <v>1475</v>
      </c>
      <c r="B2419" t="s">
        <v>3898</v>
      </c>
      <c r="C2419" t="s">
        <v>147</v>
      </c>
      <c r="D2419" t="s">
        <v>133</v>
      </c>
    </row>
    <row r="2420" spans="1:4">
      <c r="A2420" t="s">
        <v>1475</v>
      </c>
      <c r="B2420" t="s">
        <v>3899</v>
      </c>
      <c r="C2420" t="s">
        <v>148</v>
      </c>
      <c r="D2420" t="s">
        <v>34</v>
      </c>
    </row>
    <row r="2421" spans="1:4">
      <c r="A2421" t="s">
        <v>1475</v>
      </c>
      <c r="B2421" t="s">
        <v>3900</v>
      </c>
      <c r="C2421" t="s">
        <v>152</v>
      </c>
      <c r="D2421" t="s">
        <v>241</v>
      </c>
    </row>
    <row r="2422" spans="1:4">
      <c r="A2422" t="s">
        <v>1475</v>
      </c>
      <c r="B2422" t="s">
        <v>3901</v>
      </c>
      <c r="C2422" t="s">
        <v>4</v>
      </c>
      <c r="D2422" t="s">
        <v>23</v>
      </c>
    </row>
    <row r="2423" spans="1:4">
      <c r="A2423" t="s">
        <v>1475</v>
      </c>
      <c r="B2423" t="s">
        <v>3902</v>
      </c>
      <c r="C2423" t="s">
        <v>156</v>
      </c>
      <c r="D2423" t="e">
        <v>#REF!</v>
      </c>
    </row>
    <row r="2424" spans="1:4">
      <c r="A2424" t="s">
        <v>1475</v>
      </c>
      <c r="B2424" t="s">
        <v>3903</v>
      </c>
      <c r="C2424" t="s">
        <v>157</v>
      </c>
      <c r="D2424">
        <v>46266</v>
      </c>
    </row>
    <row r="2425" spans="1:4">
      <c r="A2425" t="s">
        <v>1475</v>
      </c>
      <c r="B2425" t="s">
        <v>3904</v>
      </c>
      <c r="C2425" t="s">
        <v>142</v>
      </c>
      <c r="D2425" t="s">
        <v>512</v>
      </c>
    </row>
    <row r="2426" spans="1:4">
      <c r="A2426" t="s">
        <v>1475</v>
      </c>
      <c r="B2426" t="s">
        <v>3905</v>
      </c>
      <c r="C2426" t="s">
        <v>143</v>
      </c>
      <c r="D2426" t="s">
        <v>515</v>
      </c>
    </row>
    <row r="2427" spans="1:4">
      <c r="A2427" t="s">
        <v>1475</v>
      </c>
      <c r="B2427" t="s">
        <v>3906</v>
      </c>
      <c r="C2427" t="s">
        <v>145</v>
      </c>
      <c r="D2427" t="s">
        <v>528</v>
      </c>
    </row>
    <row r="2428" spans="1:4">
      <c r="A2428" t="s">
        <v>1475</v>
      </c>
      <c r="B2428" t="s">
        <v>3907</v>
      </c>
      <c r="C2428" t="s">
        <v>146</v>
      </c>
      <c r="D2428" t="s">
        <v>497</v>
      </c>
    </row>
    <row r="2429" spans="1:4">
      <c r="A2429" t="s">
        <v>1475</v>
      </c>
      <c r="B2429" t="s">
        <v>3908</v>
      </c>
      <c r="C2429" t="s">
        <v>147</v>
      </c>
      <c r="D2429" t="s">
        <v>133</v>
      </c>
    </row>
    <row r="2430" spans="1:4">
      <c r="A2430" t="s">
        <v>1475</v>
      </c>
      <c r="B2430" t="s">
        <v>3909</v>
      </c>
      <c r="C2430" t="s">
        <v>148</v>
      </c>
      <c r="D2430" t="s">
        <v>34</v>
      </c>
    </row>
    <row r="2431" spans="1:4">
      <c r="A2431" t="s">
        <v>1475</v>
      </c>
      <c r="B2431" t="s">
        <v>3910</v>
      </c>
      <c r="C2431" t="s">
        <v>152</v>
      </c>
      <c r="D2431" t="s">
        <v>241</v>
      </c>
    </row>
    <row r="2432" spans="1:4">
      <c r="A2432" t="s">
        <v>1475</v>
      </c>
      <c r="B2432" t="s">
        <v>3911</v>
      </c>
      <c r="C2432" t="s">
        <v>4</v>
      </c>
      <c r="D2432" t="s">
        <v>23</v>
      </c>
    </row>
    <row r="2433" spans="1:4">
      <c r="A2433" t="s">
        <v>1475</v>
      </c>
      <c r="B2433" t="s">
        <v>3912</v>
      </c>
      <c r="C2433" t="s">
        <v>156</v>
      </c>
      <c r="D2433" t="e">
        <v>#REF!</v>
      </c>
    </row>
    <row r="2434" spans="1:4">
      <c r="A2434" t="s">
        <v>1475</v>
      </c>
      <c r="B2434" t="s">
        <v>3913</v>
      </c>
      <c r="C2434" t="s">
        <v>157</v>
      </c>
      <c r="D2434">
        <v>46266</v>
      </c>
    </row>
    <row r="2435" spans="1:4">
      <c r="A2435" t="s">
        <v>1475</v>
      </c>
      <c r="B2435" t="s">
        <v>3914</v>
      </c>
      <c r="C2435" t="s">
        <v>142</v>
      </c>
      <c r="D2435" t="s">
        <v>512</v>
      </c>
    </row>
    <row r="2436" spans="1:4">
      <c r="A2436" t="s">
        <v>1475</v>
      </c>
      <c r="B2436" t="s">
        <v>3915</v>
      </c>
      <c r="C2436" t="s">
        <v>143</v>
      </c>
      <c r="D2436" t="s">
        <v>515</v>
      </c>
    </row>
    <row r="2437" spans="1:4">
      <c r="A2437" t="s">
        <v>1475</v>
      </c>
      <c r="B2437" t="s">
        <v>3916</v>
      </c>
      <c r="C2437" t="s">
        <v>145</v>
      </c>
      <c r="D2437" t="s">
        <v>527</v>
      </c>
    </row>
    <row r="2438" spans="1:4">
      <c r="A2438" t="s">
        <v>1475</v>
      </c>
      <c r="B2438" t="s">
        <v>3917</v>
      </c>
      <c r="C2438" t="s">
        <v>146</v>
      </c>
      <c r="D2438" t="s">
        <v>497</v>
      </c>
    </row>
    <row r="2439" spans="1:4">
      <c r="A2439" t="s">
        <v>1475</v>
      </c>
      <c r="B2439" t="s">
        <v>3918</v>
      </c>
      <c r="C2439" t="s">
        <v>147</v>
      </c>
      <c r="D2439" t="s">
        <v>133</v>
      </c>
    </row>
    <row r="2440" spans="1:4">
      <c r="A2440" t="s">
        <v>1475</v>
      </c>
      <c r="B2440" t="s">
        <v>3919</v>
      </c>
      <c r="C2440" t="s">
        <v>148</v>
      </c>
      <c r="D2440" t="s">
        <v>34</v>
      </c>
    </row>
    <row r="2441" spans="1:4">
      <c r="A2441" t="s">
        <v>1475</v>
      </c>
      <c r="B2441" t="s">
        <v>3920</v>
      </c>
      <c r="C2441" t="s">
        <v>152</v>
      </c>
      <c r="D2441" t="s">
        <v>241</v>
      </c>
    </row>
    <row r="2442" spans="1:4">
      <c r="A2442" t="s">
        <v>1475</v>
      </c>
      <c r="B2442" t="s">
        <v>3921</v>
      </c>
      <c r="C2442" t="s">
        <v>4</v>
      </c>
      <c r="D2442" t="s">
        <v>23</v>
      </c>
    </row>
    <row r="2443" spans="1:4">
      <c r="A2443" t="s">
        <v>1475</v>
      </c>
      <c r="B2443" t="s">
        <v>3922</v>
      </c>
      <c r="C2443" t="s">
        <v>156</v>
      </c>
      <c r="D2443" t="e">
        <v>#REF!</v>
      </c>
    </row>
    <row r="2444" spans="1:4">
      <c r="A2444" t="s">
        <v>1475</v>
      </c>
      <c r="B2444" t="s">
        <v>3923</v>
      </c>
      <c r="C2444" t="s">
        <v>157</v>
      </c>
      <c r="D2444">
        <v>46266</v>
      </c>
    </row>
    <row r="2445" spans="1:4">
      <c r="A2445" t="s">
        <v>1475</v>
      </c>
      <c r="B2445" t="s">
        <v>3924</v>
      </c>
      <c r="C2445" t="s">
        <v>142</v>
      </c>
      <c r="D2445" t="s">
        <v>512</v>
      </c>
    </row>
    <row r="2446" spans="1:4">
      <c r="A2446" t="s">
        <v>1475</v>
      </c>
      <c r="B2446" t="s">
        <v>3925</v>
      </c>
      <c r="C2446" t="s">
        <v>143</v>
      </c>
      <c r="D2446" t="s">
        <v>515</v>
      </c>
    </row>
    <row r="2447" spans="1:4">
      <c r="A2447" t="s">
        <v>1475</v>
      </c>
      <c r="B2447" t="s">
        <v>3926</v>
      </c>
      <c r="C2447" t="s">
        <v>145</v>
      </c>
      <c r="D2447" t="s">
        <v>536</v>
      </c>
    </row>
    <row r="2448" spans="1:4">
      <c r="A2448" t="s">
        <v>1475</v>
      </c>
      <c r="B2448" t="s">
        <v>3927</v>
      </c>
      <c r="C2448" t="s">
        <v>146</v>
      </c>
      <c r="D2448" t="s">
        <v>497</v>
      </c>
    </row>
    <row r="2449" spans="1:4">
      <c r="A2449" t="s">
        <v>1475</v>
      </c>
      <c r="B2449" t="s">
        <v>3928</v>
      </c>
      <c r="C2449" t="s">
        <v>147</v>
      </c>
      <c r="D2449" t="s">
        <v>133</v>
      </c>
    </row>
    <row r="2450" spans="1:4">
      <c r="A2450" t="s">
        <v>1475</v>
      </c>
      <c r="B2450" t="s">
        <v>3929</v>
      </c>
      <c r="C2450" t="s">
        <v>148</v>
      </c>
      <c r="D2450" t="s">
        <v>34</v>
      </c>
    </row>
    <row r="2451" spans="1:4">
      <c r="A2451" t="s">
        <v>1475</v>
      </c>
      <c r="B2451" t="s">
        <v>3930</v>
      </c>
      <c r="C2451" t="s">
        <v>152</v>
      </c>
      <c r="D2451" t="s">
        <v>241</v>
      </c>
    </row>
    <row r="2452" spans="1:4">
      <c r="A2452" t="s">
        <v>1475</v>
      </c>
      <c r="B2452" t="s">
        <v>3931</v>
      </c>
      <c r="C2452" t="s">
        <v>4</v>
      </c>
      <c r="D2452" t="s">
        <v>23</v>
      </c>
    </row>
    <row r="2453" spans="1:4">
      <c r="A2453" t="s">
        <v>1475</v>
      </c>
      <c r="B2453" t="s">
        <v>3932</v>
      </c>
      <c r="C2453" t="s">
        <v>156</v>
      </c>
      <c r="D2453" t="e">
        <v>#REF!</v>
      </c>
    </row>
    <row r="2454" spans="1:4">
      <c r="A2454" t="s">
        <v>1475</v>
      </c>
      <c r="B2454" t="s">
        <v>3933</v>
      </c>
      <c r="C2454" t="s">
        <v>157</v>
      </c>
      <c r="D2454">
        <v>46266</v>
      </c>
    </row>
    <row r="2455" spans="1:4">
      <c r="A2455" t="s">
        <v>1475</v>
      </c>
      <c r="B2455" t="s">
        <v>3934</v>
      </c>
      <c r="C2455" t="s">
        <v>142</v>
      </c>
      <c r="D2455" t="s">
        <v>512</v>
      </c>
    </row>
    <row r="2456" spans="1:4">
      <c r="A2456" t="s">
        <v>1475</v>
      </c>
      <c r="B2456" t="s">
        <v>3935</v>
      </c>
      <c r="C2456" t="s">
        <v>143</v>
      </c>
      <c r="D2456" t="s">
        <v>515</v>
      </c>
    </row>
    <row r="2457" spans="1:4">
      <c r="A2457" t="s">
        <v>1475</v>
      </c>
      <c r="B2457" t="s">
        <v>3936</v>
      </c>
      <c r="C2457" t="s">
        <v>145</v>
      </c>
      <c r="D2457" t="s">
        <v>522</v>
      </c>
    </row>
    <row r="2458" spans="1:4">
      <c r="A2458" t="s">
        <v>1475</v>
      </c>
      <c r="B2458" t="s">
        <v>3937</v>
      </c>
      <c r="C2458" t="s">
        <v>146</v>
      </c>
      <c r="D2458" t="s">
        <v>497</v>
      </c>
    </row>
    <row r="2459" spans="1:4">
      <c r="A2459" t="s">
        <v>1475</v>
      </c>
      <c r="B2459" t="s">
        <v>3938</v>
      </c>
      <c r="C2459" t="s">
        <v>147</v>
      </c>
      <c r="D2459" t="s">
        <v>133</v>
      </c>
    </row>
    <row r="2460" spans="1:4">
      <c r="A2460" t="s">
        <v>1475</v>
      </c>
      <c r="B2460" t="s">
        <v>3939</v>
      </c>
      <c r="C2460" t="s">
        <v>148</v>
      </c>
      <c r="D2460" t="s">
        <v>34</v>
      </c>
    </row>
    <row r="2461" spans="1:4">
      <c r="A2461" t="s">
        <v>1475</v>
      </c>
      <c r="B2461" t="s">
        <v>3940</v>
      </c>
      <c r="C2461" t="s">
        <v>152</v>
      </c>
      <c r="D2461" t="s">
        <v>241</v>
      </c>
    </row>
    <row r="2462" spans="1:4">
      <c r="A2462" t="s">
        <v>1475</v>
      </c>
      <c r="B2462" t="s">
        <v>3941</v>
      </c>
      <c r="C2462" t="s">
        <v>4</v>
      </c>
      <c r="D2462" t="s">
        <v>23</v>
      </c>
    </row>
    <row r="2463" spans="1:4">
      <c r="A2463" t="s">
        <v>1475</v>
      </c>
      <c r="B2463" t="s">
        <v>3942</v>
      </c>
      <c r="C2463" t="s">
        <v>156</v>
      </c>
      <c r="D2463" t="e">
        <v>#REF!</v>
      </c>
    </row>
    <row r="2464" spans="1:4">
      <c r="A2464" t="s">
        <v>1475</v>
      </c>
      <c r="B2464" t="s">
        <v>3943</v>
      </c>
      <c r="C2464" t="s">
        <v>157</v>
      </c>
      <c r="D2464">
        <v>46266</v>
      </c>
    </row>
    <row r="2465" spans="1:4">
      <c r="A2465" t="s">
        <v>1475</v>
      </c>
      <c r="B2465" t="s">
        <v>3944</v>
      </c>
      <c r="C2465" t="s">
        <v>142</v>
      </c>
      <c r="D2465" t="s">
        <v>512</v>
      </c>
    </row>
    <row r="2466" spans="1:4">
      <c r="A2466" t="s">
        <v>1475</v>
      </c>
      <c r="B2466" t="s">
        <v>3945</v>
      </c>
      <c r="C2466" t="s">
        <v>143</v>
      </c>
      <c r="D2466" t="s">
        <v>515</v>
      </c>
    </row>
    <row r="2467" spans="1:4">
      <c r="A2467" t="s">
        <v>1475</v>
      </c>
      <c r="B2467" t="s">
        <v>3946</v>
      </c>
      <c r="C2467" t="s">
        <v>145</v>
      </c>
      <c r="D2467" t="s">
        <v>534</v>
      </c>
    </row>
    <row r="2468" spans="1:4">
      <c r="A2468" t="s">
        <v>1475</v>
      </c>
      <c r="B2468" t="s">
        <v>3947</v>
      </c>
      <c r="C2468" t="s">
        <v>146</v>
      </c>
      <c r="D2468" t="s">
        <v>497</v>
      </c>
    </row>
    <row r="2469" spans="1:4">
      <c r="A2469" t="s">
        <v>1475</v>
      </c>
      <c r="B2469" t="s">
        <v>3948</v>
      </c>
      <c r="C2469" t="s">
        <v>147</v>
      </c>
      <c r="D2469" t="s">
        <v>133</v>
      </c>
    </row>
    <row r="2470" spans="1:4">
      <c r="A2470" t="s">
        <v>1475</v>
      </c>
      <c r="B2470" t="s">
        <v>3949</v>
      </c>
      <c r="C2470" t="s">
        <v>148</v>
      </c>
      <c r="D2470" t="s">
        <v>34</v>
      </c>
    </row>
    <row r="2471" spans="1:4">
      <c r="A2471" t="s">
        <v>1475</v>
      </c>
      <c r="B2471" t="s">
        <v>3950</v>
      </c>
      <c r="C2471" t="s">
        <v>152</v>
      </c>
      <c r="D2471" t="s">
        <v>241</v>
      </c>
    </row>
    <row r="2472" spans="1:4">
      <c r="A2472" t="s">
        <v>1475</v>
      </c>
      <c r="B2472" t="s">
        <v>3951</v>
      </c>
      <c r="C2472" t="s">
        <v>4</v>
      </c>
      <c r="D2472" t="s">
        <v>23</v>
      </c>
    </row>
    <row r="2473" spans="1:4">
      <c r="A2473" t="s">
        <v>1475</v>
      </c>
      <c r="B2473" t="s">
        <v>3952</v>
      </c>
      <c r="C2473" t="s">
        <v>156</v>
      </c>
      <c r="D2473" t="e">
        <v>#REF!</v>
      </c>
    </row>
    <row r="2474" spans="1:4">
      <c r="A2474" t="s">
        <v>1475</v>
      </c>
      <c r="B2474" t="s">
        <v>3953</v>
      </c>
      <c r="C2474" t="s">
        <v>157</v>
      </c>
      <c r="D2474">
        <v>46266</v>
      </c>
    </row>
    <row r="2475" spans="1:4">
      <c r="A2475" t="s">
        <v>1475</v>
      </c>
      <c r="B2475" t="s">
        <v>3954</v>
      </c>
      <c r="C2475" t="s">
        <v>142</v>
      </c>
      <c r="D2475" t="s">
        <v>512</v>
      </c>
    </row>
    <row r="2476" spans="1:4">
      <c r="A2476" t="s">
        <v>1475</v>
      </c>
      <c r="B2476" t="s">
        <v>3955</v>
      </c>
      <c r="C2476" t="s">
        <v>143</v>
      </c>
      <c r="D2476" t="s">
        <v>515</v>
      </c>
    </row>
    <row r="2477" spans="1:4">
      <c r="A2477" t="s">
        <v>1475</v>
      </c>
      <c r="B2477" t="s">
        <v>3956</v>
      </c>
      <c r="C2477" t="s">
        <v>145</v>
      </c>
      <c r="D2477" t="s">
        <v>545</v>
      </c>
    </row>
    <row r="2478" spans="1:4">
      <c r="A2478" t="s">
        <v>1475</v>
      </c>
      <c r="B2478" t="s">
        <v>3957</v>
      </c>
      <c r="C2478" t="s">
        <v>146</v>
      </c>
      <c r="D2478" t="s">
        <v>497</v>
      </c>
    </row>
    <row r="2479" spans="1:4">
      <c r="A2479" t="s">
        <v>1475</v>
      </c>
      <c r="B2479" t="s">
        <v>3958</v>
      </c>
      <c r="C2479" t="s">
        <v>147</v>
      </c>
      <c r="D2479" t="s">
        <v>133</v>
      </c>
    </row>
    <row r="2480" spans="1:4">
      <c r="A2480" t="s">
        <v>1475</v>
      </c>
      <c r="B2480" t="s">
        <v>3959</v>
      </c>
      <c r="C2480" t="s">
        <v>148</v>
      </c>
      <c r="D2480" t="s">
        <v>34</v>
      </c>
    </row>
    <row r="2481" spans="1:4">
      <c r="A2481" t="s">
        <v>1475</v>
      </c>
      <c r="B2481" t="s">
        <v>3960</v>
      </c>
      <c r="C2481" t="s">
        <v>152</v>
      </c>
      <c r="D2481" t="s">
        <v>241</v>
      </c>
    </row>
    <row r="2482" spans="1:4">
      <c r="A2482" t="s">
        <v>1475</v>
      </c>
      <c r="B2482" t="s">
        <v>3961</v>
      </c>
      <c r="C2482" t="s">
        <v>4</v>
      </c>
      <c r="D2482" t="s">
        <v>23</v>
      </c>
    </row>
    <row r="2483" spans="1:4">
      <c r="A2483" t="s">
        <v>1475</v>
      </c>
      <c r="B2483" t="s">
        <v>3962</v>
      </c>
      <c r="C2483" t="s">
        <v>156</v>
      </c>
      <c r="D2483" t="e">
        <v>#REF!</v>
      </c>
    </row>
    <row r="2484" spans="1:4">
      <c r="A2484" t="s">
        <v>1475</v>
      </c>
      <c r="B2484" t="s">
        <v>3963</v>
      </c>
      <c r="C2484" t="s">
        <v>157</v>
      </c>
      <c r="D2484">
        <v>46266</v>
      </c>
    </row>
    <row r="2485" spans="1:4">
      <c r="A2485" t="s">
        <v>1475</v>
      </c>
      <c r="B2485" t="s">
        <v>3964</v>
      </c>
      <c r="C2485" t="s">
        <v>142</v>
      </c>
      <c r="D2485" t="s">
        <v>512</v>
      </c>
    </row>
    <row r="2486" spans="1:4">
      <c r="A2486" t="s">
        <v>1475</v>
      </c>
      <c r="B2486" t="s">
        <v>3965</v>
      </c>
      <c r="C2486" t="s">
        <v>143</v>
      </c>
      <c r="D2486" t="s">
        <v>515</v>
      </c>
    </row>
    <row r="2487" spans="1:4">
      <c r="A2487" t="s">
        <v>1475</v>
      </c>
      <c r="B2487" t="s">
        <v>3966</v>
      </c>
      <c r="C2487" t="s">
        <v>145</v>
      </c>
      <c r="D2487" t="s">
        <v>533</v>
      </c>
    </row>
    <row r="2488" spans="1:4">
      <c r="A2488" t="s">
        <v>1475</v>
      </c>
      <c r="B2488" t="s">
        <v>3967</v>
      </c>
      <c r="C2488" t="s">
        <v>146</v>
      </c>
      <c r="D2488" t="s">
        <v>497</v>
      </c>
    </row>
    <row r="2489" spans="1:4">
      <c r="A2489" t="s">
        <v>1475</v>
      </c>
      <c r="B2489" t="s">
        <v>3968</v>
      </c>
      <c r="C2489" t="s">
        <v>147</v>
      </c>
      <c r="D2489" t="s">
        <v>133</v>
      </c>
    </row>
    <row r="2490" spans="1:4">
      <c r="A2490" t="s">
        <v>1475</v>
      </c>
      <c r="B2490" t="s">
        <v>3969</v>
      </c>
      <c r="C2490" t="s">
        <v>148</v>
      </c>
      <c r="D2490" t="s">
        <v>34</v>
      </c>
    </row>
    <row r="2491" spans="1:4">
      <c r="A2491" t="s">
        <v>1475</v>
      </c>
      <c r="B2491" t="s">
        <v>3970</v>
      </c>
      <c r="C2491" t="s">
        <v>152</v>
      </c>
      <c r="D2491" t="s">
        <v>241</v>
      </c>
    </row>
    <row r="2492" spans="1:4">
      <c r="A2492" t="s">
        <v>1475</v>
      </c>
      <c r="B2492" t="s">
        <v>3971</v>
      </c>
      <c r="C2492" t="s">
        <v>4</v>
      </c>
      <c r="D2492" t="s">
        <v>23</v>
      </c>
    </row>
    <row r="2493" spans="1:4">
      <c r="A2493" t="s">
        <v>1475</v>
      </c>
      <c r="B2493" t="s">
        <v>3972</v>
      </c>
      <c r="C2493" t="s">
        <v>156</v>
      </c>
      <c r="D2493" t="e">
        <v>#REF!</v>
      </c>
    </row>
    <row r="2494" spans="1:4">
      <c r="A2494" t="s">
        <v>1475</v>
      </c>
      <c r="B2494" t="s">
        <v>3973</v>
      </c>
      <c r="C2494" t="s">
        <v>157</v>
      </c>
      <c r="D2494">
        <v>46266</v>
      </c>
    </row>
    <row r="2495" spans="1:4">
      <c r="A2495" t="s">
        <v>1475</v>
      </c>
      <c r="B2495" t="s">
        <v>3974</v>
      </c>
      <c r="C2495" t="s">
        <v>142</v>
      </c>
      <c r="D2495" t="s">
        <v>512</v>
      </c>
    </row>
    <row r="2496" spans="1:4">
      <c r="A2496" t="s">
        <v>1475</v>
      </c>
      <c r="B2496" t="s">
        <v>3975</v>
      </c>
      <c r="C2496" t="s">
        <v>143</v>
      </c>
      <c r="D2496" t="s">
        <v>515</v>
      </c>
    </row>
    <row r="2497" spans="1:4">
      <c r="A2497" t="s">
        <v>1475</v>
      </c>
      <c r="B2497" t="s">
        <v>3976</v>
      </c>
      <c r="C2497" t="s">
        <v>145</v>
      </c>
      <c r="D2497" t="s">
        <v>538</v>
      </c>
    </row>
    <row r="2498" spans="1:4">
      <c r="A2498" t="s">
        <v>1475</v>
      </c>
      <c r="B2498" t="s">
        <v>3977</v>
      </c>
      <c r="C2498" t="s">
        <v>146</v>
      </c>
      <c r="D2498" t="s">
        <v>497</v>
      </c>
    </row>
    <row r="2499" spans="1:4">
      <c r="A2499" t="s">
        <v>1475</v>
      </c>
      <c r="B2499" t="s">
        <v>3978</v>
      </c>
      <c r="C2499" t="s">
        <v>147</v>
      </c>
      <c r="D2499" t="s">
        <v>133</v>
      </c>
    </row>
    <row r="2500" spans="1:4">
      <c r="A2500" t="s">
        <v>1475</v>
      </c>
      <c r="B2500" t="s">
        <v>3979</v>
      </c>
      <c r="C2500" t="s">
        <v>148</v>
      </c>
      <c r="D2500" t="s">
        <v>34</v>
      </c>
    </row>
    <row r="2501" spans="1:4">
      <c r="A2501" t="s">
        <v>1475</v>
      </c>
      <c r="B2501" t="s">
        <v>3980</v>
      </c>
      <c r="C2501" t="s">
        <v>152</v>
      </c>
      <c r="D2501" t="s">
        <v>241</v>
      </c>
    </row>
    <row r="2502" spans="1:4">
      <c r="A2502" t="s">
        <v>1475</v>
      </c>
      <c r="B2502" t="s">
        <v>3981</v>
      </c>
      <c r="C2502" t="s">
        <v>4</v>
      </c>
      <c r="D2502" t="s">
        <v>23</v>
      </c>
    </row>
    <row r="2503" spans="1:4">
      <c r="A2503" t="s">
        <v>1475</v>
      </c>
      <c r="B2503" t="s">
        <v>3982</v>
      </c>
      <c r="C2503" t="s">
        <v>156</v>
      </c>
      <c r="D2503" t="e">
        <v>#REF!</v>
      </c>
    </row>
    <row r="2504" spans="1:4">
      <c r="A2504" t="s">
        <v>1475</v>
      </c>
      <c r="B2504" t="s">
        <v>3983</v>
      </c>
      <c r="C2504" t="s">
        <v>157</v>
      </c>
      <c r="D2504">
        <v>46266</v>
      </c>
    </row>
    <row r="2505" spans="1:4">
      <c r="A2505" t="s">
        <v>1475</v>
      </c>
      <c r="B2505" t="s">
        <v>3984</v>
      </c>
      <c r="C2505" t="s">
        <v>142</v>
      </c>
      <c r="D2505" t="s">
        <v>512</v>
      </c>
    </row>
    <row r="2506" spans="1:4">
      <c r="A2506" t="s">
        <v>1475</v>
      </c>
      <c r="B2506" t="s">
        <v>3985</v>
      </c>
      <c r="C2506" t="s">
        <v>143</v>
      </c>
      <c r="D2506" t="s">
        <v>515</v>
      </c>
    </row>
    <row r="2507" spans="1:4">
      <c r="A2507" t="s">
        <v>1475</v>
      </c>
      <c r="B2507" t="s">
        <v>3986</v>
      </c>
      <c r="C2507" t="s">
        <v>145</v>
      </c>
      <c r="D2507" t="s">
        <v>542</v>
      </c>
    </row>
    <row r="2508" spans="1:4">
      <c r="A2508" t="s">
        <v>1475</v>
      </c>
      <c r="B2508" t="s">
        <v>3987</v>
      </c>
      <c r="C2508" t="s">
        <v>146</v>
      </c>
      <c r="D2508" t="s">
        <v>497</v>
      </c>
    </row>
    <row r="2509" spans="1:4">
      <c r="A2509" t="s">
        <v>1475</v>
      </c>
      <c r="B2509" t="s">
        <v>3988</v>
      </c>
      <c r="C2509" t="s">
        <v>147</v>
      </c>
      <c r="D2509" t="s">
        <v>133</v>
      </c>
    </row>
    <row r="2510" spans="1:4">
      <c r="A2510" t="s">
        <v>1475</v>
      </c>
      <c r="B2510" t="s">
        <v>3989</v>
      </c>
      <c r="C2510" t="s">
        <v>148</v>
      </c>
      <c r="D2510" t="s">
        <v>34</v>
      </c>
    </row>
    <row r="2511" spans="1:4">
      <c r="A2511" t="s">
        <v>1475</v>
      </c>
      <c r="B2511" t="s">
        <v>3990</v>
      </c>
      <c r="C2511" t="s">
        <v>152</v>
      </c>
      <c r="D2511" t="s">
        <v>241</v>
      </c>
    </row>
    <row r="2512" spans="1:4">
      <c r="A2512" t="s">
        <v>1475</v>
      </c>
      <c r="B2512" t="s">
        <v>3991</v>
      </c>
      <c r="C2512" t="s">
        <v>4</v>
      </c>
      <c r="D2512" t="s">
        <v>23</v>
      </c>
    </row>
    <row r="2513" spans="1:4">
      <c r="A2513" t="s">
        <v>1475</v>
      </c>
      <c r="B2513" t="s">
        <v>3992</v>
      </c>
      <c r="C2513" t="s">
        <v>156</v>
      </c>
      <c r="D2513" t="e">
        <v>#REF!</v>
      </c>
    </row>
    <row r="2514" spans="1:4">
      <c r="A2514" t="s">
        <v>1475</v>
      </c>
      <c r="B2514" t="s">
        <v>3993</v>
      </c>
      <c r="C2514" t="s">
        <v>157</v>
      </c>
      <c r="D2514">
        <v>46266</v>
      </c>
    </row>
    <row r="2515" spans="1:4">
      <c r="A2515" t="s">
        <v>1475</v>
      </c>
      <c r="B2515" t="s">
        <v>3994</v>
      </c>
      <c r="C2515" t="s">
        <v>142</v>
      </c>
      <c r="D2515" t="s">
        <v>512</v>
      </c>
    </row>
    <row r="2516" spans="1:4">
      <c r="A2516" t="s">
        <v>1475</v>
      </c>
      <c r="B2516" t="s">
        <v>3995</v>
      </c>
      <c r="C2516" t="s">
        <v>143</v>
      </c>
      <c r="D2516" t="s">
        <v>515</v>
      </c>
    </row>
    <row r="2517" spans="1:4">
      <c r="A2517" t="s">
        <v>1475</v>
      </c>
      <c r="B2517" t="s">
        <v>3996</v>
      </c>
      <c r="C2517" t="s">
        <v>145</v>
      </c>
      <c r="D2517" t="s">
        <v>520</v>
      </c>
    </row>
    <row r="2518" spans="1:4">
      <c r="A2518" t="s">
        <v>1475</v>
      </c>
      <c r="B2518" t="s">
        <v>3997</v>
      </c>
      <c r="C2518" t="s">
        <v>146</v>
      </c>
      <c r="D2518" t="s">
        <v>497</v>
      </c>
    </row>
    <row r="2519" spans="1:4">
      <c r="A2519" t="s">
        <v>1475</v>
      </c>
      <c r="B2519" t="s">
        <v>3998</v>
      </c>
      <c r="C2519" t="s">
        <v>147</v>
      </c>
      <c r="D2519" t="s">
        <v>133</v>
      </c>
    </row>
    <row r="2520" spans="1:4">
      <c r="A2520" t="s">
        <v>1475</v>
      </c>
      <c r="B2520" t="s">
        <v>3999</v>
      </c>
      <c r="C2520" t="s">
        <v>148</v>
      </c>
      <c r="D2520" t="s">
        <v>34</v>
      </c>
    </row>
    <row r="2521" spans="1:4">
      <c r="A2521" t="s">
        <v>1475</v>
      </c>
      <c r="B2521" t="s">
        <v>4000</v>
      </c>
      <c r="C2521" t="s">
        <v>152</v>
      </c>
      <c r="D2521" t="s">
        <v>241</v>
      </c>
    </row>
    <row r="2522" spans="1:4">
      <c r="A2522" t="s">
        <v>1475</v>
      </c>
      <c r="B2522" t="s">
        <v>4001</v>
      </c>
      <c r="C2522" t="s">
        <v>4</v>
      </c>
      <c r="D2522" t="s">
        <v>23</v>
      </c>
    </row>
    <row r="2523" spans="1:4">
      <c r="A2523" t="s">
        <v>1475</v>
      </c>
      <c r="B2523" t="s">
        <v>4002</v>
      </c>
      <c r="C2523" t="s">
        <v>156</v>
      </c>
      <c r="D2523" t="e">
        <v>#REF!</v>
      </c>
    </row>
    <row r="2524" spans="1:4">
      <c r="A2524" t="s">
        <v>1475</v>
      </c>
      <c r="B2524" t="s">
        <v>4003</v>
      </c>
      <c r="C2524" t="s">
        <v>157</v>
      </c>
      <c r="D2524">
        <v>46266</v>
      </c>
    </row>
    <row r="2525" spans="1:4">
      <c r="A2525" t="s">
        <v>1475</v>
      </c>
      <c r="B2525" t="s">
        <v>4004</v>
      </c>
      <c r="C2525" t="s">
        <v>142</v>
      </c>
      <c r="D2525" t="s">
        <v>512</v>
      </c>
    </row>
    <row r="2526" spans="1:4">
      <c r="A2526" t="s">
        <v>1475</v>
      </c>
      <c r="B2526" t="s">
        <v>4005</v>
      </c>
      <c r="C2526" t="s">
        <v>143</v>
      </c>
      <c r="D2526" t="s">
        <v>513</v>
      </c>
    </row>
    <row r="2527" spans="1:4">
      <c r="A2527" t="s">
        <v>1475</v>
      </c>
      <c r="B2527" t="s">
        <v>4006</v>
      </c>
      <c r="C2527" t="s">
        <v>145</v>
      </c>
      <c r="D2527" t="s">
        <v>514</v>
      </c>
    </row>
    <row r="2528" spans="1:4">
      <c r="A2528" t="s">
        <v>1475</v>
      </c>
      <c r="B2528" t="s">
        <v>4007</v>
      </c>
      <c r="C2528" t="s">
        <v>146</v>
      </c>
      <c r="D2528" t="s">
        <v>497</v>
      </c>
    </row>
    <row r="2529" spans="1:4">
      <c r="A2529" t="s">
        <v>1475</v>
      </c>
      <c r="B2529" t="s">
        <v>4008</v>
      </c>
      <c r="C2529" t="s">
        <v>147</v>
      </c>
      <c r="D2529" t="s">
        <v>133</v>
      </c>
    </row>
    <row r="2530" spans="1:4">
      <c r="A2530" t="s">
        <v>1475</v>
      </c>
      <c r="B2530" t="s">
        <v>4009</v>
      </c>
      <c r="C2530" t="s">
        <v>148</v>
      </c>
      <c r="D2530" t="s">
        <v>86</v>
      </c>
    </row>
    <row r="2531" spans="1:4">
      <c r="A2531" t="s">
        <v>1475</v>
      </c>
      <c r="B2531" t="s">
        <v>4010</v>
      </c>
      <c r="C2531" t="s">
        <v>152</v>
      </c>
      <c r="D2531" t="s">
        <v>241</v>
      </c>
    </row>
    <row r="2532" spans="1:4">
      <c r="A2532" t="s">
        <v>1475</v>
      </c>
      <c r="B2532" t="s">
        <v>4011</v>
      </c>
      <c r="C2532" t="s">
        <v>4</v>
      </c>
      <c r="D2532" t="s">
        <v>23</v>
      </c>
    </row>
    <row r="2533" spans="1:4">
      <c r="A2533" t="s">
        <v>1475</v>
      </c>
      <c r="B2533" t="s">
        <v>4012</v>
      </c>
      <c r="C2533" t="s">
        <v>156</v>
      </c>
      <c r="D2533" t="e">
        <v>#REF!</v>
      </c>
    </row>
    <row r="2534" spans="1:4">
      <c r="A2534" t="s">
        <v>1475</v>
      </c>
      <c r="B2534" t="s">
        <v>4013</v>
      </c>
      <c r="C2534" t="s">
        <v>157</v>
      </c>
      <c r="D2534">
        <v>46266</v>
      </c>
    </row>
    <row r="2535" spans="1:4">
      <c r="A2535" t="s">
        <v>1475</v>
      </c>
      <c r="B2535" t="s">
        <v>4014</v>
      </c>
      <c r="C2535" t="s">
        <v>142</v>
      </c>
      <c r="D2535" t="s">
        <v>561</v>
      </c>
    </row>
    <row r="2536" spans="1:4">
      <c r="A2536" t="s">
        <v>1475</v>
      </c>
      <c r="B2536" t="s">
        <v>4015</v>
      </c>
      <c r="C2536" t="s">
        <v>143</v>
      </c>
      <c r="D2536" t="s">
        <v>562</v>
      </c>
    </row>
    <row r="2537" spans="1:4">
      <c r="A2537" t="s">
        <v>1475</v>
      </c>
      <c r="B2537" t="s">
        <v>4016</v>
      </c>
      <c r="C2537" t="s">
        <v>145</v>
      </c>
      <c r="D2537">
        <v>3905</v>
      </c>
    </row>
    <row r="2538" spans="1:4">
      <c r="A2538" t="s">
        <v>1475</v>
      </c>
      <c r="B2538" t="s">
        <v>4017</v>
      </c>
      <c r="C2538" t="s">
        <v>146</v>
      </c>
      <c r="D2538" t="s">
        <v>497</v>
      </c>
    </row>
    <row r="2539" spans="1:4">
      <c r="A2539" t="s">
        <v>1475</v>
      </c>
      <c r="B2539" t="s">
        <v>4018</v>
      </c>
      <c r="C2539" t="s">
        <v>147</v>
      </c>
      <c r="D2539" t="s">
        <v>133</v>
      </c>
    </row>
    <row r="2540" spans="1:4">
      <c r="A2540" t="s">
        <v>1475</v>
      </c>
      <c r="B2540" t="s">
        <v>4019</v>
      </c>
      <c r="C2540" t="s">
        <v>148</v>
      </c>
      <c r="D2540" t="s">
        <v>76</v>
      </c>
    </row>
    <row r="2541" spans="1:4">
      <c r="A2541" t="s">
        <v>1475</v>
      </c>
      <c r="B2541" t="s">
        <v>4020</v>
      </c>
      <c r="C2541" t="s">
        <v>152</v>
      </c>
      <c r="D2541" t="s">
        <v>241</v>
      </c>
    </row>
    <row r="2542" spans="1:4">
      <c r="A2542" t="s">
        <v>1475</v>
      </c>
      <c r="B2542" t="s">
        <v>4021</v>
      </c>
      <c r="C2542" t="s">
        <v>4</v>
      </c>
      <c r="D2542" t="s">
        <v>23</v>
      </c>
    </row>
    <row r="2543" spans="1:4">
      <c r="A2543" t="s">
        <v>1475</v>
      </c>
      <c r="B2543" t="s">
        <v>4022</v>
      </c>
      <c r="C2543" t="s">
        <v>156</v>
      </c>
      <c r="D2543" t="e">
        <v>#REF!</v>
      </c>
    </row>
    <row r="2544" spans="1:4">
      <c r="A2544" t="s">
        <v>1475</v>
      </c>
      <c r="B2544" t="s">
        <v>4023</v>
      </c>
      <c r="C2544" t="s">
        <v>157</v>
      </c>
      <c r="D2544">
        <v>46266</v>
      </c>
    </row>
    <row r="2545" spans="1:4">
      <c r="A2545" t="s">
        <v>1475</v>
      </c>
      <c r="B2545" t="s">
        <v>4024</v>
      </c>
      <c r="C2545" t="s">
        <v>142</v>
      </c>
      <c r="D2545" t="s">
        <v>561</v>
      </c>
    </row>
    <row r="2546" spans="1:4">
      <c r="A2546" t="s">
        <v>1475</v>
      </c>
      <c r="B2546" t="s">
        <v>4025</v>
      </c>
      <c r="C2546" t="s">
        <v>143</v>
      </c>
      <c r="D2546" t="s">
        <v>562</v>
      </c>
    </row>
    <row r="2547" spans="1:4">
      <c r="A2547" t="s">
        <v>1475</v>
      </c>
      <c r="B2547" t="s">
        <v>4026</v>
      </c>
      <c r="C2547" t="s">
        <v>145</v>
      </c>
      <c r="D2547" t="s">
        <v>564</v>
      </c>
    </row>
    <row r="2548" spans="1:4">
      <c r="A2548" t="s">
        <v>1475</v>
      </c>
      <c r="B2548" t="s">
        <v>4027</v>
      </c>
      <c r="C2548" t="s">
        <v>146</v>
      </c>
      <c r="D2548" t="s">
        <v>497</v>
      </c>
    </row>
    <row r="2549" spans="1:4">
      <c r="A2549" t="s">
        <v>1475</v>
      </c>
      <c r="B2549" t="s">
        <v>4028</v>
      </c>
      <c r="C2549" t="s">
        <v>147</v>
      </c>
      <c r="D2549" t="s">
        <v>133</v>
      </c>
    </row>
    <row r="2550" spans="1:4">
      <c r="A2550" t="s">
        <v>1475</v>
      </c>
      <c r="B2550" t="s">
        <v>4029</v>
      </c>
      <c r="C2550" t="s">
        <v>148</v>
      </c>
      <c r="D2550" t="s">
        <v>76</v>
      </c>
    </row>
    <row r="2551" spans="1:4">
      <c r="A2551" t="s">
        <v>1475</v>
      </c>
      <c r="B2551" t="s">
        <v>4030</v>
      </c>
      <c r="C2551" t="s">
        <v>152</v>
      </c>
      <c r="D2551" t="s">
        <v>241</v>
      </c>
    </row>
    <row r="2552" spans="1:4">
      <c r="A2552" t="s">
        <v>1475</v>
      </c>
      <c r="B2552" t="s">
        <v>4031</v>
      </c>
      <c r="C2552" t="s">
        <v>4</v>
      </c>
      <c r="D2552" t="s">
        <v>23</v>
      </c>
    </row>
    <row r="2553" spans="1:4">
      <c r="A2553" t="s">
        <v>1475</v>
      </c>
      <c r="B2553" t="s">
        <v>4032</v>
      </c>
      <c r="C2553" t="s">
        <v>156</v>
      </c>
      <c r="D2553" t="e">
        <v>#REF!</v>
      </c>
    </row>
    <row r="2554" spans="1:4">
      <c r="A2554" t="s">
        <v>1475</v>
      </c>
      <c r="B2554" t="s">
        <v>4033</v>
      </c>
      <c r="C2554" t="s">
        <v>157</v>
      </c>
      <c r="D2554">
        <v>46266</v>
      </c>
    </row>
    <row r="2555" spans="1:4">
      <c r="A2555" t="s">
        <v>1475</v>
      </c>
      <c r="B2555" t="s">
        <v>4034</v>
      </c>
      <c r="C2555" t="s">
        <v>142</v>
      </c>
      <c r="D2555" t="s">
        <v>561</v>
      </c>
    </row>
    <row r="2556" spans="1:4">
      <c r="A2556" t="s">
        <v>1475</v>
      </c>
      <c r="B2556" t="s">
        <v>4035</v>
      </c>
      <c r="C2556" t="s">
        <v>143</v>
      </c>
      <c r="D2556" t="s">
        <v>562</v>
      </c>
    </row>
    <row r="2557" spans="1:4">
      <c r="A2557" t="s">
        <v>1475</v>
      </c>
      <c r="B2557" t="s">
        <v>4036</v>
      </c>
      <c r="C2557" t="s">
        <v>145</v>
      </c>
      <c r="D2557" t="s">
        <v>563</v>
      </c>
    </row>
    <row r="2558" spans="1:4">
      <c r="A2558" t="s">
        <v>1475</v>
      </c>
      <c r="B2558" t="s">
        <v>4037</v>
      </c>
      <c r="C2558" t="s">
        <v>146</v>
      </c>
      <c r="D2558" t="s">
        <v>497</v>
      </c>
    </row>
    <row r="2559" spans="1:4">
      <c r="A2559" t="s">
        <v>1475</v>
      </c>
      <c r="B2559" t="s">
        <v>4038</v>
      </c>
      <c r="C2559" t="s">
        <v>147</v>
      </c>
      <c r="D2559" t="s">
        <v>133</v>
      </c>
    </row>
    <row r="2560" spans="1:4">
      <c r="A2560" t="s">
        <v>1475</v>
      </c>
      <c r="B2560" t="s">
        <v>4039</v>
      </c>
      <c r="C2560" t="s">
        <v>148</v>
      </c>
      <c r="D2560" t="s">
        <v>76</v>
      </c>
    </row>
    <row r="2561" spans="1:4">
      <c r="A2561" t="s">
        <v>1475</v>
      </c>
      <c r="B2561" t="s">
        <v>4040</v>
      </c>
      <c r="C2561" t="s">
        <v>152</v>
      </c>
      <c r="D2561" t="s">
        <v>241</v>
      </c>
    </row>
    <row r="2562" spans="1:4">
      <c r="A2562" t="s">
        <v>1475</v>
      </c>
      <c r="B2562" t="s">
        <v>4041</v>
      </c>
      <c r="C2562" t="s">
        <v>4</v>
      </c>
      <c r="D2562" t="s">
        <v>23</v>
      </c>
    </row>
    <row r="2563" spans="1:4">
      <c r="A2563" t="s">
        <v>1475</v>
      </c>
      <c r="B2563" t="s">
        <v>4042</v>
      </c>
      <c r="C2563" t="s">
        <v>156</v>
      </c>
      <c r="D2563" t="e">
        <v>#REF!</v>
      </c>
    </row>
    <row r="2564" spans="1:4">
      <c r="A2564" t="s">
        <v>1475</v>
      </c>
      <c r="B2564" t="s">
        <v>4043</v>
      </c>
      <c r="C2564" t="s">
        <v>157</v>
      </c>
      <c r="D2564">
        <v>46266</v>
      </c>
    </row>
    <row r="2565" spans="1:4">
      <c r="A2565" t="s">
        <v>1475</v>
      </c>
      <c r="B2565" t="s">
        <v>4044</v>
      </c>
      <c r="C2565" t="s">
        <v>142</v>
      </c>
      <c r="D2565" t="s">
        <v>561</v>
      </c>
    </row>
    <row r="2566" spans="1:4">
      <c r="A2566" t="s">
        <v>1475</v>
      </c>
      <c r="B2566" t="s">
        <v>4045</v>
      </c>
      <c r="C2566" t="s">
        <v>143</v>
      </c>
      <c r="D2566" t="s">
        <v>562</v>
      </c>
    </row>
    <row r="2567" spans="1:4">
      <c r="A2567" t="s">
        <v>1475</v>
      </c>
      <c r="B2567" t="s">
        <v>4046</v>
      </c>
      <c r="C2567" t="s">
        <v>145</v>
      </c>
      <c r="D2567">
        <v>3832</v>
      </c>
    </row>
    <row r="2568" spans="1:4">
      <c r="A2568" t="s">
        <v>1475</v>
      </c>
      <c r="B2568" t="s">
        <v>4047</v>
      </c>
      <c r="C2568" t="s">
        <v>146</v>
      </c>
      <c r="D2568" t="s">
        <v>497</v>
      </c>
    </row>
    <row r="2569" spans="1:4">
      <c r="A2569" t="s">
        <v>1475</v>
      </c>
      <c r="B2569" t="s">
        <v>4048</v>
      </c>
      <c r="C2569" t="s">
        <v>147</v>
      </c>
      <c r="D2569" t="s">
        <v>133</v>
      </c>
    </row>
    <row r="2570" spans="1:4">
      <c r="A2570" t="s">
        <v>1475</v>
      </c>
      <c r="B2570" t="s">
        <v>4049</v>
      </c>
      <c r="C2570" t="s">
        <v>148</v>
      </c>
      <c r="D2570" t="s">
        <v>76</v>
      </c>
    </row>
    <row r="2571" spans="1:4">
      <c r="A2571" t="s">
        <v>1475</v>
      </c>
      <c r="B2571" t="s">
        <v>4050</v>
      </c>
      <c r="C2571" t="s">
        <v>152</v>
      </c>
      <c r="D2571" t="s">
        <v>241</v>
      </c>
    </row>
    <row r="2572" spans="1:4">
      <c r="A2572" t="s">
        <v>1475</v>
      </c>
      <c r="B2572" t="s">
        <v>4051</v>
      </c>
      <c r="C2572" t="s">
        <v>4</v>
      </c>
      <c r="D2572" t="s">
        <v>23</v>
      </c>
    </row>
    <row r="2573" spans="1:4">
      <c r="A2573" t="s">
        <v>1475</v>
      </c>
      <c r="B2573" t="s">
        <v>4052</v>
      </c>
      <c r="C2573" t="s">
        <v>156</v>
      </c>
      <c r="D2573" t="e">
        <v>#REF!</v>
      </c>
    </row>
    <row r="2574" spans="1:4">
      <c r="A2574" t="s">
        <v>1475</v>
      </c>
      <c r="B2574" t="s">
        <v>4053</v>
      </c>
      <c r="C2574" t="s">
        <v>157</v>
      </c>
      <c r="D2574">
        <v>46266</v>
      </c>
    </row>
    <row r="2575" spans="1:4">
      <c r="A2575" t="s">
        <v>1475</v>
      </c>
      <c r="B2575" t="s">
        <v>4054</v>
      </c>
      <c r="C2575" t="s">
        <v>142</v>
      </c>
      <c r="D2575" t="s">
        <v>561</v>
      </c>
    </row>
    <row r="2576" spans="1:4">
      <c r="A2576" t="s">
        <v>1475</v>
      </c>
      <c r="B2576" t="s">
        <v>4055</v>
      </c>
      <c r="C2576" t="s">
        <v>143</v>
      </c>
      <c r="D2576" t="s">
        <v>562</v>
      </c>
    </row>
    <row r="2577" spans="1:4">
      <c r="A2577" t="s">
        <v>1475</v>
      </c>
      <c r="B2577" t="s">
        <v>4056</v>
      </c>
      <c r="C2577" t="s">
        <v>145</v>
      </c>
      <c r="D2577" t="s">
        <v>565</v>
      </c>
    </row>
    <row r="2578" spans="1:4">
      <c r="A2578" t="s">
        <v>1475</v>
      </c>
      <c r="B2578" t="s">
        <v>4057</v>
      </c>
      <c r="C2578" t="s">
        <v>146</v>
      </c>
      <c r="D2578" t="s">
        <v>497</v>
      </c>
    </row>
    <row r="2579" spans="1:4">
      <c r="A2579" t="s">
        <v>1475</v>
      </c>
      <c r="B2579" t="s">
        <v>4058</v>
      </c>
      <c r="C2579" t="s">
        <v>147</v>
      </c>
      <c r="D2579" t="s">
        <v>133</v>
      </c>
    </row>
    <row r="2580" spans="1:4">
      <c r="A2580" t="s">
        <v>1475</v>
      </c>
      <c r="B2580" t="s">
        <v>4059</v>
      </c>
      <c r="C2580" t="s">
        <v>148</v>
      </c>
      <c r="D2580" t="s">
        <v>76</v>
      </c>
    </row>
    <row r="2581" spans="1:4">
      <c r="A2581" t="s">
        <v>1475</v>
      </c>
      <c r="B2581" t="s">
        <v>4060</v>
      </c>
      <c r="C2581" t="s">
        <v>152</v>
      </c>
      <c r="D2581" t="s">
        <v>241</v>
      </c>
    </row>
    <row r="2582" spans="1:4">
      <c r="A2582" t="s">
        <v>1475</v>
      </c>
      <c r="B2582" t="s">
        <v>4061</v>
      </c>
      <c r="C2582" t="s">
        <v>4</v>
      </c>
      <c r="D2582" t="s">
        <v>23</v>
      </c>
    </row>
    <row r="2583" spans="1:4">
      <c r="A2583" t="s">
        <v>1475</v>
      </c>
      <c r="B2583" t="s">
        <v>4062</v>
      </c>
      <c r="C2583" t="s">
        <v>156</v>
      </c>
      <c r="D2583" t="e">
        <v>#REF!</v>
      </c>
    </row>
    <row r="2584" spans="1:4">
      <c r="A2584" t="s">
        <v>1475</v>
      </c>
      <c r="B2584" t="s">
        <v>4063</v>
      </c>
      <c r="C2584" t="s">
        <v>157</v>
      </c>
      <c r="D2584">
        <v>46266</v>
      </c>
    </row>
    <row r="2585" spans="1:4">
      <c r="A2585" t="s">
        <v>1475</v>
      </c>
      <c r="B2585" t="s">
        <v>4064</v>
      </c>
      <c r="C2585" t="s">
        <v>142</v>
      </c>
      <c r="D2585" t="s">
        <v>570</v>
      </c>
    </row>
    <row r="2586" spans="1:4">
      <c r="A2586" t="s">
        <v>1475</v>
      </c>
      <c r="B2586" t="s">
        <v>4065</v>
      </c>
      <c r="C2586" t="s">
        <v>143</v>
      </c>
      <c r="D2586" t="s">
        <v>571</v>
      </c>
    </row>
    <row r="2587" spans="1:4">
      <c r="A2587" t="s">
        <v>1475</v>
      </c>
      <c r="B2587" t="s">
        <v>4066</v>
      </c>
      <c r="C2587" t="s">
        <v>145</v>
      </c>
      <c r="D2587">
        <v>441</v>
      </c>
    </row>
    <row r="2588" spans="1:4">
      <c r="A2588" t="s">
        <v>1475</v>
      </c>
      <c r="B2588" t="s">
        <v>4067</v>
      </c>
      <c r="C2588" t="s">
        <v>146</v>
      </c>
      <c r="D2588" t="s">
        <v>497</v>
      </c>
    </row>
    <row r="2589" spans="1:4">
      <c r="A2589" t="s">
        <v>1475</v>
      </c>
      <c r="B2589" t="s">
        <v>4068</v>
      </c>
      <c r="C2589" t="s">
        <v>147</v>
      </c>
      <c r="D2589" t="s">
        <v>133</v>
      </c>
    </row>
    <row r="2590" spans="1:4">
      <c r="A2590" t="s">
        <v>1475</v>
      </c>
      <c r="B2590" t="s">
        <v>4069</v>
      </c>
      <c r="C2590" t="s">
        <v>148</v>
      </c>
      <c r="D2590" t="s">
        <v>34</v>
      </c>
    </row>
    <row r="2591" spans="1:4">
      <c r="A2591" t="s">
        <v>1475</v>
      </c>
      <c r="B2591" t="s">
        <v>4070</v>
      </c>
      <c r="C2591" t="s">
        <v>152</v>
      </c>
      <c r="D2591" t="s">
        <v>167</v>
      </c>
    </row>
    <row r="2592" spans="1:4">
      <c r="A2592" t="s">
        <v>1475</v>
      </c>
      <c r="B2592" t="s">
        <v>4071</v>
      </c>
      <c r="C2592" t="s">
        <v>4</v>
      </c>
      <c r="D2592" t="s">
        <v>23</v>
      </c>
    </row>
    <row r="2593" spans="1:4">
      <c r="A2593" t="s">
        <v>1475</v>
      </c>
      <c r="B2593" t="s">
        <v>4072</v>
      </c>
      <c r="C2593" t="s">
        <v>156</v>
      </c>
      <c r="D2593" t="e">
        <v>#REF!</v>
      </c>
    </row>
    <row r="2594" spans="1:4">
      <c r="A2594" t="s">
        <v>1475</v>
      </c>
      <c r="B2594" t="s">
        <v>4073</v>
      </c>
      <c r="C2594" t="s">
        <v>157</v>
      </c>
      <c r="D2594">
        <v>46266</v>
      </c>
    </row>
    <row r="2595" spans="1:4">
      <c r="A2595" t="s">
        <v>1475</v>
      </c>
      <c r="B2595" t="s">
        <v>4074</v>
      </c>
      <c r="C2595" t="s">
        <v>142</v>
      </c>
      <c r="D2595" t="s">
        <v>570</v>
      </c>
    </row>
    <row r="2596" spans="1:4">
      <c r="A2596" t="s">
        <v>1475</v>
      </c>
      <c r="B2596" t="s">
        <v>4075</v>
      </c>
      <c r="C2596" t="s">
        <v>143</v>
      </c>
      <c r="D2596" t="s">
        <v>571</v>
      </c>
    </row>
    <row r="2597" spans="1:4">
      <c r="A2597" t="s">
        <v>1475</v>
      </c>
      <c r="B2597" t="s">
        <v>4076</v>
      </c>
      <c r="C2597" t="s">
        <v>145</v>
      </c>
      <c r="D2597">
        <v>419</v>
      </c>
    </row>
    <row r="2598" spans="1:4">
      <c r="A2598" t="s">
        <v>1475</v>
      </c>
      <c r="B2598" t="s">
        <v>4077</v>
      </c>
      <c r="C2598" t="s">
        <v>146</v>
      </c>
      <c r="D2598" t="s">
        <v>497</v>
      </c>
    </row>
    <row r="2599" spans="1:4">
      <c r="A2599" t="s">
        <v>1475</v>
      </c>
      <c r="B2599" t="s">
        <v>4078</v>
      </c>
      <c r="C2599" t="s">
        <v>147</v>
      </c>
      <c r="D2599" t="s">
        <v>133</v>
      </c>
    </row>
    <row r="2600" spans="1:4">
      <c r="A2600" t="s">
        <v>1475</v>
      </c>
      <c r="B2600" t="s">
        <v>4079</v>
      </c>
      <c r="C2600" t="s">
        <v>148</v>
      </c>
      <c r="D2600" t="s">
        <v>34</v>
      </c>
    </row>
    <row r="2601" spans="1:4">
      <c r="A2601" t="s">
        <v>1475</v>
      </c>
      <c r="B2601" t="s">
        <v>4080</v>
      </c>
      <c r="C2601" t="s">
        <v>152</v>
      </c>
      <c r="D2601" t="s">
        <v>167</v>
      </c>
    </row>
    <row r="2602" spans="1:4">
      <c r="A2602" t="s">
        <v>1475</v>
      </c>
      <c r="B2602" t="s">
        <v>4081</v>
      </c>
      <c r="C2602" t="s">
        <v>4</v>
      </c>
      <c r="D2602" t="s">
        <v>23</v>
      </c>
    </row>
    <row r="2603" spans="1:4">
      <c r="A2603" t="s">
        <v>1475</v>
      </c>
      <c r="B2603" t="s">
        <v>4082</v>
      </c>
      <c r="C2603" t="s">
        <v>156</v>
      </c>
      <c r="D2603" t="e">
        <v>#REF!</v>
      </c>
    </row>
    <row r="2604" spans="1:4">
      <c r="A2604" t="s">
        <v>1475</v>
      </c>
      <c r="B2604" t="s">
        <v>4083</v>
      </c>
      <c r="C2604" t="s">
        <v>157</v>
      </c>
      <c r="D2604">
        <v>46266</v>
      </c>
    </row>
    <row r="2605" spans="1:4">
      <c r="A2605" t="s">
        <v>1475</v>
      </c>
      <c r="B2605" t="s">
        <v>4084</v>
      </c>
      <c r="C2605" t="s">
        <v>142</v>
      </c>
      <c r="D2605" t="s">
        <v>570</v>
      </c>
    </row>
    <row r="2606" spans="1:4">
      <c r="A2606" t="s">
        <v>1475</v>
      </c>
      <c r="B2606" t="s">
        <v>4085</v>
      </c>
      <c r="C2606" t="s">
        <v>143</v>
      </c>
      <c r="D2606" t="s">
        <v>571</v>
      </c>
    </row>
    <row r="2607" spans="1:4">
      <c r="A2607" t="s">
        <v>1475</v>
      </c>
      <c r="B2607" t="s">
        <v>4086</v>
      </c>
      <c r="C2607" t="s">
        <v>145</v>
      </c>
      <c r="D2607">
        <v>443</v>
      </c>
    </row>
    <row r="2608" spans="1:4">
      <c r="A2608" t="s">
        <v>1475</v>
      </c>
      <c r="B2608" t="s">
        <v>4087</v>
      </c>
      <c r="C2608" t="s">
        <v>146</v>
      </c>
      <c r="D2608" t="s">
        <v>497</v>
      </c>
    </row>
    <row r="2609" spans="1:4">
      <c r="A2609" t="s">
        <v>1475</v>
      </c>
      <c r="B2609" t="s">
        <v>4088</v>
      </c>
      <c r="C2609" t="s">
        <v>147</v>
      </c>
      <c r="D2609" t="s">
        <v>133</v>
      </c>
    </row>
    <row r="2610" spans="1:4">
      <c r="A2610" t="s">
        <v>1475</v>
      </c>
      <c r="B2610" t="s">
        <v>4089</v>
      </c>
      <c r="C2610" t="s">
        <v>148</v>
      </c>
      <c r="D2610" t="s">
        <v>34</v>
      </c>
    </row>
    <row r="2611" spans="1:4">
      <c r="A2611" t="s">
        <v>1475</v>
      </c>
      <c r="B2611" t="s">
        <v>4090</v>
      </c>
      <c r="C2611" t="s">
        <v>152</v>
      </c>
      <c r="D2611" t="s">
        <v>167</v>
      </c>
    </row>
    <row r="2612" spans="1:4">
      <c r="A2612" t="s">
        <v>1475</v>
      </c>
      <c r="B2612" t="s">
        <v>4091</v>
      </c>
      <c r="C2612" t="s">
        <v>4</v>
      </c>
      <c r="D2612" t="s">
        <v>23</v>
      </c>
    </row>
    <row r="2613" spans="1:4">
      <c r="A2613" t="s">
        <v>1475</v>
      </c>
      <c r="B2613" t="s">
        <v>4092</v>
      </c>
      <c r="C2613" t="s">
        <v>156</v>
      </c>
      <c r="D2613" t="e">
        <v>#REF!</v>
      </c>
    </row>
    <row r="2614" spans="1:4">
      <c r="A2614" t="s">
        <v>1475</v>
      </c>
      <c r="B2614" t="s">
        <v>4093</v>
      </c>
      <c r="C2614" t="s">
        <v>157</v>
      </c>
      <c r="D2614">
        <v>46266</v>
      </c>
    </row>
    <row r="2615" spans="1:4">
      <c r="A2615" t="s">
        <v>1475</v>
      </c>
      <c r="B2615" t="s">
        <v>4094</v>
      </c>
      <c r="C2615" t="s">
        <v>142</v>
      </c>
      <c r="D2615" t="s">
        <v>710</v>
      </c>
    </row>
    <row r="2616" spans="1:4">
      <c r="A2616" t="s">
        <v>1475</v>
      </c>
      <c r="B2616" t="s">
        <v>4095</v>
      </c>
      <c r="C2616" t="s">
        <v>143</v>
      </c>
      <c r="D2616" t="s">
        <v>711</v>
      </c>
    </row>
    <row r="2617" spans="1:4">
      <c r="A2617" t="s">
        <v>1475</v>
      </c>
      <c r="B2617" t="s">
        <v>4096</v>
      </c>
      <c r="C2617" t="s">
        <v>145</v>
      </c>
      <c r="D2617" t="s">
        <v>712</v>
      </c>
    </row>
    <row r="2618" spans="1:4">
      <c r="A2618" t="s">
        <v>1475</v>
      </c>
      <c r="B2618" t="s">
        <v>4097</v>
      </c>
      <c r="C2618" t="s">
        <v>146</v>
      </c>
      <c r="D2618" t="s">
        <v>497</v>
      </c>
    </row>
    <row r="2619" spans="1:4">
      <c r="A2619" t="s">
        <v>1475</v>
      </c>
      <c r="B2619" t="s">
        <v>4098</v>
      </c>
      <c r="C2619" t="s">
        <v>147</v>
      </c>
      <c r="D2619" t="s">
        <v>133</v>
      </c>
    </row>
    <row r="2620" spans="1:4">
      <c r="A2620" t="s">
        <v>1475</v>
      </c>
      <c r="B2620" t="s">
        <v>4099</v>
      </c>
      <c r="C2620" t="s">
        <v>148</v>
      </c>
      <c r="D2620" t="s">
        <v>34</v>
      </c>
    </row>
    <row r="2621" spans="1:4">
      <c r="A2621" t="s">
        <v>1475</v>
      </c>
      <c r="B2621" t="s">
        <v>4100</v>
      </c>
      <c r="C2621" t="s">
        <v>152</v>
      </c>
      <c r="D2621" t="s">
        <v>241</v>
      </c>
    </row>
    <row r="2622" spans="1:4">
      <c r="A2622" t="s">
        <v>1475</v>
      </c>
      <c r="B2622" t="s">
        <v>4101</v>
      </c>
      <c r="C2622" t="s">
        <v>4</v>
      </c>
      <c r="D2622" t="s">
        <v>23</v>
      </c>
    </row>
    <row r="2623" spans="1:4">
      <c r="A2623" t="s">
        <v>1475</v>
      </c>
      <c r="B2623" t="s">
        <v>4102</v>
      </c>
      <c r="C2623" t="s">
        <v>156</v>
      </c>
      <c r="D2623" t="e">
        <v>#REF!</v>
      </c>
    </row>
    <row r="2624" spans="1:4">
      <c r="A2624" t="s">
        <v>1475</v>
      </c>
      <c r="B2624" t="s">
        <v>4103</v>
      </c>
      <c r="C2624" t="s">
        <v>157</v>
      </c>
      <c r="D2624">
        <v>46266</v>
      </c>
    </row>
    <row r="2625" spans="1:4">
      <c r="A2625" t="s">
        <v>1475</v>
      </c>
      <c r="B2625" t="s">
        <v>4104</v>
      </c>
      <c r="C2625" t="s">
        <v>142</v>
      </c>
      <c r="D2625" t="s">
        <v>710</v>
      </c>
    </row>
    <row r="2626" spans="1:4">
      <c r="A2626" t="s">
        <v>1475</v>
      </c>
      <c r="B2626" t="s">
        <v>4105</v>
      </c>
      <c r="C2626" t="s">
        <v>143</v>
      </c>
      <c r="D2626" t="s">
        <v>713</v>
      </c>
    </row>
    <row r="2627" spans="1:4">
      <c r="A2627" t="s">
        <v>1475</v>
      </c>
      <c r="B2627" t="s">
        <v>4106</v>
      </c>
      <c r="C2627" t="s">
        <v>145</v>
      </c>
      <c r="D2627" t="s">
        <v>714</v>
      </c>
    </row>
    <row r="2628" spans="1:4">
      <c r="A2628" t="s">
        <v>1475</v>
      </c>
      <c r="B2628" t="s">
        <v>4107</v>
      </c>
      <c r="C2628" t="s">
        <v>146</v>
      </c>
      <c r="D2628" t="s">
        <v>497</v>
      </c>
    </row>
    <row r="2629" spans="1:4">
      <c r="A2629" t="s">
        <v>1475</v>
      </c>
      <c r="B2629" t="s">
        <v>4108</v>
      </c>
      <c r="C2629" t="s">
        <v>147</v>
      </c>
      <c r="D2629" t="s">
        <v>133</v>
      </c>
    </row>
    <row r="2630" spans="1:4">
      <c r="A2630" t="s">
        <v>1475</v>
      </c>
      <c r="B2630" t="s">
        <v>4109</v>
      </c>
      <c r="C2630" t="s">
        <v>148</v>
      </c>
      <c r="D2630" t="s">
        <v>34</v>
      </c>
    </row>
    <row r="2631" spans="1:4">
      <c r="A2631" t="s">
        <v>1475</v>
      </c>
      <c r="B2631" t="s">
        <v>4110</v>
      </c>
      <c r="C2631" t="s">
        <v>152</v>
      </c>
      <c r="D2631" t="s">
        <v>241</v>
      </c>
    </row>
    <row r="2632" spans="1:4">
      <c r="A2632" t="s">
        <v>1475</v>
      </c>
      <c r="B2632" t="s">
        <v>4111</v>
      </c>
      <c r="C2632" t="s">
        <v>4</v>
      </c>
      <c r="D2632" t="s">
        <v>23</v>
      </c>
    </row>
    <row r="2633" spans="1:4">
      <c r="A2633" t="s">
        <v>1475</v>
      </c>
      <c r="B2633" t="s">
        <v>4112</v>
      </c>
      <c r="C2633" t="s">
        <v>156</v>
      </c>
      <c r="D2633" t="e">
        <v>#REF!</v>
      </c>
    </row>
    <row r="2634" spans="1:4">
      <c r="A2634" t="s">
        <v>1475</v>
      </c>
      <c r="B2634" t="s">
        <v>4113</v>
      </c>
      <c r="C2634" t="s">
        <v>157</v>
      </c>
      <c r="D2634">
        <v>46266</v>
      </c>
    </row>
    <row r="2635" spans="1:4">
      <c r="A2635" t="s">
        <v>1475</v>
      </c>
      <c r="B2635" t="s">
        <v>4114</v>
      </c>
      <c r="C2635" t="s">
        <v>142</v>
      </c>
      <c r="D2635" t="s">
        <v>715</v>
      </c>
    </row>
    <row r="2636" spans="1:4">
      <c r="A2636" t="s">
        <v>1475</v>
      </c>
      <c r="B2636" t="s">
        <v>4115</v>
      </c>
      <c r="C2636" t="s">
        <v>143</v>
      </c>
      <c r="D2636" t="s">
        <v>716</v>
      </c>
    </row>
    <row r="2637" spans="1:4">
      <c r="A2637" t="s">
        <v>1475</v>
      </c>
      <c r="B2637" t="s">
        <v>4116</v>
      </c>
      <c r="C2637" t="s">
        <v>145</v>
      </c>
      <c r="D2637" t="s">
        <v>717</v>
      </c>
    </row>
    <row r="2638" spans="1:4">
      <c r="A2638" t="s">
        <v>1475</v>
      </c>
      <c r="B2638" t="s">
        <v>4117</v>
      </c>
      <c r="C2638" t="s">
        <v>146</v>
      </c>
      <c r="D2638" t="s">
        <v>497</v>
      </c>
    </row>
    <row r="2639" spans="1:4">
      <c r="A2639" t="s">
        <v>1475</v>
      </c>
      <c r="B2639" t="s">
        <v>4118</v>
      </c>
      <c r="C2639" t="s">
        <v>147</v>
      </c>
      <c r="D2639" t="s">
        <v>133</v>
      </c>
    </row>
    <row r="2640" spans="1:4">
      <c r="A2640" t="s">
        <v>1475</v>
      </c>
      <c r="B2640" t="s">
        <v>4119</v>
      </c>
      <c r="C2640" t="s">
        <v>148</v>
      </c>
      <c r="D2640" t="s">
        <v>90</v>
      </c>
    </row>
    <row r="2641" spans="1:4">
      <c r="A2641" t="s">
        <v>1475</v>
      </c>
      <c r="B2641" t="s">
        <v>4120</v>
      </c>
      <c r="C2641" t="s">
        <v>152</v>
      </c>
      <c r="D2641" t="s">
        <v>241</v>
      </c>
    </row>
    <row r="2642" spans="1:4">
      <c r="A2642" t="s">
        <v>1475</v>
      </c>
      <c r="B2642" t="s">
        <v>4121</v>
      </c>
      <c r="C2642" t="s">
        <v>4</v>
      </c>
      <c r="D2642" t="s">
        <v>23</v>
      </c>
    </row>
    <row r="2643" spans="1:4">
      <c r="A2643" t="s">
        <v>1475</v>
      </c>
      <c r="B2643" t="s">
        <v>4122</v>
      </c>
      <c r="C2643" t="s">
        <v>156</v>
      </c>
      <c r="D2643" t="e">
        <v>#REF!</v>
      </c>
    </row>
    <row r="2644" spans="1:4">
      <c r="A2644" t="s">
        <v>1475</v>
      </c>
      <c r="B2644" t="s">
        <v>4123</v>
      </c>
      <c r="C2644" t="s">
        <v>157</v>
      </c>
      <c r="D2644">
        <v>46266</v>
      </c>
    </row>
    <row r="2645" spans="1:4">
      <c r="A2645" t="s">
        <v>1475</v>
      </c>
      <c r="B2645" t="s">
        <v>4124</v>
      </c>
      <c r="C2645" t="s">
        <v>142</v>
      </c>
      <c r="D2645" t="s">
        <v>724</v>
      </c>
    </row>
    <row r="2646" spans="1:4">
      <c r="A2646" t="s">
        <v>1475</v>
      </c>
      <c r="B2646" t="s">
        <v>4125</v>
      </c>
      <c r="C2646" t="s">
        <v>143</v>
      </c>
      <c r="D2646" t="s">
        <v>725</v>
      </c>
    </row>
    <row r="2647" spans="1:4">
      <c r="A2647" t="s">
        <v>1475</v>
      </c>
      <c r="B2647" t="s">
        <v>4126</v>
      </c>
      <c r="C2647" t="s">
        <v>145</v>
      </c>
      <c r="D2647">
        <v>3999</v>
      </c>
    </row>
    <row r="2648" spans="1:4">
      <c r="A2648" t="s">
        <v>1475</v>
      </c>
      <c r="B2648" t="s">
        <v>4127</v>
      </c>
      <c r="C2648" t="s">
        <v>146</v>
      </c>
      <c r="D2648" t="s">
        <v>497</v>
      </c>
    </row>
    <row r="2649" spans="1:4">
      <c r="A2649" t="s">
        <v>1475</v>
      </c>
      <c r="B2649" t="s">
        <v>4128</v>
      </c>
      <c r="C2649" t="s">
        <v>147</v>
      </c>
      <c r="D2649" t="s">
        <v>133</v>
      </c>
    </row>
    <row r="2650" spans="1:4">
      <c r="A2650" t="s">
        <v>1475</v>
      </c>
      <c r="B2650" t="s">
        <v>4129</v>
      </c>
      <c r="C2650" t="s">
        <v>148</v>
      </c>
      <c r="D2650" t="s">
        <v>76</v>
      </c>
    </row>
    <row r="2651" spans="1:4">
      <c r="A2651" t="s">
        <v>1475</v>
      </c>
      <c r="B2651" t="s">
        <v>4130</v>
      </c>
      <c r="C2651" t="s">
        <v>152</v>
      </c>
      <c r="D2651" t="s">
        <v>241</v>
      </c>
    </row>
    <row r="2652" spans="1:4">
      <c r="A2652" t="s">
        <v>1475</v>
      </c>
      <c r="B2652" t="s">
        <v>4131</v>
      </c>
      <c r="C2652" t="s">
        <v>4</v>
      </c>
      <c r="D2652" t="s">
        <v>23</v>
      </c>
    </row>
    <row r="2653" spans="1:4">
      <c r="A2653" t="s">
        <v>1475</v>
      </c>
      <c r="B2653" t="s">
        <v>4132</v>
      </c>
      <c r="C2653" t="s">
        <v>156</v>
      </c>
      <c r="D2653" t="e">
        <v>#REF!</v>
      </c>
    </row>
    <row r="2654" spans="1:4">
      <c r="A2654" t="s">
        <v>1475</v>
      </c>
      <c r="B2654" t="s">
        <v>4133</v>
      </c>
      <c r="C2654" t="s">
        <v>157</v>
      </c>
      <c r="D2654">
        <v>46266</v>
      </c>
    </row>
    <row r="2655" spans="1:4">
      <c r="A2655" t="s">
        <v>1475</v>
      </c>
      <c r="B2655" t="s">
        <v>4134</v>
      </c>
      <c r="C2655" t="s">
        <v>142</v>
      </c>
      <c r="D2655" t="s">
        <v>724</v>
      </c>
    </row>
    <row r="2656" spans="1:4">
      <c r="A2656" t="s">
        <v>1475</v>
      </c>
      <c r="B2656" t="s">
        <v>4135</v>
      </c>
      <c r="C2656" t="s">
        <v>143</v>
      </c>
      <c r="D2656" t="s">
        <v>725</v>
      </c>
    </row>
    <row r="2657" spans="1:4">
      <c r="A2657" t="s">
        <v>1475</v>
      </c>
      <c r="B2657" t="s">
        <v>4136</v>
      </c>
      <c r="C2657" t="s">
        <v>145</v>
      </c>
      <c r="D2657" t="s">
        <v>749</v>
      </c>
    </row>
    <row r="2658" spans="1:4">
      <c r="A2658" t="s">
        <v>1475</v>
      </c>
      <c r="B2658" t="s">
        <v>4137</v>
      </c>
      <c r="C2658" t="s">
        <v>146</v>
      </c>
      <c r="D2658" t="s">
        <v>497</v>
      </c>
    </row>
    <row r="2659" spans="1:4">
      <c r="A2659" t="s">
        <v>1475</v>
      </c>
      <c r="B2659" t="s">
        <v>4138</v>
      </c>
      <c r="C2659" t="s">
        <v>147</v>
      </c>
      <c r="D2659" t="s">
        <v>133</v>
      </c>
    </row>
    <row r="2660" spans="1:4">
      <c r="A2660" t="s">
        <v>1475</v>
      </c>
      <c r="B2660" t="s">
        <v>4139</v>
      </c>
      <c r="C2660" t="s">
        <v>148</v>
      </c>
      <c r="D2660" t="s">
        <v>76</v>
      </c>
    </row>
    <row r="2661" spans="1:4">
      <c r="A2661" t="s">
        <v>1475</v>
      </c>
      <c r="B2661" t="s">
        <v>4140</v>
      </c>
      <c r="C2661" t="s">
        <v>152</v>
      </c>
      <c r="D2661" t="s">
        <v>241</v>
      </c>
    </row>
    <row r="2662" spans="1:4">
      <c r="A2662" t="s">
        <v>1475</v>
      </c>
      <c r="B2662" t="s">
        <v>4141</v>
      </c>
      <c r="C2662" t="s">
        <v>4</v>
      </c>
      <c r="D2662" t="s">
        <v>23</v>
      </c>
    </row>
    <row r="2663" spans="1:4">
      <c r="A2663" t="s">
        <v>1475</v>
      </c>
      <c r="B2663" t="s">
        <v>4142</v>
      </c>
      <c r="C2663" t="s">
        <v>156</v>
      </c>
      <c r="D2663" t="e">
        <v>#REF!</v>
      </c>
    </row>
    <row r="2664" spans="1:4">
      <c r="A2664" t="s">
        <v>1475</v>
      </c>
      <c r="B2664" t="s">
        <v>4143</v>
      </c>
      <c r="C2664" t="s">
        <v>157</v>
      </c>
      <c r="D2664">
        <v>46266</v>
      </c>
    </row>
    <row r="2665" spans="1:4">
      <c r="A2665" t="s">
        <v>1475</v>
      </c>
      <c r="B2665" t="s">
        <v>4144</v>
      </c>
      <c r="C2665" t="s">
        <v>142</v>
      </c>
      <c r="D2665" t="s">
        <v>724</v>
      </c>
    </row>
    <row r="2666" spans="1:4">
      <c r="A2666" t="s">
        <v>1475</v>
      </c>
      <c r="B2666" t="s">
        <v>4145</v>
      </c>
      <c r="C2666" t="s">
        <v>143</v>
      </c>
      <c r="D2666" t="s">
        <v>725</v>
      </c>
    </row>
    <row r="2667" spans="1:4">
      <c r="A2667" t="s">
        <v>1475</v>
      </c>
      <c r="B2667" t="s">
        <v>4146</v>
      </c>
      <c r="C2667" t="s">
        <v>145</v>
      </c>
      <c r="D2667">
        <v>3875</v>
      </c>
    </row>
    <row r="2668" spans="1:4">
      <c r="A2668" t="s">
        <v>1475</v>
      </c>
      <c r="B2668" t="s">
        <v>4147</v>
      </c>
      <c r="C2668" t="s">
        <v>146</v>
      </c>
      <c r="D2668" t="s">
        <v>497</v>
      </c>
    </row>
    <row r="2669" spans="1:4">
      <c r="A2669" t="s">
        <v>1475</v>
      </c>
      <c r="B2669" t="s">
        <v>4148</v>
      </c>
      <c r="C2669" t="s">
        <v>147</v>
      </c>
      <c r="D2669" t="s">
        <v>133</v>
      </c>
    </row>
    <row r="2670" spans="1:4">
      <c r="A2670" t="s">
        <v>1475</v>
      </c>
      <c r="B2670" t="s">
        <v>4149</v>
      </c>
      <c r="C2670" t="s">
        <v>148</v>
      </c>
      <c r="D2670" t="s">
        <v>76</v>
      </c>
    </row>
    <row r="2671" spans="1:4">
      <c r="A2671" t="s">
        <v>1475</v>
      </c>
      <c r="B2671" t="s">
        <v>4150</v>
      </c>
      <c r="C2671" t="s">
        <v>152</v>
      </c>
      <c r="D2671" t="s">
        <v>241</v>
      </c>
    </row>
    <row r="2672" spans="1:4">
      <c r="A2672" t="s">
        <v>1475</v>
      </c>
      <c r="B2672" t="s">
        <v>4151</v>
      </c>
      <c r="C2672" t="s">
        <v>4</v>
      </c>
      <c r="D2672" t="s">
        <v>23</v>
      </c>
    </row>
    <row r="2673" spans="1:4">
      <c r="A2673" t="s">
        <v>1475</v>
      </c>
      <c r="B2673" t="s">
        <v>4152</v>
      </c>
      <c r="C2673" t="s">
        <v>156</v>
      </c>
      <c r="D2673" t="e">
        <v>#REF!</v>
      </c>
    </row>
    <row r="2674" spans="1:4">
      <c r="A2674" t="s">
        <v>1475</v>
      </c>
      <c r="B2674" t="s">
        <v>4153</v>
      </c>
      <c r="C2674" t="s">
        <v>157</v>
      </c>
      <c r="D2674">
        <v>46266</v>
      </c>
    </row>
    <row r="2675" spans="1:4">
      <c r="A2675" t="s">
        <v>1475</v>
      </c>
      <c r="B2675" t="s">
        <v>4154</v>
      </c>
      <c r="C2675" t="s">
        <v>142</v>
      </c>
      <c r="D2675" t="s">
        <v>724</v>
      </c>
    </row>
    <row r="2676" spans="1:4">
      <c r="A2676" t="s">
        <v>1475</v>
      </c>
      <c r="B2676" t="s">
        <v>4155</v>
      </c>
      <c r="C2676" t="s">
        <v>143</v>
      </c>
      <c r="D2676" t="s">
        <v>725</v>
      </c>
    </row>
    <row r="2677" spans="1:4">
      <c r="A2677" t="s">
        <v>1475</v>
      </c>
      <c r="B2677" t="s">
        <v>4156</v>
      </c>
      <c r="C2677" t="s">
        <v>145</v>
      </c>
      <c r="D2677">
        <v>3756</v>
      </c>
    </row>
    <row r="2678" spans="1:4">
      <c r="A2678" t="s">
        <v>1475</v>
      </c>
      <c r="B2678" t="s">
        <v>4157</v>
      </c>
      <c r="C2678" t="s">
        <v>146</v>
      </c>
      <c r="D2678" t="s">
        <v>497</v>
      </c>
    </row>
    <row r="2679" spans="1:4">
      <c r="A2679" t="s">
        <v>1475</v>
      </c>
      <c r="B2679" t="s">
        <v>4158</v>
      </c>
      <c r="C2679" t="s">
        <v>147</v>
      </c>
      <c r="D2679" t="s">
        <v>133</v>
      </c>
    </row>
    <row r="2680" spans="1:4">
      <c r="A2680" t="s">
        <v>1475</v>
      </c>
      <c r="B2680" t="s">
        <v>4159</v>
      </c>
      <c r="C2680" t="s">
        <v>148</v>
      </c>
      <c r="D2680" t="s">
        <v>76</v>
      </c>
    </row>
    <row r="2681" spans="1:4">
      <c r="A2681" t="s">
        <v>1475</v>
      </c>
      <c r="B2681" t="s">
        <v>4160</v>
      </c>
      <c r="C2681" t="s">
        <v>152</v>
      </c>
      <c r="D2681" t="s">
        <v>241</v>
      </c>
    </row>
    <row r="2682" spans="1:4">
      <c r="A2682" t="s">
        <v>1475</v>
      </c>
      <c r="B2682" t="s">
        <v>4161</v>
      </c>
      <c r="C2682" t="s">
        <v>4</v>
      </c>
      <c r="D2682" t="s">
        <v>23</v>
      </c>
    </row>
    <row r="2683" spans="1:4">
      <c r="A2683" t="s">
        <v>1475</v>
      </c>
      <c r="B2683" t="s">
        <v>4162</v>
      </c>
      <c r="C2683" t="s">
        <v>156</v>
      </c>
      <c r="D2683" t="e">
        <v>#REF!</v>
      </c>
    </row>
    <row r="2684" spans="1:4">
      <c r="A2684" t="s">
        <v>1475</v>
      </c>
      <c r="B2684" t="s">
        <v>4163</v>
      </c>
      <c r="C2684" t="s">
        <v>157</v>
      </c>
      <c r="D2684">
        <v>46266</v>
      </c>
    </row>
    <row r="2685" spans="1:4">
      <c r="A2685" t="s">
        <v>1475</v>
      </c>
      <c r="B2685" t="s">
        <v>4164</v>
      </c>
      <c r="C2685" t="s">
        <v>142</v>
      </c>
      <c r="D2685" t="s">
        <v>724</v>
      </c>
    </row>
    <row r="2686" spans="1:4">
      <c r="A2686" t="s">
        <v>1475</v>
      </c>
      <c r="B2686" t="s">
        <v>4165</v>
      </c>
      <c r="C2686" t="s">
        <v>143</v>
      </c>
      <c r="D2686" t="s">
        <v>725</v>
      </c>
    </row>
    <row r="2687" spans="1:4">
      <c r="A2687" t="s">
        <v>1475</v>
      </c>
      <c r="B2687" t="s">
        <v>4166</v>
      </c>
      <c r="C2687" t="s">
        <v>145</v>
      </c>
      <c r="D2687">
        <v>3997</v>
      </c>
    </row>
    <row r="2688" spans="1:4">
      <c r="A2688" t="s">
        <v>1475</v>
      </c>
      <c r="B2688" t="s">
        <v>4167</v>
      </c>
      <c r="C2688" t="s">
        <v>146</v>
      </c>
      <c r="D2688" t="s">
        <v>497</v>
      </c>
    </row>
    <row r="2689" spans="1:4">
      <c r="A2689" t="s">
        <v>1475</v>
      </c>
      <c r="B2689" t="s">
        <v>4168</v>
      </c>
      <c r="C2689" t="s">
        <v>147</v>
      </c>
      <c r="D2689" t="s">
        <v>133</v>
      </c>
    </row>
    <row r="2690" spans="1:4">
      <c r="A2690" t="s">
        <v>1475</v>
      </c>
      <c r="B2690" t="s">
        <v>4169</v>
      </c>
      <c r="C2690" t="s">
        <v>148</v>
      </c>
      <c r="D2690" t="s">
        <v>76</v>
      </c>
    </row>
    <row r="2691" spans="1:4">
      <c r="A2691" t="s">
        <v>1475</v>
      </c>
      <c r="B2691" t="s">
        <v>4170</v>
      </c>
      <c r="C2691" t="s">
        <v>152</v>
      </c>
      <c r="D2691" t="s">
        <v>241</v>
      </c>
    </row>
    <row r="2692" spans="1:4">
      <c r="A2692" t="s">
        <v>1475</v>
      </c>
      <c r="B2692" t="s">
        <v>4171</v>
      </c>
      <c r="C2692" t="s">
        <v>4</v>
      </c>
      <c r="D2692" t="s">
        <v>23</v>
      </c>
    </row>
    <row r="2693" spans="1:4">
      <c r="A2693" t="s">
        <v>1475</v>
      </c>
      <c r="B2693" t="s">
        <v>4172</v>
      </c>
      <c r="C2693" t="s">
        <v>156</v>
      </c>
      <c r="D2693" t="e">
        <v>#REF!</v>
      </c>
    </row>
    <row r="2694" spans="1:4">
      <c r="A2694" t="s">
        <v>1475</v>
      </c>
      <c r="B2694" t="s">
        <v>4173</v>
      </c>
      <c r="C2694" t="s">
        <v>157</v>
      </c>
      <c r="D2694">
        <v>46266</v>
      </c>
    </row>
    <row r="2695" spans="1:4">
      <c r="A2695" t="s">
        <v>1475</v>
      </c>
      <c r="B2695" t="s">
        <v>4174</v>
      </c>
      <c r="C2695" t="s">
        <v>142</v>
      </c>
      <c r="D2695" t="s">
        <v>724</v>
      </c>
    </row>
    <row r="2696" spans="1:4">
      <c r="A2696" t="s">
        <v>1475</v>
      </c>
      <c r="B2696" t="s">
        <v>4175</v>
      </c>
      <c r="C2696" t="s">
        <v>143</v>
      </c>
      <c r="D2696" t="s">
        <v>562</v>
      </c>
    </row>
    <row r="2697" spans="1:4">
      <c r="A2697" t="s">
        <v>1475</v>
      </c>
      <c r="B2697" t="s">
        <v>4176</v>
      </c>
      <c r="C2697" t="s">
        <v>145</v>
      </c>
      <c r="D2697">
        <v>511</v>
      </c>
    </row>
    <row r="2698" spans="1:4">
      <c r="A2698" t="s">
        <v>1475</v>
      </c>
      <c r="B2698" t="s">
        <v>4177</v>
      </c>
      <c r="C2698" t="s">
        <v>146</v>
      </c>
      <c r="D2698" t="s">
        <v>497</v>
      </c>
    </row>
    <row r="2699" spans="1:4">
      <c r="A2699" t="s">
        <v>1475</v>
      </c>
      <c r="B2699" t="s">
        <v>4178</v>
      </c>
      <c r="C2699" t="s">
        <v>147</v>
      </c>
      <c r="D2699" t="s">
        <v>133</v>
      </c>
    </row>
    <row r="2700" spans="1:4">
      <c r="A2700" t="s">
        <v>1475</v>
      </c>
      <c r="B2700" t="s">
        <v>4179</v>
      </c>
      <c r="C2700" t="s">
        <v>148</v>
      </c>
      <c r="D2700" t="s">
        <v>76</v>
      </c>
    </row>
    <row r="2701" spans="1:4">
      <c r="A2701" t="s">
        <v>1475</v>
      </c>
      <c r="B2701" t="s">
        <v>4180</v>
      </c>
      <c r="C2701" t="s">
        <v>152</v>
      </c>
      <c r="D2701" t="s">
        <v>241</v>
      </c>
    </row>
    <row r="2702" spans="1:4">
      <c r="A2702" t="s">
        <v>1475</v>
      </c>
      <c r="B2702" t="s">
        <v>4181</v>
      </c>
      <c r="C2702" t="s">
        <v>4</v>
      </c>
      <c r="D2702" t="s">
        <v>23</v>
      </c>
    </row>
    <row r="2703" spans="1:4">
      <c r="A2703" t="s">
        <v>1475</v>
      </c>
      <c r="B2703" t="s">
        <v>4182</v>
      </c>
      <c r="C2703" t="s">
        <v>156</v>
      </c>
      <c r="D2703" t="e">
        <v>#REF!</v>
      </c>
    </row>
    <row r="2704" spans="1:4">
      <c r="A2704" t="s">
        <v>1475</v>
      </c>
      <c r="B2704" t="s">
        <v>4183</v>
      </c>
      <c r="C2704" t="s">
        <v>157</v>
      </c>
      <c r="D2704">
        <v>46266</v>
      </c>
    </row>
    <row r="2705" spans="1:4">
      <c r="A2705" t="s">
        <v>1475</v>
      </c>
      <c r="B2705" t="s">
        <v>4184</v>
      </c>
      <c r="C2705" t="s">
        <v>142</v>
      </c>
      <c r="D2705" t="s">
        <v>724</v>
      </c>
    </row>
    <row r="2706" spans="1:4">
      <c r="A2706" t="s">
        <v>1475</v>
      </c>
      <c r="B2706" t="s">
        <v>4185</v>
      </c>
      <c r="C2706" t="s">
        <v>143</v>
      </c>
      <c r="D2706" t="s">
        <v>725</v>
      </c>
    </row>
    <row r="2707" spans="1:4">
      <c r="A2707" t="s">
        <v>1475</v>
      </c>
      <c r="B2707" t="s">
        <v>4186</v>
      </c>
      <c r="C2707" t="s">
        <v>145</v>
      </c>
      <c r="D2707" t="s">
        <v>748</v>
      </c>
    </row>
    <row r="2708" spans="1:4">
      <c r="A2708" t="s">
        <v>1475</v>
      </c>
      <c r="B2708" t="s">
        <v>4187</v>
      </c>
      <c r="C2708" t="s">
        <v>146</v>
      </c>
      <c r="D2708" t="s">
        <v>497</v>
      </c>
    </row>
    <row r="2709" spans="1:4">
      <c r="A2709" t="s">
        <v>1475</v>
      </c>
      <c r="B2709" t="s">
        <v>4188</v>
      </c>
      <c r="C2709" t="s">
        <v>147</v>
      </c>
      <c r="D2709" t="s">
        <v>133</v>
      </c>
    </row>
    <row r="2710" spans="1:4">
      <c r="A2710" t="s">
        <v>1475</v>
      </c>
      <c r="B2710" t="s">
        <v>4189</v>
      </c>
      <c r="C2710" t="s">
        <v>148</v>
      </c>
      <c r="D2710" t="s">
        <v>76</v>
      </c>
    </row>
    <row r="2711" spans="1:4">
      <c r="A2711" t="s">
        <v>1475</v>
      </c>
      <c r="B2711" t="s">
        <v>4190</v>
      </c>
      <c r="C2711" t="s">
        <v>152</v>
      </c>
      <c r="D2711" t="s">
        <v>241</v>
      </c>
    </row>
    <row r="2712" spans="1:4">
      <c r="A2712" t="s">
        <v>1475</v>
      </c>
      <c r="B2712" t="s">
        <v>4191</v>
      </c>
      <c r="C2712" t="s">
        <v>4</v>
      </c>
      <c r="D2712" t="s">
        <v>23</v>
      </c>
    </row>
    <row r="2713" spans="1:4">
      <c r="A2713" t="s">
        <v>1475</v>
      </c>
      <c r="B2713" t="s">
        <v>4192</v>
      </c>
      <c r="C2713" t="s">
        <v>156</v>
      </c>
      <c r="D2713" t="e">
        <v>#REF!</v>
      </c>
    </row>
    <row r="2714" spans="1:4">
      <c r="A2714" t="s">
        <v>1475</v>
      </c>
      <c r="B2714" t="s">
        <v>4193</v>
      </c>
      <c r="C2714" t="s">
        <v>157</v>
      </c>
      <c r="D2714">
        <v>46266</v>
      </c>
    </row>
    <row r="2715" spans="1:4">
      <c r="A2715" t="s">
        <v>1475</v>
      </c>
      <c r="B2715" t="s">
        <v>4194</v>
      </c>
      <c r="C2715" t="s">
        <v>142</v>
      </c>
      <c r="D2715" t="s">
        <v>724</v>
      </c>
    </row>
    <row r="2716" spans="1:4">
      <c r="A2716" t="s">
        <v>1475</v>
      </c>
      <c r="B2716" t="s">
        <v>4195</v>
      </c>
      <c r="C2716" t="s">
        <v>143</v>
      </c>
      <c r="D2716" t="s">
        <v>562</v>
      </c>
    </row>
    <row r="2717" spans="1:4">
      <c r="A2717" t="s">
        <v>1475</v>
      </c>
      <c r="B2717" t="s">
        <v>4196</v>
      </c>
      <c r="C2717" t="s">
        <v>145</v>
      </c>
      <c r="D2717" t="s">
        <v>743</v>
      </c>
    </row>
    <row r="2718" spans="1:4">
      <c r="A2718" t="s">
        <v>1475</v>
      </c>
      <c r="B2718" t="s">
        <v>4197</v>
      </c>
      <c r="C2718" t="s">
        <v>146</v>
      </c>
      <c r="D2718" t="s">
        <v>497</v>
      </c>
    </row>
    <row r="2719" spans="1:4">
      <c r="A2719" t="s">
        <v>1475</v>
      </c>
      <c r="B2719" t="s">
        <v>4198</v>
      </c>
      <c r="C2719" t="s">
        <v>147</v>
      </c>
      <c r="D2719" t="s">
        <v>133</v>
      </c>
    </row>
    <row r="2720" spans="1:4">
      <c r="A2720" t="s">
        <v>1475</v>
      </c>
      <c r="B2720" t="s">
        <v>4199</v>
      </c>
      <c r="C2720" t="s">
        <v>148</v>
      </c>
      <c r="D2720" t="s">
        <v>76</v>
      </c>
    </row>
    <row r="2721" spans="1:4">
      <c r="A2721" t="s">
        <v>1475</v>
      </c>
      <c r="B2721" t="s">
        <v>4200</v>
      </c>
      <c r="C2721" t="s">
        <v>152</v>
      </c>
      <c r="D2721" t="s">
        <v>241</v>
      </c>
    </row>
    <row r="2722" spans="1:4">
      <c r="A2722" t="s">
        <v>1475</v>
      </c>
      <c r="B2722" t="s">
        <v>4201</v>
      </c>
      <c r="C2722" t="s">
        <v>4</v>
      </c>
      <c r="D2722" t="s">
        <v>23</v>
      </c>
    </row>
    <row r="2723" spans="1:4">
      <c r="A2723" t="s">
        <v>1475</v>
      </c>
      <c r="B2723" t="s">
        <v>4202</v>
      </c>
      <c r="C2723" t="s">
        <v>156</v>
      </c>
      <c r="D2723" t="e">
        <v>#REF!</v>
      </c>
    </row>
    <row r="2724" spans="1:4">
      <c r="A2724" t="s">
        <v>1475</v>
      </c>
      <c r="B2724" t="s">
        <v>4203</v>
      </c>
      <c r="C2724" t="s">
        <v>157</v>
      </c>
      <c r="D2724">
        <v>46266</v>
      </c>
    </row>
    <row r="2725" spans="1:4">
      <c r="A2725" t="s">
        <v>1475</v>
      </c>
      <c r="B2725" t="s">
        <v>4204</v>
      </c>
      <c r="C2725" t="s">
        <v>142</v>
      </c>
      <c r="D2725" t="s">
        <v>724</v>
      </c>
    </row>
    <row r="2726" spans="1:4">
      <c r="A2726" t="s">
        <v>1475</v>
      </c>
      <c r="B2726" t="s">
        <v>4205</v>
      </c>
      <c r="C2726" t="s">
        <v>143</v>
      </c>
      <c r="D2726" t="s">
        <v>562</v>
      </c>
    </row>
    <row r="2727" spans="1:4">
      <c r="A2727" t="s">
        <v>1475</v>
      </c>
      <c r="B2727" t="s">
        <v>4206</v>
      </c>
      <c r="C2727" t="s">
        <v>145</v>
      </c>
      <c r="D2727" t="s">
        <v>740</v>
      </c>
    </row>
    <row r="2728" spans="1:4">
      <c r="A2728" t="s">
        <v>1475</v>
      </c>
      <c r="B2728" t="s">
        <v>4207</v>
      </c>
      <c r="C2728" t="s">
        <v>146</v>
      </c>
      <c r="D2728" t="s">
        <v>497</v>
      </c>
    </row>
    <row r="2729" spans="1:4">
      <c r="A2729" t="s">
        <v>1475</v>
      </c>
      <c r="B2729" t="s">
        <v>4208</v>
      </c>
      <c r="C2729" t="s">
        <v>147</v>
      </c>
      <c r="D2729" t="s">
        <v>133</v>
      </c>
    </row>
    <row r="2730" spans="1:4">
      <c r="A2730" t="s">
        <v>1475</v>
      </c>
      <c r="B2730" t="s">
        <v>4209</v>
      </c>
      <c r="C2730" t="s">
        <v>148</v>
      </c>
      <c r="D2730" t="s">
        <v>76</v>
      </c>
    </row>
    <row r="2731" spans="1:4">
      <c r="A2731" t="s">
        <v>1475</v>
      </c>
      <c r="B2731" t="s">
        <v>4210</v>
      </c>
      <c r="C2731" t="s">
        <v>152</v>
      </c>
      <c r="D2731" t="s">
        <v>241</v>
      </c>
    </row>
    <row r="2732" spans="1:4">
      <c r="A2732" t="s">
        <v>1475</v>
      </c>
      <c r="B2732" t="s">
        <v>4211</v>
      </c>
      <c r="C2732" t="s">
        <v>4</v>
      </c>
      <c r="D2732" t="s">
        <v>23</v>
      </c>
    </row>
    <row r="2733" spans="1:4">
      <c r="A2733" t="s">
        <v>1475</v>
      </c>
      <c r="B2733" t="s">
        <v>4212</v>
      </c>
      <c r="C2733" t="s">
        <v>156</v>
      </c>
      <c r="D2733" t="e">
        <v>#REF!</v>
      </c>
    </row>
    <row r="2734" spans="1:4">
      <c r="A2734" t="s">
        <v>1475</v>
      </c>
      <c r="B2734" t="s">
        <v>4213</v>
      </c>
      <c r="C2734" t="s">
        <v>157</v>
      </c>
      <c r="D2734">
        <v>46266</v>
      </c>
    </row>
    <row r="2735" spans="1:4">
      <c r="A2735" t="s">
        <v>1475</v>
      </c>
      <c r="B2735" t="s">
        <v>4214</v>
      </c>
      <c r="C2735" t="s">
        <v>142</v>
      </c>
      <c r="D2735" t="s">
        <v>724</v>
      </c>
    </row>
    <row r="2736" spans="1:4">
      <c r="A2736" t="s">
        <v>1475</v>
      </c>
      <c r="B2736" t="s">
        <v>4215</v>
      </c>
      <c r="C2736" t="s">
        <v>143</v>
      </c>
      <c r="D2736" t="s">
        <v>562</v>
      </c>
    </row>
    <row r="2737" spans="1:4">
      <c r="A2737" t="s">
        <v>1475</v>
      </c>
      <c r="B2737" t="s">
        <v>4216</v>
      </c>
      <c r="C2737" t="s">
        <v>145</v>
      </c>
      <c r="D2737" t="s">
        <v>738</v>
      </c>
    </row>
    <row r="2738" spans="1:4">
      <c r="A2738" t="s">
        <v>1475</v>
      </c>
      <c r="B2738" t="s">
        <v>4217</v>
      </c>
      <c r="C2738" t="s">
        <v>146</v>
      </c>
      <c r="D2738" t="s">
        <v>497</v>
      </c>
    </row>
    <row r="2739" spans="1:4">
      <c r="A2739" t="s">
        <v>1475</v>
      </c>
      <c r="B2739" t="s">
        <v>4218</v>
      </c>
      <c r="C2739" t="s">
        <v>147</v>
      </c>
      <c r="D2739" t="s">
        <v>133</v>
      </c>
    </row>
    <row r="2740" spans="1:4">
      <c r="A2740" t="s">
        <v>1475</v>
      </c>
      <c r="B2740" t="s">
        <v>4219</v>
      </c>
      <c r="C2740" t="s">
        <v>148</v>
      </c>
      <c r="D2740" t="s">
        <v>76</v>
      </c>
    </row>
    <row r="2741" spans="1:4">
      <c r="A2741" t="s">
        <v>1475</v>
      </c>
      <c r="B2741" t="s">
        <v>4220</v>
      </c>
      <c r="C2741" t="s">
        <v>152</v>
      </c>
      <c r="D2741" t="s">
        <v>241</v>
      </c>
    </row>
    <row r="2742" spans="1:4">
      <c r="A2742" t="s">
        <v>1475</v>
      </c>
      <c r="B2742" t="s">
        <v>4221</v>
      </c>
      <c r="C2742" t="s">
        <v>4</v>
      </c>
      <c r="D2742" t="s">
        <v>23</v>
      </c>
    </row>
    <row r="2743" spans="1:4">
      <c r="A2743" t="s">
        <v>1475</v>
      </c>
      <c r="B2743" t="s">
        <v>4222</v>
      </c>
      <c r="C2743" t="s">
        <v>156</v>
      </c>
      <c r="D2743" t="e">
        <v>#REF!</v>
      </c>
    </row>
    <row r="2744" spans="1:4">
      <c r="A2744" t="s">
        <v>1475</v>
      </c>
      <c r="B2744" t="s">
        <v>4223</v>
      </c>
      <c r="C2744" t="s">
        <v>157</v>
      </c>
      <c r="D2744">
        <v>46266</v>
      </c>
    </row>
    <row r="2745" spans="1:4">
      <c r="A2745" t="s">
        <v>1475</v>
      </c>
      <c r="B2745" t="s">
        <v>4224</v>
      </c>
      <c r="C2745" t="s">
        <v>142</v>
      </c>
      <c r="D2745" t="s">
        <v>724</v>
      </c>
    </row>
    <row r="2746" spans="1:4">
      <c r="A2746" t="s">
        <v>1475</v>
      </c>
      <c r="B2746" t="s">
        <v>4225</v>
      </c>
      <c r="C2746" t="s">
        <v>143</v>
      </c>
      <c r="D2746" t="s">
        <v>562</v>
      </c>
    </row>
    <row r="2747" spans="1:4">
      <c r="A2747" t="s">
        <v>1475</v>
      </c>
      <c r="B2747" t="s">
        <v>4226</v>
      </c>
      <c r="C2747" t="s">
        <v>145</v>
      </c>
      <c r="D2747">
        <v>3812</v>
      </c>
    </row>
    <row r="2748" spans="1:4">
      <c r="A2748" t="s">
        <v>1475</v>
      </c>
      <c r="B2748" t="s">
        <v>4227</v>
      </c>
      <c r="C2748" t="s">
        <v>146</v>
      </c>
      <c r="D2748" t="s">
        <v>497</v>
      </c>
    </row>
    <row r="2749" spans="1:4">
      <c r="A2749" t="s">
        <v>1475</v>
      </c>
      <c r="B2749" t="s">
        <v>4228</v>
      </c>
      <c r="C2749" t="s">
        <v>147</v>
      </c>
      <c r="D2749" t="s">
        <v>133</v>
      </c>
    </row>
    <row r="2750" spans="1:4">
      <c r="A2750" t="s">
        <v>1475</v>
      </c>
      <c r="B2750" t="s">
        <v>4229</v>
      </c>
      <c r="C2750" t="s">
        <v>148</v>
      </c>
      <c r="D2750" t="s">
        <v>76</v>
      </c>
    </row>
    <row r="2751" spans="1:4">
      <c r="A2751" t="s">
        <v>1475</v>
      </c>
      <c r="B2751" t="s">
        <v>4230</v>
      </c>
      <c r="C2751" t="s">
        <v>152</v>
      </c>
      <c r="D2751" t="s">
        <v>241</v>
      </c>
    </row>
    <row r="2752" spans="1:4">
      <c r="A2752" t="s">
        <v>1475</v>
      </c>
      <c r="B2752" t="s">
        <v>4231</v>
      </c>
      <c r="C2752" t="s">
        <v>4</v>
      </c>
      <c r="D2752" t="s">
        <v>23</v>
      </c>
    </row>
    <row r="2753" spans="1:4">
      <c r="A2753" t="s">
        <v>1475</v>
      </c>
      <c r="B2753" t="s">
        <v>4232</v>
      </c>
      <c r="C2753" t="s">
        <v>156</v>
      </c>
      <c r="D2753" t="e">
        <v>#REF!</v>
      </c>
    </row>
    <row r="2754" spans="1:4">
      <c r="A2754" t="s">
        <v>1475</v>
      </c>
      <c r="B2754" t="s">
        <v>4233</v>
      </c>
      <c r="C2754" t="s">
        <v>157</v>
      </c>
      <c r="D2754">
        <v>46266</v>
      </c>
    </row>
    <row r="2755" spans="1:4">
      <c r="A2755" t="s">
        <v>1475</v>
      </c>
      <c r="B2755" t="s">
        <v>4234</v>
      </c>
      <c r="C2755" t="s">
        <v>142</v>
      </c>
      <c r="D2755" t="s">
        <v>724</v>
      </c>
    </row>
    <row r="2756" spans="1:4">
      <c r="A2756" t="s">
        <v>1475</v>
      </c>
      <c r="B2756" t="s">
        <v>4235</v>
      </c>
      <c r="C2756" t="s">
        <v>143</v>
      </c>
      <c r="D2756" t="s">
        <v>562</v>
      </c>
    </row>
    <row r="2757" spans="1:4">
      <c r="A2757" t="s">
        <v>1475</v>
      </c>
      <c r="B2757" t="s">
        <v>4236</v>
      </c>
      <c r="C2757" t="s">
        <v>145</v>
      </c>
      <c r="D2757" t="s">
        <v>741</v>
      </c>
    </row>
    <row r="2758" spans="1:4">
      <c r="A2758" t="s">
        <v>1475</v>
      </c>
      <c r="B2758" t="s">
        <v>4237</v>
      </c>
      <c r="C2758" t="s">
        <v>146</v>
      </c>
      <c r="D2758" t="s">
        <v>497</v>
      </c>
    </row>
    <row r="2759" spans="1:4">
      <c r="A2759" t="s">
        <v>1475</v>
      </c>
      <c r="B2759" t="s">
        <v>4238</v>
      </c>
      <c r="C2759" t="s">
        <v>147</v>
      </c>
      <c r="D2759" t="s">
        <v>133</v>
      </c>
    </row>
    <row r="2760" spans="1:4">
      <c r="A2760" t="s">
        <v>1475</v>
      </c>
      <c r="B2760" t="s">
        <v>4239</v>
      </c>
      <c r="C2760" t="s">
        <v>148</v>
      </c>
      <c r="D2760" t="s">
        <v>76</v>
      </c>
    </row>
    <row r="2761" spans="1:4">
      <c r="A2761" t="s">
        <v>1475</v>
      </c>
      <c r="B2761" t="s">
        <v>4240</v>
      </c>
      <c r="C2761" t="s">
        <v>152</v>
      </c>
      <c r="D2761" t="s">
        <v>241</v>
      </c>
    </row>
    <row r="2762" spans="1:4">
      <c r="A2762" t="s">
        <v>1475</v>
      </c>
      <c r="B2762" t="s">
        <v>4241</v>
      </c>
      <c r="C2762" t="s">
        <v>4</v>
      </c>
      <c r="D2762" t="s">
        <v>23</v>
      </c>
    </row>
    <row r="2763" spans="1:4">
      <c r="A2763" t="s">
        <v>1475</v>
      </c>
      <c r="B2763" t="s">
        <v>4242</v>
      </c>
      <c r="C2763" t="s">
        <v>156</v>
      </c>
      <c r="D2763" t="e">
        <v>#REF!</v>
      </c>
    </row>
    <row r="2764" spans="1:4">
      <c r="A2764" t="s">
        <v>1475</v>
      </c>
      <c r="B2764" t="s">
        <v>4243</v>
      </c>
      <c r="C2764" t="s">
        <v>157</v>
      </c>
      <c r="D2764">
        <v>46266</v>
      </c>
    </row>
    <row r="2765" spans="1:4">
      <c r="A2765" t="s">
        <v>1475</v>
      </c>
      <c r="B2765" t="s">
        <v>4244</v>
      </c>
      <c r="C2765" t="s">
        <v>142</v>
      </c>
      <c r="D2765" t="s">
        <v>724</v>
      </c>
    </row>
    <row r="2766" spans="1:4">
      <c r="A2766" t="s">
        <v>1475</v>
      </c>
      <c r="B2766" t="s">
        <v>4245</v>
      </c>
      <c r="C2766" t="s">
        <v>143</v>
      </c>
      <c r="D2766" t="s">
        <v>562</v>
      </c>
    </row>
    <row r="2767" spans="1:4">
      <c r="A2767" t="s">
        <v>1475</v>
      </c>
      <c r="B2767" t="s">
        <v>4246</v>
      </c>
      <c r="C2767" t="s">
        <v>145</v>
      </c>
      <c r="D2767" t="s">
        <v>737</v>
      </c>
    </row>
    <row r="2768" spans="1:4">
      <c r="A2768" t="s">
        <v>1475</v>
      </c>
      <c r="B2768" t="s">
        <v>4247</v>
      </c>
      <c r="C2768" t="s">
        <v>146</v>
      </c>
      <c r="D2768" t="s">
        <v>497</v>
      </c>
    </row>
    <row r="2769" spans="1:4">
      <c r="A2769" t="s">
        <v>1475</v>
      </c>
      <c r="B2769" t="s">
        <v>4248</v>
      </c>
      <c r="C2769" t="s">
        <v>147</v>
      </c>
      <c r="D2769" t="s">
        <v>133</v>
      </c>
    </row>
    <row r="2770" spans="1:4">
      <c r="A2770" t="s">
        <v>1475</v>
      </c>
      <c r="B2770" t="s">
        <v>4249</v>
      </c>
      <c r="C2770" t="s">
        <v>148</v>
      </c>
      <c r="D2770" t="s">
        <v>76</v>
      </c>
    </row>
    <row r="2771" spans="1:4">
      <c r="A2771" t="s">
        <v>1475</v>
      </c>
      <c r="B2771" t="s">
        <v>4250</v>
      </c>
      <c r="C2771" t="s">
        <v>152</v>
      </c>
      <c r="D2771" t="s">
        <v>241</v>
      </c>
    </row>
    <row r="2772" spans="1:4">
      <c r="A2772" t="s">
        <v>1475</v>
      </c>
      <c r="B2772" t="s">
        <v>4251</v>
      </c>
      <c r="C2772" t="s">
        <v>4</v>
      </c>
      <c r="D2772" t="s">
        <v>23</v>
      </c>
    </row>
    <row r="2773" spans="1:4">
      <c r="A2773" t="s">
        <v>1475</v>
      </c>
      <c r="B2773" t="s">
        <v>4252</v>
      </c>
      <c r="C2773" t="s">
        <v>156</v>
      </c>
      <c r="D2773" t="e">
        <v>#REF!</v>
      </c>
    </row>
    <row r="2774" spans="1:4">
      <c r="A2774" t="s">
        <v>1475</v>
      </c>
      <c r="B2774" t="s">
        <v>4253</v>
      </c>
      <c r="C2774" t="s">
        <v>157</v>
      </c>
      <c r="D2774">
        <v>46266</v>
      </c>
    </row>
    <row r="2775" spans="1:4">
      <c r="A2775" t="s">
        <v>1475</v>
      </c>
      <c r="B2775" t="s">
        <v>4254</v>
      </c>
      <c r="C2775" t="s">
        <v>142</v>
      </c>
      <c r="D2775" t="s">
        <v>724</v>
      </c>
    </row>
    <row r="2776" spans="1:4">
      <c r="A2776" t="s">
        <v>1475</v>
      </c>
      <c r="B2776" t="s">
        <v>4255</v>
      </c>
      <c r="C2776" t="s">
        <v>143</v>
      </c>
      <c r="D2776" t="s">
        <v>562</v>
      </c>
    </row>
    <row r="2777" spans="1:4">
      <c r="A2777" t="s">
        <v>1475</v>
      </c>
      <c r="B2777" t="s">
        <v>4256</v>
      </c>
      <c r="C2777" t="s">
        <v>145</v>
      </c>
      <c r="D2777" t="s">
        <v>746</v>
      </c>
    </row>
    <row r="2778" spans="1:4">
      <c r="A2778" t="s">
        <v>1475</v>
      </c>
      <c r="B2778" t="s">
        <v>4257</v>
      </c>
      <c r="C2778" t="s">
        <v>146</v>
      </c>
      <c r="D2778" t="s">
        <v>497</v>
      </c>
    </row>
    <row r="2779" spans="1:4">
      <c r="A2779" t="s">
        <v>1475</v>
      </c>
      <c r="B2779" t="s">
        <v>4258</v>
      </c>
      <c r="C2779" t="s">
        <v>147</v>
      </c>
      <c r="D2779" t="s">
        <v>133</v>
      </c>
    </row>
    <row r="2780" spans="1:4">
      <c r="A2780" t="s">
        <v>1475</v>
      </c>
      <c r="B2780" t="s">
        <v>4259</v>
      </c>
      <c r="C2780" t="s">
        <v>148</v>
      </c>
      <c r="D2780" t="s">
        <v>76</v>
      </c>
    </row>
    <row r="2781" spans="1:4">
      <c r="A2781" t="s">
        <v>1475</v>
      </c>
      <c r="B2781" t="s">
        <v>4260</v>
      </c>
      <c r="C2781" t="s">
        <v>152</v>
      </c>
      <c r="D2781" t="s">
        <v>241</v>
      </c>
    </row>
    <row r="2782" spans="1:4">
      <c r="A2782" t="s">
        <v>1475</v>
      </c>
      <c r="B2782" t="s">
        <v>4261</v>
      </c>
      <c r="C2782" t="s">
        <v>4</v>
      </c>
      <c r="D2782" t="s">
        <v>23</v>
      </c>
    </row>
    <row r="2783" spans="1:4">
      <c r="A2783" t="s">
        <v>1475</v>
      </c>
      <c r="B2783" t="s">
        <v>4262</v>
      </c>
      <c r="C2783" t="s">
        <v>156</v>
      </c>
      <c r="D2783" t="e">
        <v>#REF!</v>
      </c>
    </row>
    <row r="2784" spans="1:4">
      <c r="A2784" t="s">
        <v>1475</v>
      </c>
      <c r="B2784" t="s">
        <v>4263</v>
      </c>
      <c r="C2784" t="s">
        <v>157</v>
      </c>
      <c r="D2784">
        <v>46266</v>
      </c>
    </row>
    <row r="2785" spans="1:4">
      <c r="A2785" t="s">
        <v>1475</v>
      </c>
      <c r="B2785" t="s">
        <v>4264</v>
      </c>
      <c r="C2785" t="s">
        <v>142</v>
      </c>
      <c r="D2785" t="s">
        <v>724</v>
      </c>
    </row>
    <row r="2786" spans="1:4">
      <c r="A2786" t="s">
        <v>1475</v>
      </c>
      <c r="B2786" t="s">
        <v>4265</v>
      </c>
      <c r="C2786" t="s">
        <v>143</v>
      </c>
      <c r="D2786" t="s">
        <v>562</v>
      </c>
    </row>
    <row r="2787" spans="1:4">
      <c r="A2787" t="s">
        <v>1475</v>
      </c>
      <c r="B2787" t="s">
        <v>4266</v>
      </c>
      <c r="C2787" t="s">
        <v>145</v>
      </c>
      <c r="D2787">
        <v>3896</v>
      </c>
    </row>
    <row r="2788" spans="1:4">
      <c r="A2788" t="s">
        <v>1475</v>
      </c>
      <c r="B2788" t="s">
        <v>4267</v>
      </c>
      <c r="C2788" t="s">
        <v>146</v>
      </c>
      <c r="D2788" t="s">
        <v>497</v>
      </c>
    </row>
    <row r="2789" spans="1:4">
      <c r="A2789" t="s">
        <v>1475</v>
      </c>
      <c r="B2789" t="s">
        <v>4268</v>
      </c>
      <c r="C2789" t="s">
        <v>147</v>
      </c>
      <c r="D2789" t="s">
        <v>133</v>
      </c>
    </row>
    <row r="2790" spans="1:4">
      <c r="A2790" t="s">
        <v>1475</v>
      </c>
      <c r="B2790" t="s">
        <v>4269</v>
      </c>
      <c r="C2790" t="s">
        <v>148</v>
      </c>
      <c r="D2790" t="s">
        <v>76</v>
      </c>
    </row>
    <row r="2791" spans="1:4">
      <c r="A2791" t="s">
        <v>1475</v>
      </c>
      <c r="B2791" t="s">
        <v>4270</v>
      </c>
      <c r="C2791" t="s">
        <v>152</v>
      </c>
      <c r="D2791" t="s">
        <v>241</v>
      </c>
    </row>
    <row r="2792" spans="1:4">
      <c r="A2792" t="s">
        <v>1475</v>
      </c>
      <c r="B2792" t="s">
        <v>4271</v>
      </c>
      <c r="C2792" t="s">
        <v>4</v>
      </c>
      <c r="D2792" t="s">
        <v>23</v>
      </c>
    </row>
    <row r="2793" spans="1:4">
      <c r="A2793" t="s">
        <v>1475</v>
      </c>
      <c r="B2793" t="s">
        <v>4272</v>
      </c>
      <c r="C2793" t="s">
        <v>156</v>
      </c>
      <c r="D2793" t="e">
        <v>#REF!</v>
      </c>
    </row>
    <row r="2794" spans="1:4">
      <c r="A2794" t="s">
        <v>1475</v>
      </c>
      <c r="B2794" t="s">
        <v>4273</v>
      </c>
      <c r="C2794" t="s">
        <v>157</v>
      </c>
      <c r="D2794">
        <v>46266</v>
      </c>
    </row>
    <row r="2795" spans="1:4">
      <c r="A2795" t="s">
        <v>1475</v>
      </c>
      <c r="B2795" t="s">
        <v>4274</v>
      </c>
      <c r="C2795" t="s">
        <v>142</v>
      </c>
      <c r="D2795" t="s">
        <v>724</v>
      </c>
    </row>
    <row r="2796" spans="1:4">
      <c r="A2796" t="s">
        <v>1475</v>
      </c>
      <c r="B2796" t="s">
        <v>4275</v>
      </c>
      <c r="C2796" t="s">
        <v>143</v>
      </c>
      <c r="D2796" t="s">
        <v>562</v>
      </c>
    </row>
    <row r="2797" spans="1:4">
      <c r="A2797" t="s">
        <v>1475</v>
      </c>
      <c r="B2797" t="s">
        <v>4276</v>
      </c>
      <c r="C2797" t="s">
        <v>145</v>
      </c>
      <c r="D2797">
        <v>3704</v>
      </c>
    </row>
    <row r="2798" spans="1:4">
      <c r="A2798" t="s">
        <v>1475</v>
      </c>
      <c r="B2798" t="s">
        <v>4277</v>
      </c>
      <c r="C2798" t="s">
        <v>146</v>
      </c>
      <c r="D2798" t="s">
        <v>497</v>
      </c>
    </row>
    <row r="2799" spans="1:4">
      <c r="A2799" t="s">
        <v>1475</v>
      </c>
      <c r="B2799" t="s">
        <v>4278</v>
      </c>
      <c r="C2799" t="s">
        <v>147</v>
      </c>
      <c r="D2799" t="s">
        <v>133</v>
      </c>
    </row>
    <row r="2800" spans="1:4">
      <c r="A2800" t="s">
        <v>1475</v>
      </c>
      <c r="B2800" t="s">
        <v>4279</v>
      </c>
      <c r="C2800" t="s">
        <v>148</v>
      </c>
      <c r="D2800" t="s">
        <v>76</v>
      </c>
    </row>
    <row r="2801" spans="1:4">
      <c r="A2801" t="s">
        <v>1475</v>
      </c>
      <c r="B2801" t="s">
        <v>4280</v>
      </c>
      <c r="C2801" t="s">
        <v>152</v>
      </c>
      <c r="D2801" t="s">
        <v>241</v>
      </c>
    </row>
    <row r="2802" spans="1:4">
      <c r="A2802" t="s">
        <v>1475</v>
      </c>
      <c r="B2802" t="s">
        <v>4281</v>
      </c>
      <c r="C2802" t="s">
        <v>4</v>
      </c>
      <c r="D2802" t="s">
        <v>23</v>
      </c>
    </row>
    <row r="2803" spans="1:4">
      <c r="A2803" t="s">
        <v>1475</v>
      </c>
      <c r="B2803" t="s">
        <v>4282</v>
      </c>
      <c r="C2803" t="s">
        <v>156</v>
      </c>
      <c r="D2803" t="e">
        <v>#REF!</v>
      </c>
    </row>
    <row r="2804" spans="1:4">
      <c r="A2804" t="s">
        <v>1475</v>
      </c>
      <c r="B2804" t="s">
        <v>4283</v>
      </c>
      <c r="C2804" t="s">
        <v>157</v>
      </c>
      <c r="D2804">
        <v>46266</v>
      </c>
    </row>
    <row r="2805" spans="1:4">
      <c r="A2805" t="s">
        <v>1475</v>
      </c>
      <c r="B2805" t="s">
        <v>4284</v>
      </c>
      <c r="C2805" t="s">
        <v>142</v>
      </c>
      <c r="D2805" t="s">
        <v>724</v>
      </c>
    </row>
    <row r="2806" spans="1:4">
      <c r="A2806" t="s">
        <v>1475</v>
      </c>
      <c r="B2806" t="s">
        <v>4285</v>
      </c>
      <c r="C2806" t="s">
        <v>143</v>
      </c>
      <c r="D2806" t="s">
        <v>562</v>
      </c>
    </row>
    <row r="2807" spans="1:4">
      <c r="A2807" t="s">
        <v>1475</v>
      </c>
      <c r="B2807" t="s">
        <v>4286</v>
      </c>
      <c r="C2807" t="s">
        <v>145</v>
      </c>
      <c r="D2807" t="s">
        <v>731</v>
      </c>
    </row>
    <row r="2808" spans="1:4">
      <c r="A2808" t="s">
        <v>1475</v>
      </c>
      <c r="B2808" t="s">
        <v>4287</v>
      </c>
      <c r="C2808" t="s">
        <v>146</v>
      </c>
      <c r="D2808" t="s">
        <v>497</v>
      </c>
    </row>
    <row r="2809" spans="1:4">
      <c r="A2809" t="s">
        <v>1475</v>
      </c>
      <c r="B2809" t="s">
        <v>4288</v>
      </c>
      <c r="C2809" t="s">
        <v>147</v>
      </c>
      <c r="D2809" t="s">
        <v>133</v>
      </c>
    </row>
    <row r="2810" spans="1:4">
      <c r="A2810" t="s">
        <v>1475</v>
      </c>
      <c r="B2810" t="s">
        <v>4289</v>
      </c>
      <c r="C2810" t="s">
        <v>148</v>
      </c>
      <c r="D2810" t="s">
        <v>76</v>
      </c>
    </row>
    <row r="2811" spans="1:4">
      <c r="A2811" t="s">
        <v>1475</v>
      </c>
      <c r="B2811" t="s">
        <v>4290</v>
      </c>
      <c r="C2811" t="s">
        <v>152</v>
      </c>
      <c r="D2811" t="s">
        <v>241</v>
      </c>
    </row>
    <row r="2812" spans="1:4">
      <c r="A2812" t="s">
        <v>1475</v>
      </c>
      <c r="B2812" t="s">
        <v>4291</v>
      </c>
      <c r="C2812" t="s">
        <v>4</v>
      </c>
      <c r="D2812" t="s">
        <v>23</v>
      </c>
    </row>
    <row r="2813" spans="1:4">
      <c r="A2813" t="s">
        <v>1475</v>
      </c>
      <c r="B2813" t="s">
        <v>4292</v>
      </c>
      <c r="C2813" t="s">
        <v>156</v>
      </c>
      <c r="D2813" t="e">
        <v>#REF!</v>
      </c>
    </row>
    <row r="2814" spans="1:4">
      <c r="A2814" t="s">
        <v>1475</v>
      </c>
      <c r="B2814" t="s">
        <v>4293</v>
      </c>
      <c r="C2814" t="s">
        <v>157</v>
      </c>
      <c r="D2814">
        <v>46266</v>
      </c>
    </row>
    <row r="2815" spans="1:4">
      <c r="A2815" t="s">
        <v>1475</v>
      </c>
      <c r="B2815" t="s">
        <v>4294</v>
      </c>
      <c r="C2815" t="s">
        <v>142</v>
      </c>
      <c r="D2815" t="s">
        <v>724</v>
      </c>
    </row>
    <row r="2816" spans="1:4">
      <c r="A2816" t="s">
        <v>1475</v>
      </c>
      <c r="B2816" t="s">
        <v>4295</v>
      </c>
      <c r="C2816" t="s">
        <v>143</v>
      </c>
      <c r="D2816" t="s">
        <v>562</v>
      </c>
    </row>
    <row r="2817" spans="1:4">
      <c r="A2817" t="s">
        <v>1475</v>
      </c>
      <c r="B2817" t="s">
        <v>4296</v>
      </c>
      <c r="C2817" t="s">
        <v>145</v>
      </c>
      <c r="D2817" t="s">
        <v>739</v>
      </c>
    </row>
    <row r="2818" spans="1:4">
      <c r="A2818" t="s">
        <v>1475</v>
      </c>
      <c r="B2818" t="s">
        <v>4297</v>
      </c>
      <c r="C2818" t="s">
        <v>146</v>
      </c>
      <c r="D2818" t="s">
        <v>497</v>
      </c>
    </row>
    <row r="2819" spans="1:4">
      <c r="A2819" t="s">
        <v>1475</v>
      </c>
      <c r="B2819" t="s">
        <v>4298</v>
      </c>
      <c r="C2819" t="s">
        <v>147</v>
      </c>
      <c r="D2819" t="s">
        <v>133</v>
      </c>
    </row>
    <row r="2820" spans="1:4">
      <c r="A2820" t="s">
        <v>1475</v>
      </c>
      <c r="B2820" t="s">
        <v>4299</v>
      </c>
      <c r="C2820" t="s">
        <v>148</v>
      </c>
      <c r="D2820" t="s">
        <v>76</v>
      </c>
    </row>
    <row r="2821" spans="1:4">
      <c r="A2821" t="s">
        <v>1475</v>
      </c>
      <c r="B2821" t="s">
        <v>4300</v>
      </c>
      <c r="C2821" t="s">
        <v>152</v>
      </c>
      <c r="D2821" t="s">
        <v>241</v>
      </c>
    </row>
    <row r="2822" spans="1:4">
      <c r="A2822" t="s">
        <v>1475</v>
      </c>
      <c r="B2822" t="s">
        <v>4301</v>
      </c>
      <c r="C2822" t="s">
        <v>4</v>
      </c>
      <c r="D2822" t="s">
        <v>23</v>
      </c>
    </row>
    <row r="2823" spans="1:4">
      <c r="A2823" t="s">
        <v>1475</v>
      </c>
      <c r="B2823" t="s">
        <v>4302</v>
      </c>
      <c r="C2823" t="s">
        <v>156</v>
      </c>
      <c r="D2823" t="e">
        <v>#REF!</v>
      </c>
    </row>
    <row r="2824" spans="1:4">
      <c r="A2824" t="s">
        <v>1475</v>
      </c>
      <c r="B2824" t="s">
        <v>4303</v>
      </c>
      <c r="C2824" t="s">
        <v>157</v>
      </c>
      <c r="D2824">
        <v>46266</v>
      </c>
    </row>
    <row r="2825" spans="1:4">
      <c r="A2825" t="s">
        <v>1475</v>
      </c>
      <c r="B2825" t="s">
        <v>4304</v>
      </c>
      <c r="C2825" t="s">
        <v>142</v>
      </c>
      <c r="D2825" t="s">
        <v>724</v>
      </c>
    </row>
    <row r="2826" spans="1:4">
      <c r="A2826" t="s">
        <v>1475</v>
      </c>
      <c r="B2826" t="s">
        <v>4305</v>
      </c>
      <c r="C2826" t="s">
        <v>143</v>
      </c>
      <c r="D2826" t="s">
        <v>562</v>
      </c>
    </row>
    <row r="2827" spans="1:4">
      <c r="A2827" t="s">
        <v>1475</v>
      </c>
      <c r="B2827" t="s">
        <v>4306</v>
      </c>
      <c r="C2827" t="s">
        <v>145</v>
      </c>
      <c r="D2827">
        <v>3866</v>
      </c>
    </row>
    <row r="2828" spans="1:4">
      <c r="A2828" t="s">
        <v>1475</v>
      </c>
      <c r="B2828" t="s">
        <v>4307</v>
      </c>
      <c r="C2828" t="s">
        <v>146</v>
      </c>
      <c r="D2828" t="s">
        <v>497</v>
      </c>
    </row>
    <row r="2829" spans="1:4">
      <c r="A2829" t="s">
        <v>1475</v>
      </c>
      <c r="B2829" t="s">
        <v>4308</v>
      </c>
      <c r="C2829" t="s">
        <v>147</v>
      </c>
      <c r="D2829" t="s">
        <v>133</v>
      </c>
    </row>
    <row r="2830" spans="1:4">
      <c r="A2830" t="s">
        <v>1475</v>
      </c>
      <c r="B2830" t="s">
        <v>4309</v>
      </c>
      <c r="C2830" t="s">
        <v>148</v>
      </c>
      <c r="D2830" t="s">
        <v>76</v>
      </c>
    </row>
    <row r="2831" spans="1:4">
      <c r="A2831" t="s">
        <v>1475</v>
      </c>
      <c r="B2831" t="s">
        <v>4310</v>
      </c>
      <c r="C2831" t="s">
        <v>152</v>
      </c>
      <c r="D2831" t="s">
        <v>241</v>
      </c>
    </row>
    <row r="2832" spans="1:4">
      <c r="A2832" t="s">
        <v>1475</v>
      </c>
      <c r="B2832" t="s">
        <v>4311</v>
      </c>
      <c r="C2832" t="s">
        <v>4</v>
      </c>
      <c r="D2832" t="s">
        <v>23</v>
      </c>
    </row>
    <row r="2833" spans="1:4">
      <c r="A2833" t="s">
        <v>1475</v>
      </c>
      <c r="B2833" t="s">
        <v>4312</v>
      </c>
      <c r="C2833" t="s">
        <v>156</v>
      </c>
      <c r="D2833" t="e">
        <v>#REF!</v>
      </c>
    </row>
    <row r="2834" spans="1:4">
      <c r="A2834" t="s">
        <v>1475</v>
      </c>
      <c r="B2834" t="s">
        <v>4313</v>
      </c>
      <c r="C2834" t="s">
        <v>157</v>
      </c>
      <c r="D2834">
        <v>46266</v>
      </c>
    </row>
    <row r="2835" spans="1:4">
      <c r="A2835" t="s">
        <v>1475</v>
      </c>
      <c r="B2835" t="s">
        <v>4314</v>
      </c>
      <c r="C2835" t="s">
        <v>142</v>
      </c>
      <c r="D2835" t="s">
        <v>724</v>
      </c>
    </row>
    <row r="2836" spans="1:4">
      <c r="A2836" t="s">
        <v>1475</v>
      </c>
      <c r="B2836" t="s">
        <v>4315</v>
      </c>
      <c r="C2836" t="s">
        <v>143</v>
      </c>
      <c r="D2836" t="s">
        <v>562</v>
      </c>
    </row>
    <row r="2837" spans="1:4">
      <c r="A2837" t="s">
        <v>1475</v>
      </c>
      <c r="B2837" t="s">
        <v>4316</v>
      </c>
      <c r="C2837" t="s">
        <v>145</v>
      </c>
      <c r="D2837" t="s">
        <v>745</v>
      </c>
    </row>
    <row r="2838" spans="1:4">
      <c r="A2838" t="s">
        <v>1475</v>
      </c>
      <c r="B2838" t="s">
        <v>4317</v>
      </c>
      <c r="C2838" t="s">
        <v>146</v>
      </c>
      <c r="D2838" t="s">
        <v>497</v>
      </c>
    </row>
    <row r="2839" spans="1:4">
      <c r="A2839" t="s">
        <v>1475</v>
      </c>
      <c r="B2839" t="s">
        <v>4318</v>
      </c>
      <c r="C2839" t="s">
        <v>147</v>
      </c>
      <c r="D2839" t="s">
        <v>133</v>
      </c>
    </row>
    <row r="2840" spans="1:4">
      <c r="A2840" t="s">
        <v>1475</v>
      </c>
      <c r="B2840" t="s">
        <v>4319</v>
      </c>
      <c r="C2840" t="s">
        <v>148</v>
      </c>
      <c r="D2840" t="s">
        <v>76</v>
      </c>
    </row>
    <row r="2841" spans="1:4">
      <c r="A2841" t="s">
        <v>1475</v>
      </c>
      <c r="B2841" t="s">
        <v>4320</v>
      </c>
      <c r="C2841" t="s">
        <v>152</v>
      </c>
      <c r="D2841" t="s">
        <v>241</v>
      </c>
    </row>
    <row r="2842" spans="1:4">
      <c r="A2842" t="s">
        <v>1475</v>
      </c>
      <c r="B2842" t="s">
        <v>4321</v>
      </c>
      <c r="C2842" t="s">
        <v>4</v>
      </c>
      <c r="D2842" t="s">
        <v>23</v>
      </c>
    </row>
    <row r="2843" spans="1:4">
      <c r="A2843" t="s">
        <v>1475</v>
      </c>
      <c r="B2843" t="s">
        <v>4322</v>
      </c>
      <c r="C2843" t="s">
        <v>156</v>
      </c>
      <c r="D2843" t="e">
        <v>#REF!</v>
      </c>
    </row>
    <row r="2844" spans="1:4">
      <c r="A2844" t="s">
        <v>1475</v>
      </c>
      <c r="B2844" t="s">
        <v>4323</v>
      </c>
      <c r="C2844" t="s">
        <v>157</v>
      </c>
      <c r="D2844">
        <v>46266</v>
      </c>
    </row>
    <row r="2845" spans="1:4">
      <c r="A2845" t="s">
        <v>1475</v>
      </c>
      <c r="B2845" t="s">
        <v>4324</v>
      </c>
      <c r="C2845" t="s">
        <v>142</v>
      </c>
      <c r="D2845" t="s">
        <v>724</v>
      </c>
    </row>
    <row r="2846" spans="1:4">
      <c r="A2846" t="s">
        <v>1475</v>
      </c>
      <c r="B2846" t="s">
        <v>4325</v>
      </c>
      <c r="C2846" t="s">
        <v>143</v>
      </c>
      <c r="D2846" t="s">
        <v>562</v>
      </c>
    </row>
    <row r="2847" spans="1:4">
      <c r="A2847" t="s">
        <v>1475</v>
      </c>
      <c r="B2847" t="s">
        <v>4326</v>
      </c>
      <c r="C2847" t="s">
        <v>145</v>
      </c>
      <c r="D2847">
        <v>3846</v>
      </c>
    </row>
    <row r="2848" spans="1:4">
      <c r="A2848" t="s">
        <v>1475</v>
      </c>
      <c r="B2848" t="s">
        <v>4327</v>
      </c>
      <c r="C2848" t="s">
        <v>146</v>
      </c>
      <c r="D2848" t="s">
        <v>497</v>
      </c>
    </row>
    <row r="2849" spans="1:4">
      <c r="A2849" t="s">
        <v>1475</v>
      </c>
      <c r="B2849" t="s">
        <v>4328</v>
      </c>
      <c r="C2849" t="s">
        <v>147</v>
      </c>
      <c r="D2849" t="s">
        <v>133</v>
      </c>
    </row>
    <row r="2850" spans="1:4">
      <c r="A2850" t="s">
        <v>1475</v>
      </c>
      <c r="B2850" t="s">
        <v>4329</v>
      </c>
      <c r="C2850" t="s">
        <v>148</v>
      </c>
      <c r="D2850" t="s">
        <v>76</v>
      </c>
    </row>
    <row r="2851" spans="1:4">
      <c r="A2851" t="s">
        <v>1475</v>
      </c>
      <c r="B2851" t="s">
        <v>4330</v>
      </c>
      <c r="C2851" t="s">
        <v>152</v>
      </c>
      <c r="D2851" t="s">
        <v>241</v>
      </c>
    </row>
    <row r="2852" spans="1:4">
      <c r="A2852" t="s">
        <v>1475</v>
      </c>
      <c r="B2852" t="s">
        <v>4331</v>
      </c>
      <c r="C2852" t="s">
        <v>4</v>
      </c>
      <c r="D2852" t="s">
        <v>23</v>
      </c>
    </row>
    <row r="2853" spans="1:4">
      <c r="A2853" t="s">
        <v>1475</v>
      </c>
      <c r="B2853" t="s">
        <v>4332</v>
      </c>
      <c r="C2853" t="s">
        <v>156</v>
      </c>
      <c r="D2853" t="e">
        <v>#REF!</v>
      </c>
    </row>
    <row r="2854" spans="1:4">
      <c r="A2854" t="s">
        <v>1475</v>
      </c>
      <c r="B2854" t="s">
        <v>4333</v>
      </c>
      <c r="C2854" t="s">
        <v>157</v>
      </c>
      <c r="D2854">
        <v>46266</v>
      </c>
    </row>
    <row r="2855" spans="1:4">
      <c r="A2855" t="s">
        <v>1475</v>
      </c>
      <c r="B2855" t="s">
        <v>4334</v>
      </c>
      <c r="C2855" t="s">
        <v>142</v>
      </c>
      <c r="D2855" t="s">
        <v>724</v>
      </c>
    </row>
    <row r="2856" spans="1:4">
      <c r="A2856" t="s">
        <v>1475</v>
      </c>
      <c r="B2856" t="s">
        <v>4335</v>
      </c>
      <c r="C2856" t="s">
        <v>143</v>
      </c>
      <c r="D2856" t="s">
        <v>725</v>
      </c>
    </row>
    <row r="2857" spans="1:4">
      <c r="A2857" t="s">
        <v>1475</v>
      </c>
      <c r="B2857" t="s">
        <v>4336</v>
      </c>
      <c r="C2857" t="s">
        <v>145</v>
      </c>
      <c r="D2857" t="s">
        <v>751</v>
      </c>
    </row>
    <row r="2858" spans="1:4">
      <c r="A2858" t="s">
        <v>1475</v>
      </c>
      <c r="B2858" t="s">
        <v>4337</v>
      </c>
      <c r="C2858" t="s">
        <v>146</v>
      </c>
      <c r="D2858" t="s">
        <v>497</v>
      </c>
    </row>
    <row r="2859" spans="1:4">
      <c r="A2859" t="s">
        <v>1475</v>
      </c>
      <c r="B2859" t="s">
        <v>4338</v>
      </c>
      <c r="C2859" t="s">
        <v>147</v>
      </c>
      <c r="D2859" t="s">
        <v>133</v>
      </c>
    </row>
    <row r="2860" spans="1:4">
      <c r="A2860" t="s">
        <v>1475</v>
      </c>
      <c r="B2860" t="s">
        <v>4339</v>
      </c>
      <c r="C2860" t="s">
        <v>148</v>
      </c>
      <c r="D2860" t="s">
        <v>76</v>
      </c>
    </row>
    <row r="2861" spans="1:4">
      <c r="A2861" t="s">
        <v>1475</v>
      </c>
      <c r="B2861" t="s">
        <v>4340</v>
      </c>
      <c r="C2861" t="s">
        <v>152</v>
      </c>
      <c r="D2861" t="s">
        <v>241</v>
      </c>
    </row>
    <row r="2862" spans="1:4">
      <c r="A2862" t="s">
        <v>1475</v>
      </c>
      <c r="B2862" t="s">
        <v>4341</v>
      </c>
      <c r="C2862" t="s">
        <v>4</v>
      </c>
      <c r="D2862" t="s">
        <v>23</v>
      </c>
    </row>
    <row r="2863" spans="1:4">
      <c r="A2863" t="s">
        <v>1475</v>
      </c>
      <c r="B2863" t="s">
        <v>4342</v>
      </c>
      <c r="C2863" t="s">
        <v>156</v>
      </c>
      <c r="D2863" t="e">
        <v>#REF!</v>
      </c>
    </row>
    <row r="2864" spans="1:4">
      <c r="A2864" t="s">
        <v>1475</v>
      </c>
      <c r="B2864" t="s">
        <v>4343</v>
      </c>
      <c r="C2864" t="s">
        <v>157</v>
      </c>
      <c r="D2864">
        <v>46266</v>
      </c>
    </row>
    <row r="2865" spans="1:4">
      <c r="A2865" t="s">
        <v>1475</v>
      </c>
      <c r="B2865" t="s">
        <v>4344</v>
      </c>
      <c r="C2865" t="s">
        <v>142</v>
      </c>
      <c r="D2865" t="s">
        <v>724</v>
      </c>
    </row>
    <row r="2866" spans="1:4">
      <c r="A2866" t="s">
        <v>1475</v>
      </c>
      <c r="B2866" t="s">
        <v>4345</v>
      </c>
      <c r="C2866" t="s">
        <v>143</v>
      </c>
      <c r="D2866" t="s">
        <v>725</v>
      </c>
    </row>
    <row r="2867" spans="1:4">
      <c r="A2867" t="s">
        <v>1475</v>
      </c>
      <c r="B2867" t="s">
        <v>4346</v>
      </c>
      <c r="C2867" t="s">
        <v>145</v>
      </c>
      <c r="D2867" t="s">
        <v>732</v>
      </c>
    </row>
    <row r="2868" spans="1:4">
      <c r="A2868" t="s">
        <v>1475</v>
      </c>
      <c r="B2868" t="s">
        <v>4347</v>
      </c>
      <c r="C2868" t="s">
        <v>146</v>
      </c>
      <c r="D2868" t="s">
        <v>497</v>
      </c>
    </row>
    <row r="2869" spans="1:4">
      <c r="A2869" t="s">
        <v>1475</v>
      </c>
      <c r="B2869" t="s">
        <v>4348</v>
      </c>
      <c r="C2869" t="s">
        <v>147</v>
      </c>
      <c r="D2869" t="s">
        <v>133</v>
      </c>
    </row>
    <row r="2870" spans="1:4">
      <c r="A2870" t="s">
        <v>1475</v>
      </c>
      <c r="B2870" t="s">
        <v>4349</v>
      </c>
      <c r="C2870" t="s">
        <v>148</v>
      </c>
      <c r="D2870" t="s">
        <v>76</v>
      </c>
    </row>
    <row r="2871" spans="1:4">
      <c r="A2871" t="s">
        <v>1475</v>
      </c>
      <c r="B2871" t="s">
        <v>4350</v>
      </c>
      <c r="C2871" t="s">
        <v>152</v>
      </c>
      <c r="D2871" t="s">
        <v>241</v>
      </c>
    </row>
    <row r="2872" spans="1:4">
      <c r="A2872" t="s">
        <v>1475</v>
      </c>
      <c r="B2872" t="s">
        <v>4351</v>
      </c>
      <c r="C2872" t="s">
        <v>4</v>
      </c>
      <c r="D2872" t="s">
        <v>23</v>
      </c>
    </row>
    <row r="2873" spans="1:4">
      <c r="A2873" t="s">
        <v>1475</v>
      </c>
      <c r="B2873" t="s">
        <v>4352</v>
      </c>
      <c r="C2873" t="s">
        <v>156</v>
      </c>
      <c r="D2873" t="e">
        <v>#REF!</v>
      </c>
    </row>
    <row r="2874" spans="1:4">
      <c r="A2874" t="s">
        <v>1475</v>
      </c>
      <c r="B2874" t="s">
        <v>4353</v>
      </c>
      <c r="C2874" t="s">
        <v>157</v>
      </c>
      <c r="D2874">
        <v>46266</v>
      </c>
    </row>
    <row r="2875" spans="1:4">
      <c r="A2875" t="s">
        <v>1475</v>
      </c>
      <c r="B2875" t="s">
        <v>4354</v>
      </c>
      <c r="C2875" t="s">
        <v>142</v>
      </c>
      <c r="D2875" t="s">
        <v>724</v>
      </c>
    </row>
    <row r="2876" spans="1:4">
      <c r="A2876" t="s">
        <v>1475</v>
      </c>
      <c r="B2876" t="s">
        <v>4355</v>
      </c>
      <c r="C2876" t="s">
        <v>143</v>
      </c>
      <c r="D2876" t="s">
        <v>725</v>
      </c>
    </row>
    <row r="2877" spans="1:4">
      <c r="A2877" t="s">
        <v>1475</v>
      </c>
      <c r="B2877" t="s">
        <v>4356</v>
      </c>
      <c r="C2877" t="s">
        <v>145</v>
      </c>
      <c r="D2877" t="s">
        <v>734</v>
      </c>
    </row>
    <row r="2878" spans="1:4">
      <c r="A2878" t="s">
        <v>1475</v>
      </c>
      <c r="B2878" t="s">
        <v>4357</v>
      </c>
      <c r="C2878" t="s">
        <v>146</v>
      </c>
      <c r="D2878" t="s">
        <v>497</v>
      </c>
    </row>
    <row r="2879" spans="1:4">
      <c r="A2879" t="s">
        <v>1475</v>
      </c>
      <c r="B2879" t="s">
        <v>4358</v>
      </c>
      <c r="C2879" t="s">
        <v>147</v>
      </c>
      <c r="D2879" t="s">
        <v>133</v>
      </c>
    </row>
    <row r="2880" spans="1:4">
      <c r="A2880" t="s">
        <v>1475</v>
      </c>
      <c r="B2880" t="s">
        <v>4359</v>
      </c>
      <c r="C2880" t="s">
        <v>148</v>
      </c>
      <c r="D2880" t="s">
        <v>76</v>
      </c>
    </row>
    <row r="2881" spans="1:4">
      <c r="A2881" t="s">
        <v>1475</v>
      </c>
      <c r="B2881" t="s">
        <v>4360</v>
      </c>
      <c r="C2881" t="s">
        <v>152</v>
      </c>
      <c r="D2881" t="s">
        <v>241</v>
      </c>
    </row>
    <row r="2882" spans="1:4">
      <c r="A2882" t="s">
        <v>1475</v>
      </c>
      <c r="B2882" t="s">
        <v>4361</v>
      </c>
      <c r="C2882" t="s">
        <v>4</v>
      </c>
      <c r="D2882" t="s">
        <v>23</v>
      </c>
    </row>
    <row r="2883" spans="1:4">
      <c r="A2883" t="s">
        <v>1475</v>
      </c>
      <c r="B2883" t="s">
        <v>4362</v>
      </c>
      <c r="C2883" t="s">
        <v>156</v>
      </c>
      <c r="D2883" t="e">
        <v>#REF!</v>
      </c>
    </row>
    <row r="2884" spans="1:4">
      <c r="A2884" t="s">
        <v>1475</v>
      </c>
      <c r="B2884" t="s">
        <v>4363</v>
      </c>
      <c r="C2884" t="s">
        <v>157</v>
      </c>
      <c r="D2884">
        <v>46266</v>
      </c>
    </row>
    <row r="2885" spans="1:4">
      <c r="A2885" t="s">
        <v>1475</v>
      </c>
      <c r="B2885" t="s">
        <v>4364</v>
      </c>
      <c r="C2885" t="s">
        <v>142</v>
      </c>
      <c r="D2885" t="s">
        <v>724</v>
      </c>
    </row>
    <row r="2886" spans="1:4">
      <c r="A2886" t="s">
        <v>1475</v>
      </c>
      <c r="B2886" t="s">
        <v>4365</v>
      </c>
      <c r="C2886" t="s">
        <v>143</v>
      </c>
      <c r="D2886" t="s">
        <v>725</v>
      </c>
    </row>
    <row r="2887" spans="1:4">
      <c r="A2887" t="s">
        <v>1475</v>
      </c>
      <c r="B2887" t="s">
        <v>4366</v>
      </c>
      <c r="C2887" t="s">
        <v>145</v>
      </c>
      <c r="D2887" t="s">
        <v>747</v>
      </c>
    </row>
    <row r="2888" spans="1:4">
      <c r="A2888" t="s">
        <v>1475</v>
      </c>
      <c r="B2888" t="s">
        <v>4367</v>
      </c>
      <c r="C2888" t="s">
        <v>146</v>
      </c>
      <c r="D2888" t="s">
        <v>497</v>
      </c>
    </row>
    <row r="2889" spans="1:4">
      <c r="A2889" t="s">
        <v>1475</v>
      </c>
      <c r="B2889" t="s">
        <v>4368</v>
      </c>
      <c r="C2889" t="s">
        <v>147</v>
      </c>
      <c r="D2889" t="s">
        <v>133</v>
      </c>
    </row>
    <row r="2890" spans="1:4">
      <c r="A2890" t="s">
        <v>1475</v>
      </c>
      <c r="B2890" t="s">
        <v>4369</v>
      </c>
      <c r="C2890" t="s">
        <v>148</v>
      </c>
      <c r="D2890" t="s">
        <v>76</v>
      </c>
    </row>
    <row r="2891" spans="1:4">
      <c r="A2891" t="s">
        <v>1475</v>
      </c>
      <c r="B2891" t="s">
        <v>4370</v>
      </c>
      <c r="C2891" t="s">
        <v>152</v>
      </c>
      <c r="D2891" t="s">
        <v>241</v>
      </c>
    </row>
    <row r="2892" spans="1:4">
      <c r="A2892" t="s">
        <v>1475</v>
      </c>
      <c r="B2892" t="s">
        <v>4371</v>
      </c>
      <c r="C2892" t="s">
        <v>4</v>
      </c>
      <c r="D2892" t="s">
        <v>23</v>
      </c>
    </row>
    <row r="2893" spans="1:4">
      <c r="A2893" t="s">
        <v>1475</v>
      </c>
      <c r="B2893" t="s">
        <v>4372</v>
      </c>
      <c r="C2893" t="s">
        <v>156</v>
      </c>
      <c r="D2893" t="e">
        <v>#REF!</v>
      </c>
    </row>
    <row r="2894" spans="1:4">
      <c r="A2894" t="s">
        <v>1475</v>
      </c>
      <c r="B2894" t="s">
        <v>4373</v>
      </c>
      <c r="C2894" t="s">
        <v>157</v>
      </c>
      <c r="D2894">
        <v>46266</v>
      </c>
    </row>
    <row r="2895" spans="1:4">
      <c r="A2895" t="s">
        <v>1475</v>
      </c>
      <c r="B2895" t="s">
        <v>4374</v>
      </c>
      <c r="C2895" t="s">
        <v>142</v>
      </c>
      <c r="D2895" t="s">
        <v>724</v>
      </c>
    </row>
    <row r="2896" spans="1:4">
      <c r="A2896" t="s">
        <v>1475</v>
      </c>
      <c r="B2896" t="s">
        <v>4375</v>
      </c>
      <c r="C2896" t="s">
        <v>143</v>
      </c>
      <c r="D2896" t="s">
        <v>725</v>
      </c>
    </row>
    <row r="2897" spans="1:4">
      <c r="A2897" t="s">
        <v>1475</v>
      </c>
      <c r="B2897" t="s">
        <v>4376</v>
      </c>
      <c r="C2897" t="s">
        <v>145</v>
      </c>
      <c r="D2897">
        <v>3848</v>
      </c>
    </row>
    <row r="2898" spans="1:4">
      <c r="A2898" t="s">
        <v>1475</v>
      </c>
      <c r="B2898" t="s">
        <v>4377</v>
      </c>
      <c r="C2898" t="s">
        <v>146</v>
      </c>
      <c r="D2898" t="s">
        <v>497</v>
      </c>
    </row>
    <row r="2899" spans="1:4">
      <c r="A2899" t="s">
        <v>1475</v>
      </c>
      <c r="B2899" t="s">
        <v>4378</v>
      </c>
      <c r="C2899" t="s">
        <v>147</v>
      </c>
      <c r="D2899" t="s">
        <v>133</v>
      </c>
    </row>
    <row r="2900" spans="1:4">
      <c r="A2900" t="s">
        <v>1475</v>
      </c>
      <c r="B2900" t="s">
        <v>4379</v>
      </c>
      <c r="C2900" t="s">
        <v>148</v>
      </c>
      <c r="D2900" t="s">
        <v>76</v>
      </c>
    </row>
    <row r="2901" spans="1:4">
      <c r="A2901" t="s">
        <v>1475</v>
      </c>
      <c r="B2901" t="s">
        <v>4380</v>
      </c>
      <c r="C2901" t="s">
        <v>152</v>
      </c>
      <c r="D2901" t="s">
        <v>241</v>
      </c>
    </row>
    <row r="2902" spans="1:4">
      <c r="A2902" t="s">
        <v>1475</v>
      </c>
      <c r="B2902" t="s">
        <v>4381</v>
      </c>
      <c r="C2902" t="s">
        <v>4</v>
      </c>
      <c r="D2902" t="s">
        <v>23</v>
      </c>
    </row>
    <row r="2903" spans="1:4">
      <c r="A2903" t="s">
        <v>1475</v>
      </c>
      <c r="B2903" t="s">
        <v>4382</v>
      </c>
      <c r="C2903" t="s">
        <v>156</v>
      </c>
      <c r="D2903" t="e">
        <v>#REF!</v>
      </c>
    </row>
    <row r="2904" spans="1:4">
      <c r="A2904" t="s">
        <v>1475</v>
      </c>
      <c r="B2904" t="s">
        <v>4383</v>
      </c>
      <c r="C2904" t="s">
        <v>157</v>
      </c>
      <c r="D2904">
        <v>46266</v>
      </c>
    </row>
    <row r="2905" spans="1:4">
      <c r="A2905" t="s">
        <v>1475</v>
      </c>
      <c r="B2905" t="s">
        <v>4384</v>
      </c>
      <c r="C2905" t="s">
        <v>142</v>
      </c>
      <c r="D2905" t="s">
        <v>724</v>
      </c>
    </row>
    <row r="2906" spans="1:4">
      <c r="A2906" t="s">
        <v>1475</v>
      </c>
      <c r="B2906" t="s">
        <v>4385</v>
      </c>
      <c r="C2906" t="s">
        <v>143</v>
      </c>
      <c r="D2906" t="s">
        <v>725</v>
      </c>
    </row>
    <row r="2907" spans="1:4">
      <c r="A2907" t="s">
        <v>1475</v>
      </c>
      <c r="B2907" t="s">
        <v>4386</v>
      </c>
      <c r="C2907" t="s">
        <v>145</v>
      </c>
      <c r="D2907" t="s">
        <v>735</v>
      </c>
    </row>
    <row r="2908" spans="1:4">
      <c r="A2908" t="s">
        <v>1475</v>
      </c>
      <c r="B2908" t="s">
        <v>4387</v>
      </c>
      <c r="C2908" t="s">
        <v>146</v>
      </c>
      <c r="D2908" t="s">
        <v>497</v>
      </c>
    </row>
    <row r="2909" spans="1:4">
      <c r="A2909" t="s">
        <v>1475</v>
      </c>
      <c r="B2909" t="s">
        <v>4388</v>
      </c>
      <c r="C2909" t="s">
        <v>147</v>
      </c>
      <c r="D2909" t="s">
        <v>133</v>
      </c>
    </row>
    <row r="2910" spans="1:4">
      <c r="A2910" t="s">
        <v>1475</v>
      </c>
      <c r="B2910" t="s">
        <v>4389</v>
      </c>
      <c r="C2910" t="s">
        <v>148</v>
      </c>
      <c r="D2910" t="s">
        <v>76</v>
      </c>
    </row>
    <row r="2911" spans="1:4">
      <c r="A2911" t="s">
        <v>1475</v>
      </c>
      <c r="B2911" t="s">
        <v>4390</v>
      </c>
      <c r="C2911" t="s">
        <v>152</v>
      </c>
      <c r="D2911" t="s">
        <v>241</v>
      </c>
    </row>
    <row r="2912" spans="1:4">
      <c r="A2912" t="s">
        <v>1475</v>
      </c>
      <c r="B2912" t="s">
        <v>4391</v>
      </c>
      <c r="C2912" t="s">
        <v>4</v>
      </c>
      <c r="D2912" t="s">
        <v>23</v>
      </c>
    </row>
    <row r="2913" spans="1:4">
      <c r="A2913" t="s">
        <v>1475</v>
      </c>
      <c r="B2913" t="s">
        <v>4392</v>
      </c>
      <c r="C2913" t="s">
        <v>156</v>
      </c>
      <c r="D2913" t="e">
        <v>#REF!</v>
      </c>
    </row>
    <row r="2914" spans="1:4">
      <c r="A2914" t="s">
        <v>1475</v>
      </c>
      <c r="B2914" t="s">
        <v>4393</v>
      </c>
      <c r="C2914" t="s">
        <v>157</v>
      </c>
      <c r="D2914">
        <v>46266</v>
      </c>
    </row>
    <row r="2915" spans="1:4">
      <c r="A2915" t="s">
        <v>1475</v>
      </c>
      <c r="B2915" t="s">
        <v>4394</v>
      </c>
      <c r="C2915" t="s">
        <v>142</v>
      </c>
      <c r="D2915" t="s">
        <v>724</v>
      </c>
    </row>
    <row r="2916" spans="1:4">
      <c r="A2916" t="s">
        <v>1475</v>
      </c>
      <c r="B2916" t="s">
        <v>4395</v>
      </c>
      <c r="C2916" t="s">
        <v>143</v>
      </c>
      <c r="D2916" t="s">
        <v>725</v>
      </c>
    </row>
    <row r="2917" spans="1:4">
      <c r="A2917" t="s">
        <v>1475</v>
      </c>
      <c r="B2917" t="s">
        <v>4396</v>
      </c>
      <c r="C2917" t="s">
        <v>145</v>
      </c>
      <c r="D2917" t="s">
        <v>744</v>
      </c>
    </row>
    <row r="2918" spans="1:4">
      <c r="A2918" t="s">
        <v>1475</v>
      </c>
      <c r="B2918" t="s">
        <v>4397</v>
      </c>
      <c r="C2918" t="s">
        <v>146</v>
      </c>
      <c r="D2918" t="s">
        <v>497</v>
      </c>
    </row>
    <row r="2919" spans="1:4">
      <c r="A2919" t="s">
        <v>1475</v>
      </c>
      <c r="B2919" t="s">
        <v>4398</v>
      </c>
      <c r="C2919" t="s">
        <v>147</v>
      </c>
      <c r="D2919" t="s">
        <v>133</v>
      </c>
    </row>
    <row r="2920" spans="1:4">
      <c r="A2920" t="s">
        <v>1475</v>
      </c>
      <c r="B2920" t="s">
        <v>4399</v>
      </c>
      <c r="C2920" t="s">
        <v>148</v>
      </c>
      <c r="D2920" t="s">
        <v>76</v>
      </c>
    </row>
    <row r="2921" spans="1:4">
      <c r="A2921" t="s">
        <v>1475</v>
      </c>
      <c r="B2921" t="s">
        <v>4400</v>
      </c>
      <c r="C2921" t="s">
        <v>152</v>
      </c>
      <c r="D2921" t="s">
        <v>241</v>
      </c>
    </row>
    <row r="2922" spans="1:4">
      <c r="A2922" t="s">
        <v>1475</v>
      </c>
      <c r="B2922" t="s">
        <v>4401</v>
      </c>
      <c r="C2922" t="s">
        <v>4</v>
      </c>
      <c r="D2922" t="s">
        <v>23</v>
      </c>
    </row>
    <row r="2923" spans="1:4">
      <c r="A2923" t="s">
        <v>1475</v>
      </c>
      <c r="B2923" t="s">
        <v>4402</v>
      </c>
      <c r="C2923" t="s">
        <v>156</v>
      </c>
      <c r="D2923" t="e">
        <v>#REF!</v>
      </c>
    </row>
    <row r="2924" spans="1:4">
      <c r="A2924" t="s">
        <v>1475</v>
      </c>
      <c r="B2924" t="s">
        <v>4403</v>
      </c>
      <c r="C2924" t="s">
        <v>157</v>
      </c>
      <c r="D2924">
        <v>46266</v>
      </c>
    </row>
    <row r="2925" spans="1:4">
      <c r="A2925" t="s">
        <v>1475</v>
      </c>
      <c r="B2925" t="s">
        <v>4404</v>
      </c>
      <c r="C2925" t="s">
        <v>142</v>
      </c>
      <c r="D2925" t="s">
        <v>724</v>
      </c>
    </row>
    <row r="2926" spans="1:4">
      <c r="A2926" t="s">
        <v>1475</v>
      </c>
      <c r="B2926" t="s">
        <v>4405</v>
      </c>
      <c r="C2926" t="s">
        <v>143</v>
      </c>
      <c r="D2926" t="s">
        <v>725</v>
      </c>
    </row>
    <row r="2927" spans="1:4">
      <c r="A2927" t="s">
        <v>1475</v>
      </c>
      <c r="B2927" t="s">
        <v>4406</v>
      </c>
      <c r="C2927" t="s">
        <v>145</v>
      </c>
      <c r="D2927" t="s">
        <v>733</v>
      </c>
    </row>
    <row r="2928" spans="1:4">
      <c r="A2928" t="s">
        <v>1475</v>
      </c>
      <c r="B2928" t="s">
        <v>4407</v>
      </c>
      <c r="C2928" t="s">
        <v>146</v>
      </c>
      <c r="D2928" t="s">
        <v>497</v>
      </c>
    </row>
    <row r="2929" spans="1:4">
      <c r="A2929" t="s">
        <v>1475</v>
      </c>
      <c r="B2929" t="s">
        <v>4408</v>
      </c>
      <c r="C2929" t="s">
        <v>147</v>
      </c>
      <c r="D2929" t="s">
        <v>133</v>
      </c>
    </row>
    <row r="2930" spans="1:4">
      <c r="A2930" t="s">
        <v>1475</v>
      </c>
      <c r="B2930" t="s">
        <v>4409</v>
      </c>
      <c r="C2930" t="s">
        <v>148</v>
      </c>
      <c r="D2930" t="s">
        <v>76</v>
      </c>
    </row>
    <row r="2931" spans="1:4">
      <c r="A2931" t="s">
        <v>1475</v>
      </c>
      <c r="B2931" t="s">
        <v>4410</v>
      </c>
      <c r="C2931" t="s">
        <v>152</v>
      </c>
      <c r="D2931" t="s">
        <v>241</v>
      </c>
    </row>
    <row r="2932" spans="1:4">
      <c r="A2932" t="s">
        <v>1475</v>
      </c>
      <c r="B2932" t="s">
        <v>4411</v>
      </c>
      <c r="C2932" t="s">
        <v>4</v>
      </c>
      <c r="D2932" t="s">
        <v>23</v>
      </c>
    </row>
    <row r="2933" spans="1:4">
      <c r="A2933" t="s">
        <v>1475</v>
      </c>
      <c r="B2933" t="s">
        <v>4412</v>
      </c>
      <c r="C2933" t="s">
        <v>156</v>
      </c>
      <c r="D2933" t="e">
        <v>#REF!</v>
      </c>
    </row>
    <row r="2934" spans="1:4">
      <c r="A2934" t="s">
        <v>1475</v>
      </c>
      <c r="B2934" t="s">
        <v>4413</v>
      </c>
      <c r="C2934" t="s">
        <v>157</v>
      </c>
      <c r="D2934">
        <v>46266</v>
      </c>
    </row>
    <row r="2935" spans="1:4">
      <c r="A2935" t="s">
        <v>1475</v>
      </c>
      <c r="B2935" t="s">
        <v>4414</v>
      </c>
      <c r="C2935" t="s">
        <v>142</v>
      </c>
      <c r="D2935" t="s">
        <v>724</v>
      </c>
    </row>
    <row r="2936" spans="1:4">
      <c r="A2936" t="s">
        <v>1475</v>
      </c>
      <c r="B2936" t="s">
        <v>4415</v>
      </c>
      <c r="C2936" t="s">
        <v>143</v>
      </c>
      <c r="D2936" t="s">
        <v>725</v>
      </c>
    </row>
    <row r="2937" spans="1:4">
      <c r="A2937" t="s">
        <v>1475</v>
      </c>
      <c r="B2937" t="s">
        <v>4416</v>
      </c>
      <c r="C2937" t="s">
        <v>145</v>
      </c>
      <c r="D2937" t="s">
        <v>742</v>
      </c>
    </row>
    <row r="2938" spans="1:4">
      <c r="A2938" t="s">
        <v>1475</v>
      </c>
      <c r="B2938" t="s">
        <v>4417</v>
      </c>
      <c r="C2938" t="s">
        <v>146</v>
      </c>
      <c r="D2938" t="s">
        <v>497</v>
      </c>
    </row>
    <row r="2939" spans="1:4">
      <c r="A2939" t="s">
        <v>1475</v>
      </c>
      <c r="B2939" t="s">
        <v>4418</v>
      </c>
      <c r="C2939" t="s">
        <v>147</v>
      </c>
      <c r="D2939" t="s">
        <v>133</v>
      </c>
    </row>
    <row r="2940" spans="1:4">
      <c r="A2940" t="s">
        <v>1475</v>
      </c>
      <c r="B2940" t="s">
        <v>4419</v>
      </c>
      <c r="C2940" t="s">
        <v>148</v>
      </c>
      <c r="D2940" t="s">
        <v>76</v>
      </c>
    </row>
    <row r="2941" spans="1:4">
      <c r="A2941" t="s">
        <v>1475</v>
      </c>
      <c r="B2941" t="s">
        <v>4420</v>
      </c>
      <c r="C2941" t="s">
        <v>152</v>
      </c>
      <c r="D2941" t="s">
        <v>241</v>
      </c>
    </row>
    <row r="2942" spans="1:4">
      <c r="A2942" t="s">
        <v>1475</v>
      </c>
      <c r="B2942" t="s">
        <v>4421</v>
      </c>
      <c r="C2942" t="s">
        <v>4</v>
      </c>
      <c r="D2942" t="s">
        <v>23</v>
      </c>
    </row>
    <row r="2943" spans="1:4">
      <c r="A2943" t="s">
        <v>1475</v>
      </c>
      <c r="B2943" t="s">
        <v>4422</v>
      </c>
      <c r="C2943" t="s">
        <v>156</v>
      </c>
      <c r="D2943" t="e">
        <v>#REF!</v>
      </c>
    </row>
    <row r="2944" spans="1:4">
      <c r="A2944" t="s">
        <v>1475</v>
      </c>
      <c r="B2944" t="s">
        <v>4423</v>
      </c>
      <c r="C2944" t="s">
        <v>157</v>
      </c>
      <c r="D2944">
        <v>46266</v>
      </c>
    </row>
    <row r="2945" spans="1:4">
      <c r="A2945" t="s">
        <v>1475</v>
      </c>
      <c r="B2945" t="s">
        <v>4424</v>
      </c>
      <c r="C2945" t="s">
        <v>142</v>
      </c>
      <c r="D2945" t="s">
        <v>724</v>
      </c>
    </row>
    <row r="2946" spans="1:4">
      <c r="A2946" t="s">
        <v>1475</v>
      </c>
      <c r="B2946" t="s">
        <v>4425</v>
      </c>
      <c r="C2946" t="s">
        <v>143</v>
      </c>
      <c r="D2946" t="s">
        <v>725</v>
      </c>
    </row>
    <row r="2947" spans="1:4">
      <c r="A2947" t="s">
        <v>1475</v>
      </c>
      <c r="B2947" t="s">
        <v>4426</v>
      </c>
      <c r="C2947" t="s">
        <v>145</v>
      </c>
      <c r="D2947">
        <v>3852</v>
      </c>
    </row>
    <row r="2948" spans="1:4">
      <c r="A2948" t="s">
        <v>1475</v>
      </c>
      <c r="B2948" t="s">
        <v>4427</v>
      </c>
      <c r="C2948" t="s">
        <v>146</v>
      </c>
      <c r="D2948" t="s">
        <v>497</v>
      </c>
    </row>
    <row r="2949" spans="1:4">
      <c r="A2949" t="s">
        <v>1475</v>
      </c>
      <c r="B2949" t="s">
        <v>4428</v>
      </c>
      <c r="C2949" t="s">
        <v>147</v>
      </c>
      <c r="D2949" t="s">
        <v>133</v>
      </c>
    </row>
    <row r="2950" spans="1:4">
      <c r="A2950" t="s">
        <v>1475</v>
      </c>
      <c r="B2950" t="s">
        <v>4429</v>
      </c>
      <c r="C2950" t="s">
        <v>148</v>
      </c>
      <c r="D2950" t="s">
        <v>76</v>
      </c>
    </row>
    <row r="2951" spans="1:4">
      <c r="A2951" t="s">
        <v>1475</v>
      </c>
      <c r="B2951" t="s">
        <v>4430</v>
      </c>
      <c r="C2951" t="s">
        <v>152</v>
      </c>
      <c r="D2951" t="s">
        <v>241</v>
      </c>
    </row>
    <row r="2952" spans="1:4">
      <c r="A2952" t="s">
        <v>1475</v>
      </c>
      <c r="B2952" t="s">
        <v>4431</v>
      </c>
      <c r="C2952" t="s">
        <v>4</v>
      </c>
      <c r="D2952" t="s">
        <v>23</v>
      </c>
    </row>
    <row r="2953" spans="1:4">
      <c r="A2953" t="s">
        <v>1475</v>
      </c>
      <c r="B2953" t="s">
        <v>4432</v>
      </c>
      <c r="C2953" t="s">
        <v>156</v>
      </c>
      <c r="D2953" t="e">
        <v>#REF!</v>
      </c>
    </row>
    <row r="2954" spans="1:4">
      <c r="A2954" t="s">
        <v>1475</v>
      </c>
      <c r="B2954" t="s">
        <v>4433</v>
      </c>
      <c r="C2954" t="s">
        <v>157</v>
      </c>
      <c r="D2954">
        <v>46266</v>
      </c>
    </row>
    <row r="2955" spans="1:4">
      <c r="A2955" t="s">
        <v>1475</v>
      </c>
      <c r="B2955" t="s">
        <v>4434</v>
      </c>
      <c r="C2955" t="s">
        <v>142</v>
      </c>
      <c r="D2955" t="s">
        <v>724</v>
      </c>
    </row>
    <row r="2956" spans="1:4">
      <c r="A2956" t="s">
        <v>1475</v>
      </c>
      <c r="B2956" t="s">
        <v>4435</v>
      </c>
      <c r="C2956" t="s">
        <v>143</v>
      </c>
      <c r="D2956" t="s">
        <v>725</v>
      </c>
    </row>
    <row r="2957" spans="1:4">
      <c r="A2957" t="s">
        <v>1475</v>
      </c>
      <c r="B2957" t="s">
        <v>4436</v>
      </c>
      <c r="C2957" t="s">
        <v>145</v>
      </c>
      <c r="D2957" t="s">
        <v>736</v>
      </c>
    </row>
    <row r="2958" spans="1:4">
      <c r="A2958" t="s">
        <v>1475</v>
      </c>
      <c r="B2958" t="s">
        <v>4437</v>
      </c>
      <c r="C2958" t="s">
        <v>146</v>
      </c>
      <c r="D2958" t="s">
        <v>497</v>
      </c>
    </row>
    <row r="2959" spans="1:4">
      <c r="A2959" t="s">
        <v>1475</v>
      </c>
      <c r="B2959" t="s">
        <v>4438</v>
      </c>
      <c r="C2959" t="s">
        <v>147</v>
      </c>
      <c r="D2959" t="s">
        <v>133</v>
      </c>
    </row>
    <row r="2960" spans="1:4">
      <c r="A2960" t="s">
        <v>1475</v>
      </c>
      <c r="B2960" t="s">
        <v>4439</v>
      </c>
      <c r="C2960" t="s">
        <v>148</v>
      </c>
      <c r="D2960" t="s">
        <v>76</v>
      </c>
    </row>
    <row r="2961" spans="1:4">
      <c r="A2961" t="s">
        <v>1475</v>
      </c>
      <c r="B2961" t="s">
        <v>4440</v>
      </c>
      <c r="C2961" t="s">
        <v>152</v>
      </c>
      <c r="D2961" t="s">
        <v>241</v>
      </c>
    </row>
    <row r="2962" spans="1:4">
      <c r="A2962" t="s">
        <v>1475</v>
      </c>
      <c r="B2962" t="s">
        <v>4441</v>
      </c>
      <c r="C2962" t="s">
        <v>4</v>
      </c>
      <c r="D2962" t="s">
        <v>23</v>
      </c>
    </row>
    <row r="2963" spans="1:4">
      <c r="A2963" t="s">
        <v>1475</v>
      </c>
      <c r="B2963" t="s">
        <v>4442</v>
      </c>
      <c r="C2963" t="s">
        <v>156</v>
      </c>
      <c r="D2963" t="e">
        <v>#REF!</v>
      </c>
    </row>
    <row r="2964" spans="1:4">
      <c r="A2964" t="s">
        <v>1475</v>
      </c>
      <c r="B2964" t="s">
        <v>4443</v>
      </c>
      <c r="C2964" t="s">
        <v>157</v>
      </c>
      <c r="D2964">
        <v>46266</v>
      </c>
    </row>
    <row r="2965" spans="1:4">
      <c r="A2965" t="s">
        <v>1475</v>
      </c>
      <c r="B2965" t="s">
        <v>4444</v>
      </c>
      <c r="C2965" t="s">
        <v>142</v>
      </c>
      <c r="D2965" t="s">
        <v>724</v>
      </c>
    </row>
    <row r="2966" spans="1:4">
      <c r="A2966" t="s">
        <v>1475</v>
      </c>
      <c r="B2966" t="s">
        <v>4445</v>
      </c>
      <c r="C2966" t="s">
        <v>143</v>
      </c>
      <c r="D2966" t="s">
        <v>725</v>
      </c>
    </row>
    <row r="2967" spans="1:4">
      <c r="A2967" t="s">
        <v>1475</v>
      </c>
      <c r="B2967" t="s">
        <v>4446</v>
      </c>
      <c r="C2967" t="s">
        <v>145</v>
      </c>
      <c r="D2967" t="s">
        <v>750</v>
      </c>
    </row>
    <row r="2968" spans="1:4">
      <c r="A2968" t="s">
        <v>1475</v>
      </c>
      <c r="B2968" t="s">
        <v>4447</v>
      </c>
      <c r="C2968" t="s">
        <v>146</v>
      </c>
      <c r="D2968" t="s">
        <v>497</v>
      </c>
    </row>
    <row r="2969" spans="1:4">
      <c r="A2969" t="s">
        <v>1475</v>
      </c>
      <c r="B2969" t="s">
        <v>4448</v>
      </c>
      <c r="C2969" t="s">
        <v>147</v>
      </c>
      <c r="D2969" t="s">
        <v>133</v>
      </c>
    </row>
    <row r="2970" spans="1:4">
      <c r="A2970" t="s">
        <v>1475</v>
      </c>
      <c r="B2970" t="s">
        <v>4449</v>
      </c>
      <c r="C2970" t="s">
        <v>148</v>
      </c>
      <c r="D2970" t="s">
        <v>76</v>
      </c>
    </row>
    <row r="2971" spans="1:4">
      <c r="A2971" t="s">
        <v>1475</v>
      </c>
      <c r="B2971" t="s">
        <v>4450</v>
      </c>
      <c r="C2971" t="s">
        <v>152</v>
      </c>
      <c r="D2971" t="s">
        <v>241</v>
      </c>
    </row>
    <row r="2972" spans="1:4">
      <c r="A2972" t="s">
        <v>1475</v>
      </c>
      <c r="B2972" t="s">
        <v>4451</v>
      </c>
      <c r="C2972" t="s">
        <v>4</v>
      </c>
      <c r="D2972" t="s">
        <v>23</v>
      </c>
    </row>
    <row r="2973" spans="1:4">
      <c r="A2973" t="s">
        <v>1475</v>
      </c>
      <c r="B2973" t="s">
        <v>4452</v>
      </c>
      <c r="C2973" t="s">
        <v>156</v>
      </c>
      <c r="D2973" t="e">
        <v>#REF!</v>
      </c>
    </row>
    <row r="2974" spans="1:4">
      <c r="A2974" t="s">
        <v>1475</v>
      </c>
      <c r="B2974" t="s">
        <v>4453</v>
      </c>
      <c r="C2974" t="s">
        <v>157</v>
      </c>
      <c r="D2974">
        <v>46266</v>
      </c>
    </row>
    <row r="2975" spans="1:4">
      <c r="A2975" t="s">
        <v>1475</v>
      </c>
      <c r="B2975" t="s">
        <v>4454</v>
      </c>
      <c r="C2975" t="s">
        <v>142</v>
      </c>
      <c r="D2975" t="s">
        <v>775</v>
      </c>
    </row>
    <row r="2976" spans="1:4">
      <c r="A2976" t="s">
        <v>1475</v>
      </c>
      <c r="B2976" t="s">
        <v>4455</v>
      </c>
      <c r="C2976" t="s">
        <v>143</v>
      </c>
      <c r="D2976" t="s">
        <v>771</v>
      </c>
    </row>
    <row r="2977" spans="1:4">
      <c r="A2977" t="s">
        <v>1475</v>
      </c>
      <c r="B2977" t="s">
        <v>4456</v>
      </c>
      <c r="C2977" t="s">
        <v>145</v>
      </c>
      <c r="D2977">
        <v>715</v>
      </c>
    </row>
    <row r="2978" spans="1:4">
      <c r="A2978" t="s">
        <v>1475</v>
      </c>
      <c r="B2978" t="s">
        <v>4457</v>
      </c>
      <c r="C2978" t="s">
        <v>146</v>
      </c>
      <c r="D2978" t="s">
        <v>497</v>
      </c>
    </row>
    <row r="2979" spans="1:4">
      <c r="A2979" t="s">
        <v>1475</v>
      </c>
      <c r="B2979" t="s">
        <v>4458</v>
      </c>
      <c r="C2979" t="s">
        <v>147</v>
      </c>
      <c r="D2979" t="s">
        <v>133</v>
      </c>
    </row>
    <row r="2980" spans="1:4">
      <c r="A2980" t="s">
        <v>1475</v>
      </c>
      <c r="B2980" t="s">
        <v>4459</v>
      </c>
      <c r="C2980" t="s">
        <v>148</v>
      </c>
      <c r="D2980" t="s">
        <v>34</v>
      </c>
    </row>
    <row r="2981" spans="1:4">
      <c r="A2981" t="s">
        <v>1475</v>
      </c>
      <c r="B2981" t="s">
        <v>4460</v>
      </c>
      <c r="C2981" t="s">
        <v>152</v>
      </c>
      <c r="D2981" t="s">
        <v>167</v>
      </c>
    </row>
    <row r="2982" spans="1:4">
      <c r="A2982" t="s">
        <v>1475</v>
      </c>
      <c r="B2982" t="s">
        <v>4461</v>
      </c>
      <c r="C2982" t="s">
        <v>4</v>
      </c>
      <c r="D2982" t="s">
        <v>23</v>
      </c>
    </row>
    <row r="2983" spans="1:4">
      <c r="A2983" t="s">
        <v>1475</v>
      </c>
      <c r="B2983" t="s">
        <v>4462</v>
      </c>
      <c r="C2983" t="s">
        <v>156</v>
      </c>
      <c r="D2983" t="e">
        <v>#REF!</v>
      </c>
    </row>
    <row r="2984" spans="1:4">
      <c r="A2984" t="s">
        <v>1475</v>
      </c>
      <c r="B2984" t="s">
        <v>4463</v>
      </c>
      <c r="C2984" t="s">
        <v>157</v>
      </c>
      <c r="D2984">
        <v>46266</v>
      </c>
    </row>
    <row r="2985" spans="1:4">
      <c r="A2985" t="s">
        <v>1475</v>
      </c>
      <c r="B2985" t="s">
        <v>4464</v>
      </c>
      <c r="C2985" t="s">
        <v>142</v>
      </c>
      <c r="D2985" t="s">
        <v>775</v>
      </c>
    </row>
    <row r="2986" spans="1:4">
      <c r="A2986" t="s">
        <v>1475</v>
      </c>
      <c r="B2986" t="s">
        <v>4465</v>
      </c>
      <c r="C2986" t="s">
        <v>143</v>
      </c>
      <c r="D2986" t="s">
        <v>771</v>
      </c>
    </row>
    <row r="2987" spans="1:4">
      <c r="A2987" t="s">
        <v>1475</v>
      </c>
      <c r="B2987" t="s">
        <v>4466</v>
      </c>
      <c r="C2987" t="s">
        <v>145</v>
      </c>
      <c r="D2987">
        <v>730</v>
      </c>
    </row>
    <row r="2988" spans="1:4">
      <c r="A2988" t="s">
        <v>1475</v>
      </c>
      <c r="B2988" t="s">
        <v>4467</v>
      </c>
      <c r="C2988" t="s">
        <v>146</v>
      </c>
      <c r="D2988" t="s">
        <v>497</v>
      </c>
    </row>
    <row r="2989" spans="1:4">
      <c r="A2989" t="s">
        <v>1475</v>
      </c>
      <c r="B2989" t="s">
        <v>4468</v>
      </c>
      <c r="C2989" t="s">
        <v>147</v>
      </c>
      <c r="D2989" t="s">
        <v>133</v>
      </c>
    </row>
    <row r="2990" spans="1:4">
      <c r="A2990" t="s">
        <v>1475</v>
      </c>
      <c r="B2990" t="s">
        <v>4469</v>
      </c>
      <c r="C2990" t="s">
        <v>148</v>
      </c>
      <c r="D2990" t="s">
        <v>34</v>
      </c>
    </row>
    <row r="2991" spans="1:4">
      <c r="A2991" t="s">
        <v>1475</v>
      </c>
      <c r="B2991" t="s">
        <v>4470</v>
      </c>
      <c r="C2991" t="s">
        <v>152</v>
      </c>
      <c r="D2991" t="s">
        <v>167</v>
      </c>
    </row>
    <row r="2992" spans="1:4">
      <c r="A2992" t="s">
        <v>1475</v>
      </c>
      <c r="B2992" t="s">
        <v>4471</v>
      </c>
      <c r="C2992" t="s">
        <v>4</v>
      </c>
      <c r="D2992" t="s">
        <v>23</v>
      </c>
    </row>
    <row r="2993" spans="1:4">
      <c r="A2993" t="s">
        <v>1475</v>
      </c>
      <c r="B2993" t="s">
        <v>4472</v>
      </c>
      <c r="C2993" t="s">
        <v>156</v>
      </c>
      <c r="D2993" t="e">
        <v>#REF!</v>
      </c>
    </row>
    <row r="2994" spans="1:4">
      <c r="A2994" t="s">
        <v>1475</v>
      </c>
      <c r="B2994" t="s">
        <v>4473</v>
      </c>
      <c r="C2994" t="s">
        <v>157</v>
      </c>
      <c r="D2994">
        <v>46266</v>
      </c>
    </row>
    <row r="2995" spans="1:4">
      <c r="A2995" t="s">
        <v>1475</v>
      </c>
      <c r="B2995" t="s">
        <v>4474</v>
      </c>
      <c r="C2995" t="s">
        <v>142</v>
      </c>
      <c r="D2995" t="s">
        <v>775</v>
      </c>
    </row>
    <row r="2996" spans="1:4">
      <c r="A2996" t="s">
        <v>1475</v>
      </c>
      <c r="B2996" t="s">
        <v>4475</v>
      </c>
      <c r="C2996" t="s">
        <v>143</v>
      </c>
      <c r="D2996" t="s">
        <v>771</v>
      </c>
    </row>
    <row r="2997" spans="1:4">
      <c r="A2997" t="s">
        <v>1475</v>
      </c>
      <c r="B2997" t="s">
        <v>4476</v>
      </c>
      <c r="C2997" t="s">
        <v>145</v>
      </c>
      <c r="D2997">
        <v>728</v>
      </c>
    </row>
    <row r="2998" spans="1:4">
      <c r="A2998" t="s">
        <v>1475</v>
      </c>
      <c r="B2998" t="s">
        <v>4477</v>
      </c>
      <c r="C2998" t="s">
        <v>146</v>
      </c>
      <c r="D2998" t="s">
        <v>497</v>
      </c>
    </row>
    <row r="2999" spans="1:4">
      <c r="A2999" t="s">
        <v>1475</v>
      </c>
      <c r="B2999" t="s">
        <v>4478</v>
      </c>
      <c r="C2999" t="s">
        <v>147</v>
      </c>
      <c r="D2999" t="s">
        <v>133</v>
      </c>
    </row>
    <row r="3000" spans="1:4">
      <c r="A3000" t="s">
        <v>1475</v>
      </c>
      <c r="B3000" t="s">
        <v>4479</v>
      </c>
      <c r="C3000" t="s">
        <v>148</v>
      </c>
      <c r="D3000" t="s">
        <v>34</v>
      </c>
    </row>
    <row r="3001" spans="1:4">
      <c r="A3001" t="s">
        <v>1475</v>
      </c>
      <c r="B3001" t="s">
        <v>4480</v>
      </c>
      <c r="C3001" t="s">
        <v>152</v>
      </c>
      <c r="D3001" t="s">
        <v>167</v>
      </c>
    </row>
    <row r="3002" spans="1:4">
      <c r="A3002" t="s">
        <v>1475</v>
      </c>
      <c r="B3002" t="s">
        <v>4481</v>
      </c>
      <c r="C3002" t="s">
        <v>4</v>
      </c>
      <c r="D3002" t="s">
        <v>23</v>
      </c>
    </row>
    <row r="3003" spans="1:4">
      <c r="A3003" t="s">
        <v>1475</v>
      </c>
      <c r="B3003" t="s">
        <v>4482</v>
      </c>
      <c r="C3003" t="s">
        <v>156</v>
      </c>
      <c r="D3003" t="e">
        <v>#REF!</v>
      </c>
    </row>
    <row r="3004" spans="1:4">
      <c r="A3004" t="s">
        <v>1475</v>
      </c>
      <c r="B3004" t="s">
        <v>4483</v>
      </c>
      <c r="C3004" t="s">
        <v>157</v>
      </c>
      <c r="D3004">
        <v>46266</v>
      </c>
    </row>
    <row r="3005" spans="1:4">
      <c r="A3005" t="s">
        <v>1475</v>
      </c>
      <c r="B3005" t="s">
        <v>4484</v>
      </c>
      <c r="C3005" t="s">
        <v>142</v>
      </c>
      <c r="D3005" t="s">
        <v>775</v>
      </c>
    </row>
    <row r="3006" spans="1:4">
      <c r="A3006" t="s">
        <v>1475</v>
      </c>
      <c r="B3006" t="s">
        <v>4485</v>
      </c>
      <c r="C3006" t="s">
        <v>143</v>
      </c>
      <c r="D3006" t="s">
        <v>771</v>
      </c>
    </row>
    <row r="3007" spans="1:4">
      <c r="A3007" t="s">
        <v>1475</v>
      </c>
      <c r="B3007" t="s">
        <v>4486</v>
      </c>
      <c r="C3007" t="s">
        <v>145</v>
      </c>
      <c r="D3007">
        <v>718</v>
      </c>
    </row>
    <row r="3008" spans="1:4">
      <c r="A3008" t="s">
        <v>1475</v>
      </c>
      <c r="B3008" t="s">
        <v>4487</v>
      </c>
      <c r="C3008" t="s">
        <v>146</v>
      </c>
      <c r="D3008" t="s">
        <v>497</v>
      </c>
    </row>
    <row r="3009" spans="1:4">
      <c r="A3009" t="s">
        <v>1475</v>
      </c>
      <c r="B3009" t="s">
        <v>4488</v>
      </c>
      <c r="C3009" t="s">
        <v>147</v>
      </c>
      <c r="D3009" t="s">
        <v>133</v>
      </c>
    </row>
    <row r="3010" spans="1:4">
      <c r="A3010" t="s">
        <v>1475</v>
      </c>
      <c r="B3010" t="s">
        <v>4489</v>
      </c>
      <c r="C3010" t="s">
        <v>148</v>
      </c>
      <c r="D3010" t="s">
        <v>34</v>
      </c>
    </row>
    <row r="3011" spans="1:4">
      <c r="A3011" t="s">
        <v>1475</v>
      </c>
      <c r="B3011" t="s">
        <v>4490</v>
      </c>
      <c r="C3011" t="s">
        <v>152</v>
      </c>
      <c r="D3011" t="s">
        <v>167</v>
      </c>
    </row>
    <row r="3012" spans="1:4">
      <c r="A3012" t="s">
        <v>1475</v>
      </c>
      <c r="B3012" t="s">
        <v>4491</v>
      </c>
      <c r="C3012" t="s">
        <v>4</v>
      </c>
      <c r="D3012" t="s">
        <v>23</v>
      </c>
    </row>
    <row r="3013" spans="1:4">
      <c r="A3013" t="s">
        <v>1475</v>
      </c>
      <c r="B3013" t="s">
        <v>4492</v>
      </c>
      <c r="C3013" t="s">
        <v>156</v>
      </c>
      <c r="D3013" t="e">
        <v>#REF!</v>
      </c>
    </row>
    <row r="3014" spans="1:4">
      <c r="A3014" t="s">
        <v>1475</v>
      </c>
      <c r="B3014" t="s">
        <v>4493</v>
      </c>
      <c r="C3014" t="s">
        <v>157</v>
      </c>
      <c r="D3014">
        <v>46266</v>
      </c>
    </row>
    <row r="3015" spans="1:4">
      <c r="A3015" t="s">
        <v>1475</v>
      </c>
      <c r="B3015" t="s">
        <v>4494</v>
      </c>
      <c r="C3015" t="s">
        <v>142</v>
      </c>
      <c r="D3015" t="s">
        <v>775</v>
      </c>
    </row>
    <row r="3016" spans="1:4">
      <c r="A3016" t="s">
        <v>1475</v>
      </c>
      <c r="B3016" t="s">
        <v>4495</v>
      </c>
      <c r="C3016" t="s">
        <v>143</v>
      </c>
      <c r="D3016" t="s">
        <v>771</v>
      </c>
    </row>
    <row r="3017" spans="1:4">
      <c r="A3017" t="s">
        <v>1475</v>
      </c>
      <c r="B3017" t="s">
        <v>4496</v>
      </c>
      <c r="C3017" t="s">
        <v>145</v>
      </c>
      <c r="D3017">
        <v>723</v>
      </c>
    </row>
    <row r="3018" spans="1:4">
      <c r="A3018" t="s">
        <v>1475</v>
      </c>
      <c r="B3018" t="s">
        <v>4497</v>
      </c>
      <c r="C3018" t="s">
        <v>146</v>
      </c>
      <c r="D3018" t="s">
        <v>497</v>
      </c>
    </row>
    <row r="3019" spans="1:4">
      <c r="A3019" t="s">
        <v>1475</v>
      </c>
      <c r="B3019" t="s">
        <v>4498</v>
      </c>
      <c r="C3019" t="s">
        <v>147</v>
      </c>
      <c r="D3019" t="s">
        <v>133</v>
      </c>
    </row>
    <row r="3020" spans="1:4">
      <c r="A3020" t="s">
        <v>1475</v>
      </c>
      <c r="B3020" t="s">
        <v>4499</v>
      </c>
      <c r="C3020" t="s">
        <v>148</v>
      </c>
      <c r="D3020" t="s">
        <v>34</v>
      </c>
    </row>
    <row r="3021" spans="1:4">
      <c r="A3021" t="s">
        <v>1475</v>
      </c>
      <c r="B3021" t="s">
        <v>4500</v>
      </c>
      <c r="C3021" t="s">
        <v>152</v>
      </c>
      <c r="D3021" t="s">
        <v>167</v>
      </c>
    </row>
    <row r="3022" spans="1:4">
      <c r="A3022" t="s">
        <v>1475</v>
      </c>
      <c r="B3022" t="s">
        <v>4501</v>
      </c>
      <c r="C3022" t="s">
        <v>4</v>
      </c>
      <c r="D3022" t="s">
        <v>23</v>
      </c>
    </row>
    <row r="3023" spans="1:4">
      <c r="A3023" t="s">
        <v>1475</v>
      </c>
      <c r="B3023" t="s">
        <v>4502</v>
      </c>
      <c r="C3023" t="s">
        <v>156</v>
      </c>
      <c r="D3023" t="e">
        <v>#REF!</v>
      </c>
    </row>
    <row r="3024" spans="1:4">
      <c r="A3024" t="s">
        <v>1475</v>
      </c>
      <c r="B3024" t="s">
        <v>4503</v>
      </c>
      <c r="C3024" t="s">
        <v>157</v>
      </c>
      <c r="D3024">
        <v>46266</v>
      </c>
    </row>
    <row r="3025" spans="1:4">
      <c r="A3025" t="s">
        <v>1475</v>
      </c>
      <c r="B3025" t="s">
        <v>4504</v>
      </c>
      <c r="C3025" t="s">
        <v>142</v>
      </c>
      <c r="D3025" t="s">
        <v>775</v>
      </c>
    </row>
    <row r="3026" spans="1:4">
      <c r="A3026" t="s">
        <v>1475</v>
      </c>
      <c r="B3026" t="s">
        <v>4505</v>
      </c>
      <c r="C3026" t="s">
        <v>143</v>
      </c>
      <c r="D3026" t="s">
        <v>771</v>
      </c>
    </row>
    <row r="3027" spans="1:4">
      <c r="A3027" t="s">
        <v>1475</v>
      </c>
      <c r="B3027" t="s">
        <v>4506</v>
      </c>
      <c r="C3027" t="s">
        <v>145</v>
      </c>
      <c r="D3027">
        <v>716</v>
      </c>
    </row>
    <row r="3028" spans="1:4">
      <c r="A3028" t="s">
        <v>1475</v>
      </c>
      <c r="B3028" t="s">
        <v>4507</v>
      </c>
      <c r="C3028" t="s">
        <v>146</v>
      </c>
      <c r="D3028" t="s">
        <v>497</v>
      </c>
    </row>
    <row r="3029" spans="1:4">
      <c r="A3029" t="s">
        <v>1475</v>
      </c>
      <c r="B3029" t="s">
        <v>4508</v>
      </c>
      <c r="C3029" t="s">
        <v>147</v>
      </c>
      <c r="D3029" t="s">
        <v>133</v>
      </c>
    </row>
    <row r="3030" spans="1:4">
      <c r="A3030" t="s">
        <v>1475</v>
      </c>
      <c r="B3030" t="s">
        <v>4509</v>
      </c>
      <c r="C3030" t="s">
        <v>148</v>
      </c>
      <c r="D3030" t="s">
        <v>34</v>
      </c>
    </row>
    <row r="3031" spans="1:4">
      <c r="A3031" t="s">
        <v>1475</v>
      </c>
      <c r="B3031" t="s">
        <v>4510</v>
      </c>
      <c r="C3031" t="s">
        <v>152</v>
      </c>
      <c r="D3031" t="s">
        <v>167</v>
      </c>
    </row>
    <row r="3032" spans="1:4">
      <c r="A3032" t="s">
        <v>1475</v>
      </c>
      <c r="B3032" t="s">
        <v>4511</v>
      </c>
      <c r="C3032" t="s">
        <v>4</v>
      </c>
      <c r="D3032" t="s">
        <v>23</v>
      </c>
    </row>
    <row r="3033" spans="1:4">
      <c r="A3033" t="s">
        <v>1475</v>
      </c>
      <c r="B3033" t="s">
        <v>4512</v>
      </c>
      <c r="C3033" t="s">
        <v>156</v>
      </c>
      <c r="D3033" t="e">
        <v>#REF!</v>
      </c>
    </row>
    <row r="3034" spans="1:4">
      <c r="A3034" t="s">
        <v>1475</v>
      </c>
      <c r="B3034" t="s">
        <v>4513</v>
      </c>
      <c r="C3034" t="s">
        <v>157</v>
      </c>
      <c r="D3034">
        <v>46266</v>
      </c>
    </row>
    <row r="3035" spans="1:4">
      <c r="A3035" t="s">
        <v>1475</v>
      </c>
      <c r="B3035" t="s">
        <v>4514</v>
      </c>
      <c r="C3035" t="s">
        <v>142</v>
      </c>
      <c r="D3035" t="s">
        <v>775</v>
      </c>
    </row>
    <row r="3036" spans="1:4">
      <c r="A3036" t="s">
        <v>1475</v>
      </c>
      <c r="B3036" t="s">
        <v>4515</v>
      </c>
      <c r="C3036" t="s">
        <v>143</v>
      </c>
      <c r="D3036" t="s">
        <v>771</v>
      </c>
    </row>
    <row r="3037" spans="1:4">
      <c r="A3037" t="s">
        <v>1475</v>
      </c>
      <c r="B3037" t="s">
        <v>4516</v>
      </c>
      <c r="C3037" t="s">
        <v>145</v>
      </c>
      <c r="D3037">
        <v>712</v>
      </c>
    </row>
    <row r="3038" spans="1:4">
      <c r="A3038" t="s">
        <v>1475</v>
      </c>
      <c r="B3038" t="s">
        <v>4517</v>
      </c>
      <c r="C3038" t="s">
        <v>146</v>
      </c>
      <c r="D3038" t="s">
        <v>497</v>
      </c>
    </row>
    <row r="3039" spans="1:4">
      <c r="A3039" t="s">
        <v>1475</v>
      </c>
      <c r="B3039" t="s">
        <v>4518</v>
      </c>
      <c r="C3039" t="s">
        <v>147</v>
      </c>
      <c r="D3039" t="s">
        <v>133</v>
      </c>
    </row>
    <row r="3040" spans="1:4">
      <c r="A3040" t="s">
        <v>1475</v>
      </c>
      <c r="B3040" t="s">
        <v>4519</v>
      </c>
      <c r="C3040" t="s">
        <v>148</v>
      </c>
      <c r="D3040" t="s">
        <v>34</v>
      </c>
    </row>
    <row r="3041" spans="1:4">
      <c r="A3041" t="s">
        <v>1475</v>
      </c>
      <c r="B3041" t="s">
        <v>4520</v>
      </c>
      <c r="C3041" t="s">
        <v>152</v>
      </c>
      <c r="D3041" t="s">
        <v>167</v>
      </c>
    </row>
    <row r="3042" spans="1:4">
      <c r="A3042" t="s">
        <v>1475</v>
      </c>
      <c r="B3042" t="s">
        <v>4521</v>
      </c>
      <c r="C3042" t="s">
        <v>4</v>
      </c>
      <c r="D3042" t="s">
        <v>23</v>
      </c>
    </row>
    <row r="3043" spans="1:4">
      <c r="A3043" t="s">
        <v>1475</v>
      </c>
      <c r="B3043" t="s">
        <v>4522</v>
      </c>
      <c r="C3043" t="s">
        <v>156</v>
      </c>
      <c r="D3043" t="e">
        <v>#REF!</v>
      </c>
    </row>
    <row r="3044" spans="1:4">
      <c r="A3044" t="s">
        <v>1475</v>
      </c>
      <c r="B3044" t="s">
        <v>4523</v>
      </c>
      <c r="C3044" t="s">
        <v>157</v>
      </c>
      <c r="D3044">
        <v>46266</v>
      </c>
    </row>
    <row r="3045" spans="1:4">
      <c r="A3045" t="s">
        <v>1475</v>
      </c>
      <c r="B3045" t="s">
        <v>4524</v>
      </c>
      <c r="C3045" t="s">
        <v>142</v>
      </c>
      <c r="D3045" t="s">
        <v>775</v>
      </c>
    </row>
    <row r="3046" spans="1:4">
      <c r="A3046" t="s">
        <v>1475</v>
      </c>
      <c r="B3046" t="s">
        <v>4525</v>
      </c>
      <c r="C3046" t="s">
        <v>143</v>
      </c>
      <c r="D3046" t="s">
        <v>771</v>
      </c>
    </row>
    <row r="3047" spans="1:4">
      <c r="A3047" t="s">
        <v>1475</v>
      </c>
      <c r="B3047" t="s">
        <v>4526</v>
      </c>
      <c r="C3047" t="s">
        <v>145</v>
      </c>
      <c r="D3047">
        <v>725</v>
      </c>
    </row>
    <row r="3048" spans="1:4">
      <c r="A3048" t="s">
        <v>1475</v>
      </c>
      <c r="B3048" t="s">
        <v>4527</v>
      </c>
      <c r="C3048" t="s">
        <v>146</v>
      </c>
      <c r="D3048" t="s">
        <v>497</v>
      </c>
    </row>
    <row r="3049" spans="1:4">
      <c r="A3049" t="s">
        <v>1475</v>
      </c>
      <c r="B3049" t="s">
        <v>4528</v>
      </c>
      <c r="C3049" t="s">
        <v>147</v>
      </c>
      <c r="D3049" t="s">
        <v>133</v>
      </c>
    </row>
    <row r="3050" spans="1:4">
      <c r="A3050" t="s">
        <v>1475</v>
      </c>
      <c r="B3050" t="s">
        <v>4529</v>
      </c>
      <c r="C3050" t="s">
        <v>148</v>
      </c>
      <c r="D3050" t="s">
        <v>34</v>
      </c>
    </row>
    <row r="3051" spans="1:4">
      <c r="A3051" t="s">
        <v>1475</v>
      </c>
      <c r="B3051" t="s">
        <v>4530</v>
      </c>
      <c r="C3051" t="s">
        <v>152</v>
      </c>
      <c r="D3051" t="s">
        <v>167</v>
      </c>
    </row>
    <row r="3052" spans="1:4">
      <c r="A3052" t="s">
        <v>1475</v>
      </c>
      <c r="B3052" t="s">
        <v>4531</v>
      </c>
      <c r="C3052" t="s">
        <v>4</v>
      </c>
      <c r="D3052" t="s">
        <v>23</v>
      </c>
    </row>
    <row r="3053" spans="1:4">
      <c r="A3053" t="s">
        <v>1475</v>
      </c>
      <c r="B3053" t="s">
        <v>4532</v>
      </c>
      <c r="C3053" t="s">
        <v>156</v>
      </c>
      <c r="D3053" t="e">
        <v>#REF!</v>
      </c>
    </row>
    <row r="3054" spans="1:4">
      <c r="A3054" t="s">
        <v>1475</v>
      </c>
      <c r="B3054" t="s">
        <v>4533</v>
      </c>
      <c r="C3054" t="s">
        <v>157</v>
      </c>
      <c r="D3054">
        <v>46266</v>
      </c>
    </row>
    <row r="3055" spans="1:4">
      <c r="A3055" t="s">
        <v>1475</v>
      </c>
      <c r="B3055" t="s">
        <v>4534</v>
      </c>
      <c r="C3055" t="s">
        <v>142</v>
      </c>
      <c r="D3055" t="s">
        <v>807</v>
      </c>
    </row>
    <row r="3056" spans="1:4">
      <c r="A3056" t="s">
        <v>1475</v>
      </c>
      <c r="B3056" t="s">
        <v>4535</v>
      </c>
      <c r="C3056" t="s">
        <v>143</v>
      </c>
      <c r="D3056" t="s">
        <v>808</v>
      </c>
    </row>
    <row r="3057" spans="1:4">
      <c r="A3057" t="s">
        <v>1475</v>
      </c>
      <c r="B3057" t="s">
        <v>4536</v>
      </c>
      <c r="C3057" t="s">
        <v>145</v>
      </c>
      <c r="D3057" t="s">
        <v>809</v>
      </c>
    </row>
    <row r="3058" spans="1:4">
      <c r="A3058" t="s">
        <v>1475</v>
      </c>
      <c r="B3058" t="s">
        <v>4537</v>
      </c>
      <c r="C3058" t="s">
        <v>146</v>
      </c>
      <c r="D3058" t="s">
        <v>497</v>
      </c>
    </row>
    <row r="3059" spans="1:4">
      <c r="A3059" t="s">
        <v>1475</v>
      </c>
      <c r="B3059" t="s">
        <v>4538</v>
      </c>
      <c r="C3059" t="s">
        <v>147</v>
      </c>
      <c r="D3059" t="s">
        <v>133</v>
      </c>
    </row>
    <row r="3060" spans="1:4">
      <c r="A3060" t="s">
        <v>1475</v>
      </c>
      <c r="B3060" t="s">
        <v>4539</v>
      </c>
      <c r="C3060" t="s">
        <v>148</v>
      </c>
      <c r="D3060" t="s">
        <v>34</v>
      </c>
    </row>
    <row r="3061" spans="1:4">
      <c r="A3061" t="s">
        <v>1475</v>
      </c>
      <c r="B3061" t="s">
        <v>4540</v>
      </c>
      <c r="C3061" t="s">
        <v>152</v>
      </c>
      <c r="D3061" t="s">
        <v>241</v>
      </c>
    </row>
    <row r="3062" spans="1:4">
      <c r="A3062" t="s">
        <v>1475</v>
      </c>
      <c r="B3062" t="s">
        <v>4541</v>
      </c>
      <c r="C3062" t="s">
        <v>4</v>
      </c>
      <c r="D3062" t="s">
        <v>23</v>
      </c>
    </row>
    <row r="3063" spans="1:4">
      <c r="A3063" t="s">
        <v>1475</v>
      </c>
      <c r="B3063" t="s">
        <v>4542</v>
      </c>
      <c r="C3063" t="s">
        <v>156</v>
      </c>
      <c r="D3063" t="e">
        <v>#REF!</v>
      </c>
    </row>
    <row r="3064" spans="1:4">
      <c r="A3064" t="s">
        <v>1475</v>
      </c>
      <c r="B3064" t="s">
        <v>4543</v>
      </c>
      <c r="C3064" t="s">
        <v>157</v>
      </c>
      <c r="D3064">
        <v>46266</v>
      </c>
    </row>
    <row r="3065" spans="1:4">
      <c r="A3065" t="s">
        <v>1475</v>
      </c>
      <c r="B3065" t="s">
        <v>4544</v>
      </c>
      <c r="C3065" t="s">
        <v>142</v>
      </c>
      <c r="D3065" t="s">
        <v>810</v>
      </c>
    </row>
    <row r="3066" spans="1:4">
      <c r="A3066" t="s">
        <v>1475</v>
      </c>
      <c r="B3066" t="s">
        <v>4545</v>
      </c>
      <c r="C3066" t="s">
        <v>143</v>
      </c>
      <c r="D3066" t="s">
        <v>811</v>
      </c>
    </row>
    <row r="3067" spans="1:4">
      <c r="A3067" t="s">
        <v>1475</v>
      </c>
      <c r="B3067" t="s">
        <v>4546</v>
      </c>
      <c r="C3067" t="s">
        <v>145</v>
      </c>
      <c r="D3067" t="s">
        <v>816</v>
      </c>
    </row>
    <row r="3068" spans="1:4">
      <c r="A3068" t="s">
        <v>1475</v>
      </c>
      <c r="B3068" t="s">
        <v>4547</v>
      </c>
      <c r="C3068" t="s">
        <v>146</v>
      </c>
      <c r="D3068" t="s">
        <v>497</v>
      </c>
    </row>
    <row r="3069" spans="1:4">
      <c r="A3069" t="s">
        <v>1475</v>
      </c>
      <c r="B3069" t="s">
        <v>4548</v>
      </c>
      <c r="C3069" t="s">
        <v>147</v>
      </c>
      <c r="D3069" t="s">
        <v>133</v>
      </c>
    </row>
    <row r="3070" spans="1:4">
      <c r="A3070" t="s">
        <v>1475</v>
      </c>
      <c r="B3070" t="s">
        <v>4549</v>
      </c>
      <c r="C3070" t="s">
        <v>148</v>
      </c>
      <c r="D3070" t="s">
        <v>34</v>
      </c>
    </row>
    <row r="3071" spans="1:4">
      <c r="A3071" t="s">
        <v>1475</v>
      </c>
      <c r="B3071" t="s">
        <v>4550</v>
      </c>
      <c r="C3071" t="s">
        <v>152</v>
      </c>
      <c r="D3071" t="s">
        <v>167</v>
      </c>
    </row>
    <row r="3072" spans="1:4">
      <c r="A3072" t="s">
        <v>1475</v>
      </c>
      <c r="B3072" t="s">
        <v>4551</v>
      </c>
      <c r="C3072" t="s">
        <v>4</v>
      </c>
      <c r="D3072" t="s">
        <v>23</v>
      </c>
    </row>
    <row r="3073" spans="1:4">
      <c r="A3073" t="s">
        <v>1475</v>
      </c>
      <c r="B3073" t="s">
        <v>4552</v>
      </c>
      <c r="C3073" t="s">
        <v>156</v>
      </c>
      <c r="D3073" t="e">
        <v>#REF!</v>
      </c>
    </row>
    <row r="3074" spans="1:4">
      <c r="A3074" t="s">
        <v>1475</v>
      </c>
      <c r="B3074" t="s">
        <v>4553</v>
      </c>
      <c r="C3074" t="s">
        <v>157</v>
      </c>
      <c r="D3074">
        <v>46266</v>
      </c>
    </row>
    <row r="3075" spans="1:4">
      <c r="A3075" t="s">
        <v>1475</v>
      </c>
      <c r="B3075" t="s">
        <v>4554</v>
      </c>
      <c r="C3075" t="s">
        <v>142</v>
      </c>
      <c r="D3075" t="s">
        <v>810</v>
      </c>
    </row>
    <row r="3076" spans="1:4">
      <c r="A3076" t="s">
        <v>1475</v>
      </c>
      <c r="B3076" t="s">
        <v>4555</v>
      </c>
      <c r="C3076" t="s">
        <v>143</v>
      </c>
      <c r="D3076" t="s">
        <v>811</v>
      </c>
    </row>
    <row r="3077" spans="1:4">
      <c r="A3077" t="s">
        <v>1475</v>
      </c>
      <c r="B3077" t="s">
        <v>4556</v>
      </c>
      <c r="C3077" t="s">
        <v>145</v>
      </c>
      <c r="D3077" t="s">
        <v>817</v>
      </c>
    </row>
    <row r="3078" spans="1:4">
      <c r="A3078" t="s">
        <v>1475</v>
      </c>
      <c r="B3078" t="s">
        <v>4557</v>
      </c>
      <c r="C3078" t="s">
        <v>146</v>
      </c>
      <c r="D3078" t="s">
        <v>497</v>
      </c>
    </row>
    <row r="3079" spans="1:4">
      <c r="A3079" t="s">
        <v>1475</v>
      </c>
      <c r="B3079" t="s">
        <v>4558</v>
      </c>
      <c r="C3079" t="s">
        <v>147</v>
      </c>
      <c r="D3079" t="s">
        <v>133</v>
      </c>
    </row>
    <row r="3080" spans="1:4">
      <c r="A3080" t="s">
        <v>1475</v>
      </c>
      <c r="B3080" t="s">
        <v>4559</v>
      </c>
      <c r="C3080" t="s">
        <v>148</v>
      </c>
      <c r="D3080" t="s">
        <v>34</v>
      </c>
    </row>
    <row r="3081" spans="1:4">
      <c r="A3081" t="s">
        <v>1475</v>
      </c>
      <c r="B3081" t="s">
        <v>4560</v>
      </c>
      <c r="C3081" t="s">
        <v>152</v>
      </c>
      <c r="D3081" t="s">
        <v>167</v>
      </c>
    </row>
    <row r="3082" spans="1:4">
      <c r="A3082" t="s">
        <v>1475</v>
      </c>
      <c r="B3082" t="s">
        <v>4561</v>
      </c>
      <c r="C3082" t="s">
        <v>4</v>
      </c>
      <c r="D3082" t="s">
        <v>23</v>
      </c>
    </row>
    <row r="3083" spans="1:4">
      <c r="A3083" t="s">
        <v>1475</v>
      </c>
      <c r="B3083" t="s">
        <v>4562</v>
      </c>
      <c r="C3083" t="s">
        <v>156</v>
      </c>
      <c r="D3083" t="e">
        <v>#REF!</v>
      </c>
    </row>
    <row r="3084" spans="1:4">
      <c r="A3084" t="s">
        <v>1475</v>
      </c>
      <c r="B3084" t="s">
        <v>4563</v>
      </c>
      <c r="C3084" t="s">
        <v>157</v>
      </c>
      <c r="D3084">
        <v>46266</v>
      </c>
    </row>
    <row r="3085" spans="1:4">
      <c r="A3085" t="s">
        <v>1475</v>
      </c>
      <c r="B3085" t="s">
        <v>4564</v>
      </c>
      <c r="C3085" t="s">
        <v>142</v>
      </c>
      <c r="D3085" t="s">
        <v>297</v>
      </c>
    </row>
    <row r="3086" spans="1:4">
      <c r="A3086" t="s">
        <v>1475</v>
      </c>
      <c r="B3086" t="s">
        <v>4565</v>
      </c>
      <c r="C3086" t="s">
        <v>143</v>
      </c>
      <c r="D3086" t="s">
        <v>298</v>
      </c>
    </row>
    <row r="3087" spans="1:4">
      <c r="A3087" t="s">
        <v>1475</v>
      </c>
      <c r="B3087" t="s">
        <v>4566</v>
      </c>
      <c r="C3087" t="s">
        <v>144</v>
      </c>
      <c r="D3087" t="s">
        <v>343</v>
      </c>
    </row>
    <row r="3088" spans="1:4">
      <c r="A3088" t="s">
        <v>1475</v>
      </c>
      <c r="B3088" t="s">
        <v>4567</v>
      </c>
      <c r="C3088" t="s">
        <v>145</v>
      </c>
      <c r="D3088">
        <v>810</v>
      </c>
    </row>
    <row r="3089" spans="1:4">
      <c r="A3089" t="s">
        <v>1475</v>
      </c>
      <c r="B3089" t="s">
        <v>4568</v>
      </c>
      <c r="C3089" t="s">
        <v>146</v>
      </c>
      <c r="D3089" t="s">
        <v>81</v>
      </c>
    </row>
    <row r="3090" spans="1:4">
      <c r="A3090" t="s">
        <v>1475</v>
      </c>
      <c r="B3090" t="s">
        <v>4569</v>
      </c>
      <c r="C3090" t="s">
        <v>147</v>
      </c>
      <c r="D3090" t="s">
        <v>276</v>
      </c>
    </row>
    <row r="3091" spans="1:4">
      <c r="A3091" t="s">
        <v>1475</v>
      </c>
      <c r="B3091" t="s">
        <v>4570</v>
      </c>
      <c r="C3091" t="s">
        <v>148</v>
      </c>
      <c r="D3091" t="s">
        <v>34</v>
      </c>
    </row>
    <row r="3092" spans="1:4">
      <c r="A3092" t="s">
        <v>1475</v>
      </c>
      <c r="B3092" t="s">
        <v>4571</v>
      </c>
      <c r="C3092" t="s">
        <v>152</v>
      </c>
      <c r="D3092" t="s">
        <v>167</v>
      </c>
    </row>
    <row r="3093" spans="1:4">
      <c r="A3093" t="s">
        <v>1475</v>
      </c>
      <c r="B3093" t="s">
        <v>4572</v>
      </c>
      <c r="C3093" t="s">
        <v>153</v>
      </c>
      <c r="D3093" t="s">
        <v>301</v>
      </c>
    </row>
    <row r="3094" spans="1:4">
      <c r="A3094" t="s">
        <v>1475</v>
      </c>
      <c r="B3094" t="s">
        <v>4573</v>
      </c>
      <c r="C3094" t="s">
        <v>154</v>
      </c>
      <c r="D3094" t="s">
        <v>302</v>
      </c>
    </row>
    <row r="3095" spans="1:4">
      <c r="A3095" t="s">
        <v>1475</v>
      </c>
      <c r="B3095" t="s">
        <v>4574</v>
      </c>
      <c r="C3095" t="s">
        <v>69</v>
      </c>
      <c r="D3095" t="s">
        <v>303</v>
      </c>
    </row>
    <row r="3096" spans="1:4">
      <c r="A3096" t="s">
        <v>1475</v>
      </c>
      <c r="B3096" t="s">
        <v>4575</v>
      </c>
      <c r="C3096" t="s">
        <v>4</v>
      </c>
      <c r="D3096" t="s">
        <v>23</v>
      </c>
    </row>
    <row r="3097" spans="1:4">
      <c r="A3097" t="s">
        <v>1475</v>
      </c>
      <c r="B3097" t="s">
        <v>4576</v>
      </c>
      <c r="C3097" t="s">
        <v>156</v>
      </c>
      <c r="D3097" t="e">
        <v>#REF!</v>
      </c>
    </row>
    <row r="3098" spans="1:4">
      <c r="A3098" t="s">
        <v>1475</v>
      </c>
      <c r="B3098" t="s">
        <v>4577</v>
      </c>
      <c r="C3098" t="s">
        <v>157</v>
      </c>
      <c r="D3098">
        <v>46266</v>
      </c>
    </row>
    <row r="3099" spans="1:4">
      <c r="A3099" t="s">
        <v>1475</v>
      </c>
      <c r="B3099" t="s">
        <v>4578</v>
      </c>
      <c r="C3099" t="s">
        <v>142</v>
      </c>
      <c r="D3099" t="s">
        <v>44</v>
      </c>
    </row>
    <row r="3100" spans="1:4">
      <c r="A3100" t="s">
        <v>1475</v>
      </c>
      <c r="B3100" t="s">
        <v>4579</v>
      </c>
      <c r="C3100" t="s">
        <v>143</v>
      </c>
      <c r="D3100" t="s">
        <v>274</v>
      </c>
    </row>
    <row r="3101" spans="1:4">
      <c r="A3101" t="s">
        <v>1475</v>
      </c>
      <c r="B3101" t="s">
        <v>4580</v>
      </c>
      <c r="C3101" t="s">
        <v>145</v>
      </c>
      <c r="D3101">
        <v>15104</v>
      </c>
    </row>
    <row r="3102" spans="1:4">
      <c r="A3102" t="s">
        <v>1475</v>
      </c>
      <c r="B3102" t="s">
        <v>4581</v>
      </c>
      <c r="C3102" t="s">
        <v>146</v>
      </c>
      <c r="D3102" t="s">
        <v>81</v>
      </c>
    </row>
    <row r="3103" spans="1:4">
      <c r="A3103" t="s">
        <v>1475</v>
      </c>
      <c r="B3103" t="s">
        <v>4582</v>
      </c>
      <c r="C3103" t="s">
        <v>148</v>
      </c>
      <c r="D3103" t="s">
        <v>45</v>
      </c>
    </row>
    <row r="3104" spans="1:4">
      <c r="A3104" t="s">
        <v>1475</v>
      </c>
      <c r="B3104" t="s">
        <v>4583</v>
      </c>
      <c r="C3104" t="s">
        <v>149</v>
      </c>
      <c r="D3104" t="s">
        <v>282</v>
      </c>
    </row>
    <row r="3105" spans="1:4">
      <c r="A3105" t="s">
        <v>1475</v>
      </c>
      <c r="B3105" t="s">
        <v>4584</v>
      </c>
      <c r="C3105" t="s">
        <v>151</v>
      </c>
      <c r="D3105" t="s">
        <v>278</v>
      </c>
    </row>
    <row r="3106" spans="1:4">
      <c r="A3106" t="s">
        <v>1475</v>
      </c>
      <c r="B3106" t="s">
        <v>4585</v>
      </c>
      <c r="C3106" t="s">
        <v>152</v>
      </c>
      <c r="D3106" t="s">
        <v>167</v>
      </c>
    </row>
    <row r="3107" spans="1:4">
      <c r="A3107" t="s">
        <v>1475</v>
      </c>
      <c r="B3107" t="s">
        <v>4586</v>
      </c>
      <c r="C3107" t="s">
        <v>4</v>
      </c>
      <c r="D3107" t="s">
        <v>23</v>
      </c>
    </row>
    <row r="3108" spans="1:4">
      <c r="A3108" t="s">
        <v>1475</v>
      </c>
      <c r="B3108" t="s">
        <v>4587</v>
      </c>
      <c r="C3108" t="s">
        <v>156</v>
      </c>
      <c r="D3108" t="e">
        <v>#REF!</v>
      </c>
    </row>
    <row r="3109" spans="1:4">
      <c r="A3109" t="s">
        <v>1475</v>
      </c>
      <c r="B3109" t="s">
        <v>4588</v>
      </c>
      <c r="C3109" t="s">
        <v>157</v>
      </c>
      <c r="D3109">
        <v>46266</v>
      </c>
    </row>
    <row r="3110" spans="1:4">
      <c r="A3110" t="s">
        <v>1475</v>
      </c>
      <c r="B3110" t="s">
        <v>4589</v>
      </c>
      <c r="C3110" t="s">
        <v>142</v>
      </c>
      <c r="D3110" t="s">
        <v>810</v>
      </c>
    </row>
    <row r="3111" spans="1:4">
      <c r="A3111" t="s">
        <v>1475</v>
      </c>
      <c r="B3111" t="s">
        <v>4590</v>
      </c>
      <c r="C3111" t="s">
        <v>143</v>
      </c>
      <c r="D3111" t="s">
        <v>818</v>
      </c>
    </row>
    <row r="3112" spans="1:4">
      <c r="A3112" t="s">
        <v>1475</v>
      </c>
      <c r="B3112" t="s">
        <v>4591</v>
      </c>
      <c r="C3112" t="s">
        <v>144</v>
      </c>
      <c r="D3112">
        <v>143</v>
      </c>
    </row>
    <row r="3113" spans="1:4">
      <c r="A3113" t="s">
        <v>1475</v>
      </c>
      <c r="B3113" t="s">
        <v>4592</v>
      </c>
      <c r="C3113" t="s">
        <v>145</v>
      </c>
      <c r="D3113" t="s">
        <v>820</v>
      </c>
    </row>
    <row r="3114" spans="1:4">
      <c r="A3114" t="s">
        <v>1475</v>
      </c>
      <c r="B3114" t="s">
        <v>4593</v>
      </c>
      <c r="C3114" t="s">
        <v>146</v>
      </c>
      <c r="D3114" t="s">
        <v>81</v>
      </c>
    </row>
    <row r="3115" spans="1:4">
      <c r="A3115" t="s">
        <v>1475</v>
      </c>
      <c r="B3115" t="s">
        <v>4594</v>
      </c>
      <c r="C3115" t="s">
        <v>147</v>
      </c>
      <c r="D3115" t="s">
        <v>821</v>
      </c>
    </row>
    <row r="3116" spans="1:4">
      <c r="A3116" t="s">
        <v>1475</v>
      </c>
      <c r="B3116" t="s">
        <v>4595</v>
      </c>
      <c r="C3116" t="s">
        <v>148</v>
      </c>
      <c r="D3116" t="s">
        <v>34</v>
      </c>
    </row>
    <row r="3117" spans="1:4">
      <c r="A3117" t="s">
        <v>1475</v>
      </c>
      <c r="B3117" t="s">
        <v>4596</v>
      </c>
      <c r="C3117" t="s">
        <v>152</v>
      </c>
      <c r="D3117" t="s">
        <v>167</v>
      </c>
    </row>
    <row r="3118" spans="1:4">
      <c r="A3118" t="s">
        <v>1475</v>
      </c>
      <c r="B3118" t="s">
        <v>4597</v>
      </c>
      <c r="C3118" t="s">
        <v>4</v>
      </c>
      <c r="D3118" t="s">
        <v>23</v>
      </c>
    </row>
    <row r="3119" spans="1:4">
      <c r="A3119" t="s">
        <v>1475</v>
      </c>
      <c r="B3119" t="s">
        <v>4598</v>
      </c>
      <c r="C3119" t="s">
        <v>156</v>
      </c>
      <c r="D3119" t="e">
        <v>#REF!</v>
      </c>
    </row>
    <row r="3120" spans="1:4">
      <c r="A3120" t="s">
        <v>1475</v>
      </c>
      <c r="B3120" t="s">
        <v>4599</v>
      </c>
      <c r="C3120" t="s">
        <v>157</v>
      </c>
      <c r="D3120">
        <v>46266</v>
      </c>
    </row>
    <row r="3121" spans="1:4">
      <c r="A3121" t="s">
        <v>1475</v>
      </c>
      <c r="B3121" t="s">
        <v>4600</v>
      </c>
      <c r="C3121" t="s">
        <v>142</v>
      </c>
      <c r="D3121" t="s">
        <v>985</v>
      </c>
    </row>
    <row r="3122" spans="1:4">
      <c r="A3122" t="s">
        <v>1475</v>
      </c>
      <c r="B3122" t="s">
        <v>4601</v>
      </c>
      <c r="C3122" t="s">
        <v>143</v>
      </c>
      <c r="D3122">
        <v>2170</v>
      </c>
    </row>
    <row r="3123" spans="1:4">
      <c r="A3123" t="s">
        <v>1475</v>
      </c>
      <c r="B3123" t="s">
        <v>4602</v>
      </c>
      <c r="C3123" t="s">
        <v>146</v>
      </c>
      <c r="D3123" t="s">
        <v>81</v>
      </c>
    </row>
    <row r="3124" spans="1:4">
      <c r="A3124" t="s">
        <v>1475</v>
      </c>
      <c r="B3124" t="s">
        <v>4603</v>
      </c>
      <c r="C3124" t="s">
        <v>147</v>
      </c>
      <c r="D3124" t="s">
        <v>276</v>
      </c>
    </row>
    <row r="3125" spans="1:4">
      <c r="A3125" t="s">
        <v>1475</v>
      </c>
      <c r="B3125" t="s">
        <v>4604</v>
      </c>
      <c r="C3125" t="s">
        <v>148</v>
      </c>
      <c r="D3125" t="s">
        <v>54</v>
      </c>
    </row>
    <row r="3126" spans="1:4">
      <c r="A3126" t="s">
        <v>1475</v>
      </c>
      <c r="B3126" t="s">
        <v>4605</v>
      </c>
      <c r="C3126" t="s">
        <v>150</v>
      </c>
      <c r="D3126">
        <v>3222</v>
      </c>
    </row>
    <row r="3127" spans="1:4">
      <c r="A3127" t="s">
        <v>1475</v>
      </c>
      <c r="B3127" t="s">
        <v>4606</v>
      </c>
      <c r="C3127" t="s">
        <v>152</v>
      </c>
      <c r="D3127" t="s">
        <v>167</v>
      </c>
    </row>
    <row r="3128" spans="1:4">
      <c r="A3128" t="s">
        <v>1475</v>
      </c>
      <c r="B3128" t="s">
        <v>4607</v>
      </c>
      <c r="C3128" t="s">
        <v>4</v>
      </c>
      <c r="D3128" t="s">
        <v>23</v>
      </c>
    </row>
    <row r="3129" spans="1:4">
      <c r="A3129" t="s">
        <v>1475</v>
      </c>
      <c r="B3129" t="s">
        <v>4608</v>
      </c>
      <c r="C3129" t="s">
        <v>156</v>
      </c>
      <c r="D3129" t="e">
        <v>#REF!</v>
      </c>
    </row>
    <row r="3130" spans="1:4">
      <c r="A3130" t="s">
        <v>1475</v>
      </c>
      <c r="B3130" t="s">
        <v>4609</v>
      </c>
      <c r="C3130" t="s">
        <v>157</v>
      </c>
      <c r="D3130">
        <v>46266</v>
      </c>
    </row>
    <row r="3131" spans="1:4">
      <c r="A3131" t="s">
        <v>1475</v>
      </c>
      <c r="B3131" t="s">
        <v>4610</v>
      </c>
      <c r="C3131" t="s">
        <v>142</v>
      </c>
      <c r="D3131" t="s">
        <v>570</v>
      </c>
    </row>
    <row r="3132" spans="1:4">
      <c r="A3132" t="s">
        <v>1475</v>
      </c>
      <c r="B3132" t="s">
        <v>4611</v>
      </c>
      <c r="C3132" t="s">
        <v>143</v>
      </c>
      <c r="D3132" t="s">
        <v>571</v>
      </c>
    </row>
    <row r="3133" spans="1:4">
      <c r="A3133" t="s">
        <v>1475</v>
      </c>
      <c r="B3133" t="s">
        <v>4612</v>
      </c>
      <c r="C3133" t="s">
        <v>144</v>
      </c>
      <c r="D3133">
        <v>77</v>
      </c>
    </row>
    <row r="3134" spans="1:4">
      <c r="A3134" t="s">
        <v>1475</v>
      </c>
      <c r="B3134" t="s">
        <v>4613</v>
      </c>
      <c r="C3134" t="s">
        <v>145</v>
      </c>
      <c r="D3134">
        <v>433</v>
      </c>
    </row>
    <row r="3135" spans="1:4">
      <c r="A3135" t="s">
        <v>1475</v>
      </c>
      <c r="B3135" t="s">
        <v>4614</v>
      </c>
      <c r="C3135" t="s">
        <v>146</v>
      </c>
      <c r="D3135" t="s">
        <v>83</v>
      </c>
    </row>
    <row r="3136" spans="1:4">
      <c r="A3136" t="s">
        <v>1475</v>
      </c>
      <c r="B3136" t="s">
        <v>4615</v>
      </c>
      <c r="C3136" t="s">
        <v>147</v>
      </c>
      <c r="D3136" t="s">
        <v>612</v>
      </c>
    </row>
    <row r="3137" spans="1:4">
      <c r="A3137" t="s">
        <v>1475</v>
      </c>
      <c r="B3137" t="s">
        <v>4616</v>
      </c>
      <c r="C3137" t="s">
        <v>148</v>
      </c>
      <c r="D3137" t="s">
        <v>34</v>
      </c>
    </row>
    <row r="3138" spans="1:4">
      <c r="A3138" t="s">
        <v>1475</v>
      </c>
      <c r="B3138" t="s">
        <v>4617</v>
      </c>
      <c r="C3138" t="s">
        <v>152</v>
      </c>
      <c r="D3138" t="s">
        <v>167</v>
      </c>
    </row>
    <row r="3139" spans="1:4">
      <c r="A3139" t="s">
        <v>1475</v>
      </c>
      <c r="B3139" t="s">
        <v>4618</v>
      </c>
      <c r="C3139" t="s">
        <v>4</v>
      </c>
      <c r="D3139" t="s">
        <v>23</v>
      </c>
    </row>
    <row r="3140" spans="1:4">
      <c r="A3140" t="s">
        <v>1475</v>
      </c>
      <c r="B3140" t="s">
        <v>4619</v>
      </c>
      <c r="C3140" t="s">
        <v>156</v>
      </c>
      <c r="D3140" t="e">
        <v>#REF!</v>
      </c>
    </row>
    <row r="3141" spans="1:4">
      <c r="A3141" t="s">
        <v>1475</v>
      </c>
      <c r="B3141" t="s">
        <v>4620</v>
      </c>
      <c r="C3141" t="s">
        <v>157</v>
      </c>
      <c r="D3141">
        <v>46266</v>
      </c>
    </row>
    <row r="3142" spans="1:4">
      <c r="A3142" t="s">
        <v>1475</v>
      </c>
      <c r="B3142" t="s">
        <v>4621</v>
      </c>
      <c r="C3142" t="s">
        <v>142</v>
      </c>
      <c r="D3142" t="s">
        <v>570</v>
      </c>
    </row>
    <row r="3143" spans="1:4">
      <c r="A3143" t="s">
        <v>1475</v>
      </c>
      <c r="B3143" t="s">
        <v>4622</v>
      </c>
      <c r="C3143" t="s">
        <v>143</v>
      </c>
      <c r="D3143" t="s">
        <v>571</v>
      </c>
    </row>
    <row r="3144" spans="1:4">
      <c r="A3144" t="s">
        <v>1475</v>
      </c>
      <c r="B3144" t="s">
        <v>4623</v>
      </c>
      <c r="C3144" t="s">
        <v>144</v>
      </c>
      <c r="D3144">
        <v>78</v>
      </c>
    </row>
    <row r="3145" spans="1:4">
      <c r="A3145" t="s">
        <v>1475</v>
      </c>
      <c r="B3145" t="s">
        <v>4624</v>
      </c>
      <c r="C3145" t="s">
        <v>145</v>
      </c>
      <c r="D3145">
        <v>685</v>
      </c>
    </row>
    <row r="3146" spans="1:4">
      <c r="A3146" t="s">
        <v>1475</v>
      </c>
      <c r="B3146" t="s">
        <v>4625</v>
      </c>
      <c r="C3146" t="s">
        <v>146</v>
      </c>
      <c r="D3146" t="s">
        <v>83</v>
      </c>
    </row>
    <row r="3147" spans="1:4">
      <c r="A3147" t="s">
        <v>1475</v>
      </c>
      <c r="B3147" t="s">
        <v>4626</v>
      </c>
      <c r="C3147" t="s">
        <v>147</v>
      </c>
      <c r="D3147" t="s">
        <v>612</v>
      </c>
    </row>
    <row r="3148" spans="1:4">
      <c r="A3148" t="s">
        <v>1475</v>
      </c>
      <c r="B3148" t="s">
        <v>4627</v>
      </c>
      <c r="C3148" t="s">
        <v>148</v>
      </c>
      <c r="D3148" t="s">
        <v>34</v>
      </c>
    </row>
    <row r="3149" spans="1:4">
      <c r="A3149" t="s">
        <v>1475</v>
      </c>
      <c r="B3149" t="s">
        <v>4628</v>
      </c>
      <c r="C3149" t="s">
        <v>152</v>
      </c>
      <c r="D3149" t="s">
        <v>167</v>
      </c>
    </row>
    <row r="3150" spans="1:4">
      <c r="A3150" t="s">
        <v>1475</v>
      </c>
      <c r="B3150" t="s">
        <v>4629</v>
      </c>
      <c r="C3150" t="s">
        <v>4</v>
      </c>
      <c r="D3150" t="s">
        <v>23</v>
      </c>
    </row>
    <row r="3151" spans="1:4">
      <c r="A3151" t="s">
        <v>1475</v>
      </c>
      <c r="B3151" t="s">
        <v>4630</v>
      </c>
      <c r="C3151" t="s">
        <v>156</v>
      </c>
      <c r="D3151" t="e">
        <v>#REF!</v>
      </c>
    </row>
    <row r="3152" spans="1:4">
      <c r="A3152" t="s">
        <v>1475</v>
      </c>
      <c r="B3152" t="s">
        <v>4631</v>
      </c>
      <c r="C3152" t="s">
        <v>157</v>
      </c>
      <c r="D3152">
        <v>46266</v>
      </c>
    </row>
    <row r="3153" spans="1:4">
      <c r="A3153" t="s">
        <v>1475</v>
      </c>
      <c r="B3153" t="s">
        <v>4632</v>
      </c>
      <c r="C3153" t="s">
        <v>142</v>
      </c>
      <c r="D3153" t="s">
        <v>844</v>
      </c>
    </row>
    <row r="3154" spans="1:4">
      <c r="A3154" t="s">
        <v>1475</v>
      </c>
      <c r="B3154" t="s">
        <v>4633</v>
      </c>
      <c r="C3154" t="s">
        <v>143</v>
      </c>
      <c r="D3154" t="s">
        <v>845</v>
      </c>
    </row>
    <row r="3155" spans="1:4">
      <c r="A3155" t="s">
        <v>1475</v>
      </c>
      <c r="B3155" t="s">
        <v>4634</v>
      </c>
      <c r="C3155" t="s">
        <v>144</v>
      </c>
      <c r="D3155">
        <v>79</v>
      </c>
    </row>
    <row r="3156" spans="1:4">
      <c r="A3156" t="s">
        <v>1475</v>
      </c>
      <c r="B3156" t="s">
        <v>4635</v>
      </c>
      <c r="C3156" t="s">
        <v>145</v>
      </c>
      <c r="D3156">
        <v>762</v>
      </c>
    </row>
    <row r="3157" spans="1:4">
      <c r="A3157" t="s">
        <v>1475</v>
      </c>
      <c r="B3157" t="s">
        <v>4636</v>
      </c>
      <c r="C3157" t="s">
        <v>146</v>
      </c>
      <c r="D3157" t="s">
        <v>83</v>
      </c>
    </row>
    <row r="3158" spans="1:4">
      <c r="A3158" t="s">
        <v>1475</v>
      </c>
      <c r="B3158" t="s">
        <v>4637</v>
      </c>
      <c r="C3158" t="s">
        <v>147</v>
      </c>
      <c r="D3158" t="s">
        <v>849</v>
      </c>
    </row>
    <row r="3159" spans="1:4">
      <c r="A3159" t="s">
        <v>1475</v>
      </c>
      <c r="B3159" t="s">
        <v>4638</v>
      </c>
      <c r="C3159" t="s">
        <v>148</v>
      </c>
      <c r="D3159" t="s">
        <v>34</v>
      </c>
    </row>
    <row r="3160" spans="1:4">
      <c r="A3160" t="s">
        <v>1475</v>
      </c>
      <c r="B3160" t="s">
        <v>4639</v>
      </c>
      <c r="C3160" t="s">
        <v>152</v>
      </c>
      <c r="D3160" t="s">
        <v>167</v>
      </c>
    </row>
    <row r="3161" spans="1:4">
      <c r="A3161" t="s">
        <v>1475</v>
      </c>
      <c r="B3161" t="s">
        <v>4640</v>
      </c>
      <c r="C3161" t="s">
        <v>4</v>
      </c>
      <c r="D3161" t="s">
        <v>23</v>
      </c>
    </row>
    <row r="3162" spans="1:4">
      <c r="A3162" t="s">
        <v>1475</v>
      </c>
      <c r="B3162" t="s">
        <v>4641</v>
      </c>
      <c r="C3162" t="s">
        <v>156</v>
      </c>
      <c r="D3162" t="e">
        <v>#REF!</v>
      </c>
    </row>
    <row r="3163" spans="1:4">
      <c r="A3163" t="s">
        <v>1475</v>
      </c>
      <c r="B3163" t="s">
        <v>4642</v>
      </c>
      <c r="C3163" t="s">
        <v>157</v>
      </c>
      <c r="D3163">
        <v>46266</v>
      </c>
    </row>
    <row r="3164" spans="1:4">
      <c r="A3164" t="s">
        <v>1475</v>
      </c>
      <c r="B3164" t="s">
        <v>4643</v>
      </c>
      <c r="C3164" t="s">
        <v>142</v>
      </c>
      <c r="D3164" t="s">
        <v>985</v>
      </c>
    </row>
    <row r="3165" spans="1:4">
      <c r="A3165" t="s">
        <v>1475</v>
      </c>
      <c r="B3165" t="s">
        <v>4644</v>
      </c>
      <c r="C3165" t="s">
        <v>143</v>
      </c>
      <c r="D3165">
        <v>1450</v>
      </c>
    </row>
    <row r="3166" spans="1:4">
      <c r="A3166" t="s">
        <v>1475</v>
      </c>
      <c r="B3166" t="s">
        <v>4645</v>
      </c>
      <c r="C3166" t="s">
        <v>146</v>
      </c>
      <c r="D3166" t="s">
        <v>998</v>
      </c>
    </row>
    <row r="3167" spans="1:4">
      <c r="A3167" t="s">
        <v>1475</v>
      </c>
      <c r="B3167" t="s">
        <v>4646</v>
      </c>
      <c r="C3167" t="s">
        <v>147</v>
      </c>
      <c r="D3167" t="s">
        <v>972</v>
      </c>
    </row>
    <row r="3168" spans="1:4">
      <c r="A3168" t="s">
        <v>1475</v>
      </c>
      <c r="B3168" t="s">
        <v>4647</v>
      </c>
      <c r="C3168" t="s">
        <v>148</v>
      </c>
      <c r="D3168" t="s">
        <v>54</v>
      </c>
    </row>
    <row r="3169" spans="1:4">
      <c r="A3169" t="s">
        <v>1475</v>
      </c>
      <c r="B3169" t="s">
        <v>4648</v>
      </c>
      <c r="C3169" t="s">
        <v>150</v>
      </c>
      <c r="D3169">
        <v>3195</v>
      </c>
    </row>
    <row r="3170" spans="1:4">
      <c r="A3170" t="s">
        <v>1475</v>
      </c>
      <c r="B3170" t="s">
        <v>4649</v>
      </c>
      <c r="C3170" t="s">
        <v>152</v>
      </c>
      <c r="D3170" t="s">
        <v>167</v>
      </c>
    </row>
    <row r="3171" spans="1:4">
      <c r="A3171" t="s">
        <v>1475</v>
      </c>
      <c r="B3171" t="s">
        <v>4650</v>
      </c>
      <c r="C3171" t="s">
        <v>4</v>
      </c>
      <c r="D3171" t="s">
        <v>23</v>
      </c>
    </row>
    <row r="3172" spans="1:4">
      <c r="A3172" t="s">
        <v>1475</v>
      </c>
      <c r="B3172" t="s">
        <v>4651</v>
      </c>
      <c r="C3172" t="s">
        <v>156</v>
      </c>
      <c r="D3172" t="e">
        <v>#REF!</v>
      </c>
    </row>
    <row r="3173" spans="1:4">
      <c r="A3173" t="s">
        <v>1475</v>
      </c>
      <c r="B3173" t="s">
        <v>4652</v>
      </c>
      <c r="C3173" t="s">
        <v>157</v>
      </c>
      <c r="D3173">
        <v>46266</v>
      </c>
    </row>
    <row r="3174" spans="1:4">
      <c r="A3174" t="s">
        <v>1475</v>
      </c>
      <c r="B3174" t="s">
        <v>4653</v>
      </c>
      <c r="C3174" t="s">
        <v>142</v>
      </c>
      <c r="D3174" t="s">
        <v>158</v>
      </c>
    </row>
    <row r="3175" spans="1:4">
      <c r="A3175" t="s">
        <v>1475</v>
      </c>
      <c r="B3175" t="s">
        <v>4654</v>
      </c>
      <c r="C3175" t="s">
        <v>143</v>
      </c>
      <c r="D3175" t="s">
        <v>159</v>
      </c>
    </row>
    <row r="3176" spans="1:4">
      <c r="A3176" t="s">
        <v>1475</v>
      </c>
      <c r="B3176" t="s">
        <v>4655</v>
      </c>
      <c r="C3176" t="s">
        <v>144</v>
      </c>
      <c r="D3176" t="s">
        <v>250</v>
      </c>
    </row>
    <row r="3177" spans="1:4">
      <c r="A3177" t="s">
        <v>1475</v>
      </c>
      <c r="B3177" t="s">
        <v>4656</v>
      </c>
      <c r="C3177" t="s">
        <v>146</v>
      </c>
      <c r="D3177" t="s">
        <v>85</v>
      </c>
    </row>
    <row r="3178" spans="1:4">
      <c r="A3178" t="s">
        <v>1475</v>
      </c>
      <c r="B3178" t="s">
        <v>4657</v>
      </c>
      <c r="C3178" t="s">
        <v>147</v>
      </c>
      <c r="D3178" t="s">
        <v>251</v>
      </c>
    </row>
    <row r="3179" spans="1:4">
      <c r="A3179" t="s">
        <v>1475</v>
      </c>
      <c r="B3179" t="s">
        <v>4658</v>
      </c>
      <c r="C3179" t="s">
        <v>148</v>
      </c>
      <c r="D3179" t="s">
        <v>34</v>
      </c>
    </row>
    <row r="3180" spans="1:4">
      <c r="A3180" t="s">
        <v>1475</v>
      </c>
      <c r="B3180" t="s">
        <v>4659</v>
      </c>
      <c r="C3180" t="s">
        <v>152</v>
      </c>
      <c r="D3180" t="s">
        <v>169</v>
      </c>
    </row>
    <row r="3181" spans="1:4">
      <c r="A3181" t="s">
        <v>1475</v>
      </c>
      <c r="B3181" t="s">
        <v>4660</v>
      </c>
      <c r="C3181" t="s">
        <v>153</v>
      </c>
      <c r="D3181" t="s">
        <v>162</v>
      </c>
    </row>
    <row r="3182" spans="1:4">
      <c r="A3182" t="s">
        <v>1475</v>
      </c>
      <c r="B3182" t="s">
        <v>4661</v>
      </c>
      <c r="C3182" t="s">
        <v>69</v>
      </c>
      <c r="D3182" t="s">
        <v>164</v>
      </c>
    </row>
    <row r="3183" spans="1:4">
      <c r="A3183" t="s">
        <v>1475</v>
      </c>
      <c r="B3183" t="s">
        <v>4662</v>
      </c>
      <c r="C3183" t="s">
        <v>155</v>
      </c>
      <c r="D3183" t="s">
        <v>165</v>
      </c>
    </row>
    <row r="3184" spans="1:4">
      <c r="A3184" t="s">
        <v>1475</v>
      </c>
      <c r="B3184" t="s">
        <v>4663</v>
      </c>
      <c r="C3184" t="s">
        <v>4</v>
      </c>
      <c r="D3184" t="s">
        <v>23</v>
      </c>
    </row>
    <row r="3185" spans="1:4">
      <c r="A3185" t="s">
        <v>1475</v>
      </c>
      <c r="B3185" t="s">
        <v>4664</v>
      </c>
      <c r="C3185" t="s">
        <v>156</v>
      </c>
      <c r="D3185" t="e">
        <v>#REF!</v>
      </c>
    </row>
    <row r="3186" spans="1:4">
      <c r="A3186" t="s">
        <v>1475</v>
      </c>
      <c r="B3186" t="s">
        <v>4665</v>
      </c>
      <c r="C3186" t="s">
        <v>157</v>
      </c>
      <c r="D3186">
        <v>46266</v>
      </c>
    </row>
    <row r="3187" spans="1:4">
      <c r="A3187" t="s">
        <v>1475</v>
      </c>
      <c r="B3187" t="s">
        <v>4666</v>
      </c>
      <c r="C3187" t="s">
        <v>142</v>
      </c>
      <c r="D3187" t="s">
        <v>297</v>
      </c>
    </row>
    <row r="3188" spans="1:4">
      <c r="A3188" t="s">
        <v>1475</v>
      </c>
      <c r="B3188" t="s">
        <v>4667</v>
      </c>
      <c r="C3188" t="s">
        <v>143</v>
      </c>
      <c r="D3188" t="s">
        <v>298</v>
      </c>
    </row>
    <row r="3189" spans="1:4">
      <c r="A3189" t="s">
        <v>1475</v>
      </c>
      <c r="B3189" t="s">
        <v>4668</v>
      </c>
      <c r="C3189" t="s">
        <v>144</v>
      </c>
      <c r="D3189" t="s">
        <v>344</v>
      </c>
    </row>
    <row r="3190" spans="1:4">
      <c r="A3190" t="s">
        <v>1475</v>
      </c>
      <c r="B3190" t="s">
        <v>4669</v>
      </c>
      <c r="C3190" t="s">
        <v>145</v>
      </c>
      <c r="D3190">
        <v>829</v>
      </c>
    </row>
    <row r="3191" spans="1:4">
      <c r="A3191" t="s">
        <v>1475</v>
      </c>
      <c r="B3191" t="s">
        <v>4670</v>
      </c>
      <c r="C3191" t="s">
        <v>146</v>
      </c>
      <c r="D3191" t="s">
        <v>89</v>
      </c>
    </row>
    <row r="3192" spans="1:4">
      <c r="A3192" t="s">
        <v>1475</v>
      </c>
      <c r="B3192" t="s">
        <v>4671</v>
      </c>
      <c r="C3192" t="s">
        <v>147</v>
      </c>
      <c r="D3192" t="s">
        <v>251</v>
      </c>
    </row>
    <row r="3193" spans="1:4">
      <c r="A3193" t="s">
        <v>1475</v>
      </c>
      <c r="B3193" t="s">
        <v>4672</v>
      </c>
      <c r="C3193" t="s">
        <v>148</v>
      </c>
      <c r="D3193" t="s">
        <v>34</v>
      </c>
    </row>
    <row r="3194" spans="1:4">
      <c r="A3194" t="s">
        <v>1475</v>
      </c>
      <c r="B3194" t="s">
        <v>4673</v>
      </c>
      <c r="C3194" t="s">
        <v>152</v>
      </c>
      <c r="D3194" t="s">
        <v>167</v>
      </c>
    </row>
    <row r="3195" spans="1:4">
      <c r="A3195" t="s">
        <v>1475</v>
      </c>
      <c r="B3195" t="s">
        <v>4674</v>
      </c>
      <c r="C3195" t="s">
        <v>153</v>
      </c>
      <c r="D3195" t="s">
        <v>301</v>
      </c>
    </row>
    <row r="3196" spans="1:4">
      <c r="A3196" t="s">
        <v>1475</v>
      </c>
      <c r="B3196" t="s">
        <v>4675</v>
      </c>
      <c r="C3196" t="s">
        <v>154</v>
      </c>
      <c r="D3196" t="s">
        <v>302</v>
      </c>
    </row>
    <row r="3197" spans="1:4">
      <c r="A3197" t="s">
        <v>1475</v>
      </c>
      <c r="B3197" t="s">
        <v>4676</v>
      </c>
      <c r="C3197" t="s">
        <v>69</v>
      </c>
      <c r="D3197" t="s">
        <v>303</v>
      </c>
    </row>
    <row r="3198" spans="1:4">
      <c r="A3198" t="s">
        <v>1475</v>
      </c>
      <c r="B3198" t="s">
        <v>4677</v>
      </c>
      <c r="C3198" t="s">
        <v>4</v>
      </c>
      <c r="D3198" t="s">
        <v>23</v>
      </c>
    </row>
    <row r="3199" spans="1:4">
      <c r="A3199" t="s">
        <v>1475</v>
      </c>
      <c r="B3199" t="s">
        <v>4678</v>
      </c>
      <c r="C3199" t="s">
        <v>156</v>
      </c>
      <c r="D3199" t="e">
        <v>#REF!</v>
      </c>
    </row>
    <row r="3200" spans="1:4">
      <c r="A3200" t="s">
        <v>1475</v>
      </c>
      <c r="B3200" t="s">
        <v>4679</v>
      </c>
      <c r="C3200" t="s">
        <v>157</v>
      </c>
      <c r="D3200">
        <v>46266</v>
      </c>
    </row>
    <row r="3201" spans="1:4">
      <c r="A3201" t="s">
        <v>1475</v>
      </c>
      <c r="B3201" t="s">
        <v>4680</v>
      </c>
      <c r="C3201" t="s">
        <v>142</v>
      </c>
      <c r="D3201" t="s">
        <v>44</v>
      </c>
    </row>
    <row r="3202" spans="1:4">
      <c r="A3202" t="s">
        <v>1475</v>
      </c>
      <c r="B3202" t="s">
        <v>4681</v>
      </c>
      <c r="C3202" t="s">
        <v>143</v>
      </c>
      <c r="D3202" t="s">
        <v>279</v>
      </c>
    </row>
    <row r="3203" spans="1:4">
      <c r="A3203" t="s">
        <v>1475</v>
      </c>
      <c r="B3203" t="s">
        <v>4682</v>
      </c>
      <c r="C3203" t="s">
        <v>145</v>
      </c>
      <c r="D3203">
        <v>16549</v>
      </c>
    </row>
    <row r="3204" spans="1:4">
      <c r="A3204" t="s">
        <v>1475</v>
      </c>
      <c r="B3204" t="s">
        <v>4683</v>
      </c>
      <c r="C3204" t="s">
        <v>146</v>
      </c>
      <c r="D3204" t="s">
        <v>89</v>
      </c>
    </row>
    <row r="3205" spans="1:4">
      <c r="A3205" t="s">
        <v>1475</v>
      </c>
      <c r="B3205" t="s">
        <v>4684</v>
      </c>
      <c r="C3205" t="s">
        <v>147</v>
      </c>
      <c r="D3205" t="s">
        <v>281</v>
      </c>
    </row>
    <row r="3206" spans="1:4">
      <c r="A3206" t="s">
        <v>1475</v>
      </c>
      <c r="B3206" t="s">
        <v>4685</v>
      </c>
      <c r="C3206" t="s">
        <v>148</v>
      </c>
      <c r="D3206" t="s">
        <v>16</v>
      </c>
    </row>
    <row r="3207" spans="1:4">
      <c r="A3207" t="s">
        <v>1475</v>
      </c>
      <c r="B3207" t="s">
        <v>4686</v>
      </c>
      <c r="C3207" t="s">
        <v>151</v>
      </c>
      <c r="D3207" t="s">
        <v>283</v>
      </c>
    </row>
    <row r="3208" spans="1:4">
      <c r="A3208" t="s">
        <v>1475</v>
      </c>
      <c r="B3208" t="s">
        <v>4687</v>
      </c>
      <c r="C3208" t="s">
        <v>152</v>
      </c>
      <c r="D3208" t="s">
        <v>167</v>
      </c>
    </row>
    <row r="3209" spans="1:4">
      <c r="A3209" t="s">
        <v>1475</v>
      </c>
      <c r="B3209" t="s">
        <v>4688</v>
      </c>
      <c r="C3209" t="s">
        <v>4</v>
      </c>
      <c r="D3209" t="s">
        <v>23</v>
      </c>
    </row>
    <row r="3210" spans="1:4">
      <c r="A3210" t="s">
        <v>1475</v>
      </c>
      <c r="B3210" t="s">
        <v>4689</v>
      </c>
      <c r="C3210" t="s">
        <v>156</v>
      </c>
      <c r="D3210" t="e">
        <v>#REF!</v>
      </c>
    </row>
    <row r="3211" spans="1:4">
      <c r="A3211" t="s">
        <v>1475</v>
      </c>
      <c r="B3211" t="s">
        <v>4690</v>
      </c>
      <c r="C3211" t="s">
        <v>157</v>
      </c>
      <c r="D3211">
        <v>46266</v>
      </c>
    </row>
    <row r="3212" spans="1:4">
      <c r="A3212" t="s">
        <v>1475</v>
      </c>
      <c r="B3212" t="s">
        <v>4691</v>
      </c>
      <c r="C3212" t="s">
        <v>142</v>
      </c>
      <c r="D3212" t="s">
        <v>985</v>
      </c>
    </row>
    <row r="3213" spans="1:4">
      <c r="A3213" t="s">
        <v>1475</v>
      </c>
      <c r="B3213" t="s">
        <v>4692</v>
      </c>
      <c r="C3213" t="s">
        <v>143</v>
      </c>
      <c r="D3213">
        <v>2170</v>
      </c>
    </row>
    <row r="3214" spans="1:4">
      <c r="A3214" t="s">
        <v>1475</v>
      </c>
      <c r="B3214" t="s">
        <v>4693</v>
      </c>
      <c r="C3214" t="s">
        <v>146</v>
      </c>
      <c r="D3214" t="s">
        <v>87</v>
      </c>
    </row>
    <row r="3215" spans="1:4">
      <c r="A3215" t="s">
        <v>1475</v>
      </c>
      <c r="B3215" t="s">
        <v>4694</v>
      </c>
      <c r="C3215" t="s">
        <v>147</v>
      </c>
      <c r="D3215" t="s">
        <v>251</v>
      </c>
    </row>
    <row r="3216" spans="1:4">
      <c r="A3216" t="s">
        <v>1475</v>
      </c>
      <c r="B3216" t="s">
        <v>4695</v>
      </c>
      <c r="C3216" t="s">
        <v>148</v>
      </c>
      <c r="D3216" t="s">
        <v>54</v>
      </c>
    </row>
    <row r="3217" spans="1:4">
      <c r="A3217" t="s">
        <v>1475</v>
      </c>
      <c r="B3217" t="s">
        <v>4696</v>
      </c>
      <c r="C3217" t="s">
        <v>150</v>
      </c>
      <c r="D3217">
        <v>3082</v>
      </c>
    </row>
    <row r="3218" spans="1:4">
      <c r="A3218" t="s">
        <v>1475</v>
      </c>
      <c r="B3218" t="s">
        <v>4697</v>
      </c>
      <c r="C3218" t="s">
        <v>152</v>
      </c>
      <c r="D3218" t="s">
        <v>167</v>
      </c>
    </row>
    <row r="3219" spans="1:4">
      <c r="A3219" t="s">
        <v>1475</v>
      </c>
      <c r="B3219" t="s">
        <v>4698</v>
      </c>
      <c r="C3219" t="s">
        <v>4</v>
      </c>
      <c r="D3219" t="s">
        <v>23</v>
      </c>
    </row>
    <row r="3220" spans="1:4">
      <c r="A3220" t="s">
        <v>1475</v>
      </c>
      <c r="B3220" t="s">
        <v>4699</v>
      </c>
      <c r="C3220" t="s">
        <v>156</v>
      </c>
      <c r="D3220" t="e">
        <v>#REF!</v>
      </c>
    </row>
    <row r="3221" spans="1:4">
      <c r="A3221" t="s">
        <v>1475</v>
      </c>
      <c r="B3221" t="s">
        <v>4700</v>
      </c>
      <c r="C3221" t="s">
        <v>157</v>
      </c>
      <c r="D3221">
        <v>46266</v>
      </c>
    </row>
    <row r="3222" spans="1:4">
      <c r="A3222" t="s">
        <v>1475</v>
      </c>
      <c r="B3222" t="s">
        <v>4701</v>
      </c>
      <c r="C3222" t="s">
        <v>142</v>
      </c>
      <c r="D3222" t="s">
        <v>570</v>
      </c>
    </row>
    <row r="3223" spans="1:4">
      <c r="A3223" t="s">
        <v>1475</v>
      </c>
      <c r="B3223" t="s">
        <v>4702</v>
      </c>
      <c r="C3223" t="s">
        <v>143</v>
      </c>
      <c r="D3223" t="s">
        <v>571</v>
      </c>
    </row>
    <row r="3224" spans="1:4">
      <c r="A3224" t="s">
        <v>1475</v>
      </c>
      <c r="B3224" t="s">
        <v>4703</v>
      </c>
      <c r="C3224" t="s">
        <v>144</v>
      </c>
      <c r="D3224">
        <v>82</v>
      </c>
    </row>
    <row r="3225" spans="1:4">
      <c r="A3225" t="s">
        <v>1475</v>
      </c>
      <c r="B3225" t="s">
        <v>4704</v>
      </c>
      <c r="C3225" t="s">
        <v>145</v>
      </c>
      <c r="D3225">
        <v>445</v>
      </c>
    </row>
    <row r="3226" spans="1:4">
      <c r="A3226" t="s">
        <v>1475</v>
      </c>
      <c r="B3226" t="s">
        <v>4705</v>
      </c>
      <c r="C3226" t="s">
        <v>146</v>
      </c>
      <c r="D3226" t="s">
        <v>616</v>
      </c>
    </row>
    <row r="3227" spans="1:4">
      <c r="A3227" t="s">
        <v>1475</v>
      </c>
      <c r="B3227" t="s">
        <v>4706</v>
      </c>
      <c r="C3227" t="s">
        <v>147</v>
      </c>
      <c r="D3227" t="s">
        <v>617</v>
      </c>
    </row>
    <row r="3228" spans="1:4">
      <c r="A3228" t="s">
        <v>1475</v>
      </c>
      <c r="B3228" t="s">
        <v>4707</v>
      </c>
      <c r="C3228" t="s">
        <v>148</v>
      </c>
      <c r="D3228" t="s">
        <v>34</v>
      </c>
    </row>
    <row r="3229" spans="1:4">
      <c r="A3229" t="s">
        <v>1475</v>
      </c>
      <c r="B3229" t="s">
        <v>4708</v>
      </c>
      <c r="C3229" t="s">
        <v>152</v>
      </c>
      <c r="D3229" t="s">
        <v>167</v>
      </c>
    </row>
    <row r="3230" spans="1:4">
      <c r="A3230" t="s">
        <v>1475</v>
      </c>
      <c r="B3230" t="s">
        <v>4709</v>
      </c>
      <c r="C3230" t="s">
        <v>4</v>
      </c>
      <c r="D3230" t="s">
        <v>23</v>
      </c>
    </row>
    <row r="3231" spans="1:4">
      <c r="A3231" t="s">
        <v>1475</v>
      </c>
      <c r="B3231" t="s">
        <v>4710</v>
      </c>
      <c r="C3231" t="s">
        <v>156</v>
      </c>
      <c r="D3231" t="e">
        <v>#REF!</v>
      </c>
    </row>
    <row r="3232" spans="1:4">
      <c r="A3232" t="s">
        <v>1475</v>
      </c>
      <c r="B3232" t="s">
        <v>4711</v>
      </c>
      <c r="C3232" t="s">
        <v>157</v>
      </c>
      <c r="D3232">
        <v>46266</v>
      </c>
    </row>
    <row r="3233" spans="1:4">
      <c r="A3233" t="s">
        <v>1475</v>
      </c>
      <c r="B3233" t="s">
        <v>4712</v>
      </c>
      <c r="C3233" t="s">
        <v>142</v>
      </c>
      <c r="D3233" t="s">
        <v>758</v>
      </c>
    </row>
    <row r="3234" spans="1:4">
      <c r="A3234" t="s">
        <v>1475</v>
      </c>
      <c r="B3234" t="s">
        <v>4713</v>
      </c>
      <c r="C3234" t="s">
        <v>143</v>
      </c>
      <c r="D3234" t="s">
        <v>759</v>
      </c>
    </row>
    <row r="3235" spans="1:4">
      <c r="A3235" t="s">
        <v>1475</v>
      </c>
      <c r="B3235" t="s">
        <v>4714</v>
      </c>
      <c r="C3235" t="s">
        <v>144</v>
      </c>
      <c r="D3235">
        <v>141</v>
      </c>
    </row>
    <row r="3236" spans="1:4">
      <c r="A3236" t="s">
        <v>1475</v>
      </c>
      <c r="B3236" t="s">
        <v>4715</v>
      </c>
      <c r="C3236" t="s">
        <v>145</v>
      </c>
      <c r="D3236">
        <v>2404</v>
      </c>
    </row>
    <row r="3237" spans="1:4">
      <c r="A3237" t="s">
        <v>1475</v>
      </c>
      <c r="B3237" t="s">
        <v>4716</v>
      </c>
      <c r="C3237" t="s">
        <v>146</v>
      </c>
      <c r="D3237" t="s">
        <v>616</v>
      </c>
    </row>
    <row r="3238" spans="1:4">
      <c r="A3238" t="s">
        <v>1475</v>
      </c>
      <c r="B3238" t="s">
        <v>4717</v>
      </c>
      <c r="C3238" t="s">
        <v>148</v>
      </c>
      <c r="D3238" t="s">
        <v>34</v>
      </c>
    </row>
    <row r="3239" spans="1:4">
      <c r="A3239" t="s">
        <v>1475</v>
      </c>
      <c r="B3239" t="s">
        <v>4718</v>
      </c>
      <c r="C3239" t="s">
        <v>152</v>
      </c>
      <c r="D3239" t="s">
        <v>167</v>
      </c>
    </row>
    <row r="3240" spans="1:4">
      <c r="A3240" t="s">
        <v>1475</v>
      </c>
      <c r="B3240" t="s">
        <v>4719</v>
      </c>
      <c r="C3240" t="s">
        <v>4</v>
      </c>
      <c r="D3240" t="s">
        <v>23</v>
      </c>
    </row>
    <row r="3241" spans="1:4">
      <c r="A3241" t="s">
        <v>1475</v>
      </c>
      <c r="B3241" t="s">
        <v>4720</v>
      </c>
      <c r="C3241" t="s">
        <v>156</v>
      </c>
      <c r="D3241" t="e">
        <v>#REF!</v>
      </c>
    </row>
    <row r="3242" spans="1:4">
      <c r="A3242" t="s">
        <v>1475</v>
      </c>
      <c r="B3242" t="s">
        <v>4721</v>
      </c>
      <c r="C3242" t="s">
        <v>157</v>
      </c>
      <c r="D3242">
        <v>46266</v>
      </c>
    </row>
    <row r="3243" spans="1:4">
      <c r="A3243" t="s">
        <v>1475</v>
      </c>
      <c r="B3243" t="s">
        <v>4722</v>
      </c>
      <c r="C3243" t="s">
        <v>142</v>
      </c>
      <c r="D3243" t="s">
        <v>844</v>
      </c>
    </row>
    <row r="3244" spans="1:4">
      <c r="A3244" t="s">
        <v>1475</v>
      </c>
      <c r="B3244" t="s">
        <v>4723</v>
      </c>
      <c r="C3244" t="s">
        <v>143</v>
      </c>
      <c r="D3244" t="s">
        <v>845</v>
      </c>
    </row>
    <row r="3245" spans="1:4">
      <c r="A3245" t="s">
        <v>1475</v>
      </c>
      <c r="B3245" t="s">
        <v>4724</v>
      </c>
      <c r="C3245" t="s">
        <v>144</v>
      </c>
      <c r="D3245">
        <v>142</v>
      </c>
    </row>
    <row r="3246" spans="1:4">
      <c r="A3246" t="s">
        <v>1475</v>
      </c>
      <c r="B3246" t="s">
        <v>4725</v>
      </c>
      <c r="C3246" t="s">
        <v>145</v>
      </c>
      <c r="D3246">
        <v>743</v>
      </c>
    </row>
    <row r="3247" spans="1:4">
      <c r="A3247" t="s">
        <v>1475</v>
      </c>
      <c r="B3247" t="s">
        <v>4726</v>
      </c>
      <c r="C3247" t="s">
        <v>146</v>
      </c>
      <c r="D3247" t="s">
        <v>616</v>
      </c>
    </row>
    <row r="3248" spans="1:4">
      <c r="A3248" t="s">
        <v>1475</v>
      </c>
      <c r="B3248" t="s">
        <v>4727</v>
      </c>
      <c r="C3248" t="s">
        <v>148</v>
      </c>
      <c r="D3248" t="s">
        <v>34</v>
      </c>
    </row>
    <row r="3249" spans="1:4">
      <c r="A3249" t="s">
        <v>1475</v>
      </c>
      <c r="B3249" t="s">
        <v>4728</v>
      </c>
      <c r="C3249" t="s">
        <v>152</v>
      </c>
      <c r="D3249" t="s">
        <v>167</v>
      </c>
    </row>
    <row r="3250" spans="1:4">
      <c r="A3250" t="s">
        <v>1475</v>
      </c>
      <c r="B3250" t="s">
        <v>4729</v>
      </c>
      <c r="C3250" t="s">
        <v>4</v>
      </c>
      <c r="D3250" t="s">
        <v>23</v>
      </c>
    </row>
    <row r="3251" spans="1:4">
      <c r="A3251" t="s">
        <v>1475</v>
      </c>
      <c r="B3251" t="s">
        <v>4730</v>
      </c>
      <c r="C3251" t="s">
        <v>156</v>
      </c>
      <c r="D3251" t="e">
        <v>#REF!</v>
      </c>
    </row>
    <row r="3252" spans="1:4">
      <c r="A3252" t="s">
        <v>1475</v>
      </c>
      <c r="B3252" t="s">
        <v>4731</v>
      </c>
      <c r="C3252" t="s">
        <v>157</v>
      </c>
      <c r="D3252">
        <v>46266</v>
      </c>
    </row>
    <row r="3253" spans="1:4">
      <c r="A3253" t="s">
        <v>1475</v>
      </c>
      <c r="B3253" t="s">
        <v>4732</v>
      </c>
      <c r="C3253" t="s">
        <v>142</v>
      </c>
      <c r="D3253" t="s">
        <v>297</v>
      </c>
    </row>
    <row r="3254" spans="1:4">
      <c r="A3254" t="s">
        <v>1475</v>
      </c>
      <c r="B3254" t="s">
        <v>4733</v>
      </c>
      <c r="C3254" t="s">
        <v>143</v>
      </c>
      <c r="D3254" t="s">
        <v>298</v>
      </c>
    </row>
    <row r="3255" spans="1:4">
      <c r="A3255" t="s">
        <v>1475</v>
      </c>
      <c r="B3255" t="s">
        <v>4734</v>
      </c>
      <c r="C3255" t="s">
        <v>144</v>
      </c>
      <c r="D3255" t="s">
        <v>345</v>
      </c>
    </row>
    <row r="3256" spans="1:4">
      <c r="A3256" t="s">
        <v>1475</v>
      </c>
      <c r="B3256" t="s">
        <v>4735</v>
      </c>
      <c r="C3256" t="s">
        <v>145</v>
      </c>
      <c r="D3256">
        <v>808</v>
      </c>
    </row>
    <row r="3257" spans="1:4">
      <c r="A3257" t="s">
        <v>1475</v>
      </c>
      <c r="B3257" t="s">
        <v>4736</v>
      </c>
      <c r="C3257" t="s">
        <v>146</v>
      </c>
      <c r="D3257" t="s">
        <v>91</v>
      </c>
    </row>
    <row r="3258" spans="1:4">
      <c r="A3258" t="s">
        <v>1475</v>
      </c>
      <c r="B3258" t="s">
        <v>4737</v>
      </c>
      <c r="C3258" t="s">
        <v>147</v>
      </c>
      <c r="D3258" t="s">
        <v>346</v>
      </c>
    </row>
    <row r="3259" spans="1:4">
      <c r="A3259" t="s">
        <v>1475</v>
      </c>
      <c r="B3259" t="s">
        <v>4738</v>
      </c>
      <c r="C3259" t="s">
        <v>148</v>
      </c>
      <c r="D3259" t="s">
        <v>34</v>
      </c>
    </row>
    <row r="3260" spans="1:4">
      <c r="A3260" t="s">
        <v>1475</v>
      </c>
      <c r="B3260" t="s">
        <v>4739</v>
      </c>
      <c r="C3260" t="s">
        <v>152</v>
      </c>
      <c r="D3260" t="s">
        <v>167</v>
      </c>
    </row>
    <row r="3261" spans="1:4">
      <c r="A3261" t="s">
        <v>1475</v>
      </c>
      <c r="B3261" t="s">
        <v>4740</v>
      </c>
      <c r="C3261" t="s">
        <v>153</v>
      </c>
      <c r="D3261" t="s">
        <v>301</v>
      </c>
    </row>
    <row r="3262" spans="1:4">
      <c r="A3262" t="s">
        <v>1475</v>
      </c>
      <c r="B3262" t="s">
        <v>4741</v>
      </c>
      <c r="C3262" t="s">
        <v>154</v>
      </c>
      <c r="D3262" t="s">
        <v>302</v>
      </c>
    </row>
    <row r="3263" spans="1:4">
      <c r="A3263" t="s">
        <v>1475</v>
      </c>
      <c r="B3263" t="s">
        <v>4742</v>
      </c>
      <c r="C3263" t="s">
        <v>69</v>
      </c>
      <c r="D3263" t="s">
        <v>303</v>
      </c>
    </row>
    <row r="3264" spans="1:4">
      <c r="A3264" t="s">
        <v>1475</v>
      </c>
      <c r="B3264" t="s">
        <v>4743</v>
      </c>
      <c r="C3264" t="s">
        <v>4</v>
      </c>
      <c r="D3264" t="s">
        <v>23</v>
      </c>
    </row>
    <row r="3265" spans="1:4">
      <c r="A3265" t="s">
        <v>1475</v>
      </c>
      <c r="B3265" t="s">
        <v>4744</v>
      </c>
      <c r="C3265" t="s">
        <v>156</v>
      </c>
      <c r="D3265" t="e">
        <v>#REF!</v>
      </c>
    </row>
    <row r="3266" spans="1:4">
      <c r="A3266" t="s">
        <v>1475</v>
      </c>
      <c r="B3266" t="s">
        <v>4745</v>
      </c>
      <c r="C3266" t="s">
        <v>157</v>
      </c>
      <c r="D3266">
        <v>46266</v>
      </c>
    </row>
    <row r="3267" spans="1:4">
      <c r="A3267" t="s">
        <v>1475</v>
      </c>
      <c r="B3267" t="s">
        <v>4746</v>
      </c>
      <c r="C3267" t="s">
        <v>142</v>
      </c>
      <c r="D3267" t="s">
        <v>297</v>
      </c>
    </row>
    <row r="3268" spans="1:4">
      <c r="A3268" t="s">
        <v>1475</v>
      </c>
      <c r="B3268" t="s">
        <v>4747</v>
      </c>
      <c r="C3268" t="s">
        <v>143</v>
      </c>
      <c r="D3268" t="s">
        <v>298</v>
      </c>
    </row>
    <row r="3269" spans="1:4">
      <c r="A3269" t="s">
        <v>1475</v>
      </c>
      <c r="B3269" t="s">
        <v>4748</v>
      </c>
      <c r="C3269" t="s">
        <v>144</v>
      </c>
      <c r="D3269" t="s">
        <v>347</v>
      </c>
    </row>
    <row r="3270" spans="1:4">
      <c r="A3270" t="s">
        <v>1475</v>
      </c>
      <c r="B3270" t="s">
        <v>4749</v>
      </c>
      <c r="C3270" t="s">
        <v>145</v>
      </c>
      <c r="D3270">
        <v>861</v>
      </c>
    </row>
    <row r="3271" spans="1:4">
      <c r="A3271" t="s">
        <v>1475</v>
      </c>
      <c r="B3271" t="s">
        <v>4750</v>
      </c>
      <c r="C3271" t="s">
        <v>146</v>
      </c>
      <c r="D3271" t="s">
        <v>91</v>
      </c>
    </row>
    <row r="3272" spans="1:4">
      <c r="A3272" t="s">
        <v>1475</v>
      </c>
      <c r="B3272" t="s">
        <v>4751</v>
      </c>
      <c r="C3272" t="s">
        <v>147</v>
      </c>
      <c r="D3272" t="s">
        <v>348</v>
      </c>
    </row>
    <row r="3273" spans="1:4">
      <c r="A3273" t="s">
        <v>1475</v>
      </c>
      <c r="B3273" t="s">
        <v>4752</v>
      </c>
      <c r="C3273" t="s">
        <v>148</v>
      </c>
      <c r="D3273" t="s">
        <v>34</v>
      </c>
    </row>
    <row r="3274" spans="1:4">
      <c r="A3274" t="s">
        <v>1475</v>
      </c>
      <c r="B3274" t="s">
        <v>4753</v>
      </c>
      <c r="C3274" t="s">
        <v>152</v>
      </c>
      <c r="D3274" t="s">
        <v>167</v>
      </c>
    </row>
    <row r="3275" spans="1:4">
      <c r="A3275" t="s">
        <v>1475</v>
      </c>
      <c r="B3275" t="s">
        <v>4754</v>
      </c>
      <c r="C3275" t="s">
        <v>153</v>
      </c>
      <c r="D3275" t="s">
        <v>301</v>
      </c>
    </row>
    <row r="3276" spans="1:4">
      <c r="A3276" t="s">
        <v>1475</v>
      </c>
      <c r="B3276" t="s">
        <v>4755</v>
      </c>
      <c r="C3276" t="s">
        <v>154</v>
      </c>
      <c r="D3276" t="s">
        <v>302</v>
      </c>
    </row>
    <row r="3277" spans="1:4">
      <c r="A3277" t="s">
        <v>1475</v>
      </c>
      <c r="B3277" t="s">
        <v>4756</v>
      </c>
      <c r="C3277" t="s">
        <v>69</v>
      </c>
      <c r="D3277" t="s">
        <v>303</v>
      </c>
    </row>
    <row r="3278" spans="1:4">
      <c r="A3278" t="s">
        <v>1475</v>
      </c>
      <c r="B3278" t="s">
        <v>4757</v>
      </c>
      <c r="C3278" t="s">
        <v>4</v>
      </c>
      <c r="D3278" t="s">
        <v>23</v>
      </c>
    </row>
    <row r="3279" spans="1:4">
      <c r="A3279" t="s">
        <v>1475</v>
      </c>
      <c r="B3279" t="s">
        <v>4758</v>
      </c>
      <c r="C3279" t="s">
        <v>156</v>
      </c>
      <c r="D3279" t="e">
        <v>#REF!</v>
      </c>
    </row>
    <row r="3280" spans="1:4">
      <c r="A3280" t="s">
        <v>1475</v>
      </c>
      <c r="B3280" t="s">
        <v>4759</v>
      </c>
      <c r="C3280" t="s">
        <v>157</v>
      </c>
      <c r="D3280">
        <v>46266</v>
      </c>
    </row>
    <row r="3281" spans="1:4">
      <c r="A3281" t="s">
        <v>1475</v>
      </c>
      <c r="B3281" t="s">
        <v>4760</v>
      </c>
      <c r="C3281" t="s">
        <v>142</v>
      </c>
      <c r="D3281" t="s">
        <v>985</v>
      </c>
    </row>
    <row r="3282" spans="1:4">
      <c r="A3282" t="s">
        <v>1475</v>
      </c>
      <c r="B3282" t="s">
        <v>4761</v>
      </c>
      <c r="C3282" t="s">
        <v>143</v>
      </c>
      <c r="D3282">
        <v>1625</v>
      </c>
    </row>
    <row r="3283" spans="1:4">
      <c r="A3283" t="s">
        <v>1475</v>
      </c>
      <c r="B3283" t="s">
        <v>4762</v>
      </c>
      <c r="C3283" t="s">
        <v>146</v>
      </c>
      <c r="D3283" t="s">
        <v>93</v>
      </c>
    </row>
    <row r="3284" spans="1:4">
      <c r="A3284" t="s">
        <v>1475</v>
      </c>
      <c r="B3284" t="s">
        <v>4763</v>
      </c>
      <c r="C3284" t="s">
        <v>147</v>
      </c>
      <c r="D3284" t="s">
        <v>348</v>
      </c>
    </row>
    <row r="3285" spans="1:4">
      <c r="A3285" t="s">
        <v>1475</v>
      </c>
      <c r="B3285" t="s">
        <v>4764</v>
      </c>
      <c r="C3285" t="s">
        <v>148</v>
      </c>
      <c r="D3285" t="s">
        <v>54</v>
      </c>
    </row>
    <row r="3286" spans="1:4">
      <c r="A3286" t="s">
        <v>1475</v>
      </c>
      <c r="B3286" t="s">
        <v>4765</v>
      </c>
      <c r="C3286" t="s">
        <v>150</v>
      </c>
      <c r="D3286">
        <v>3211</v>
      </c>
    </row>
    <row r="3287" spans="1:4">
      <c r="A3287" t="s">
        <v>1475</v>
      </c>
      <c r="B3287" t="s">
        <v>4766</v>
      </c>
      <c r="C3287" t="s">
        <v>152</v>
      </c>
      <c r="D3287" t="s">
        <v>167</v>
      </c>
    </row>
    <row r="3288" spans="1:4">
      <c r="A3288" t="s">
        <v>1475</v>
      </c>
      <c r="B3288" t="s">
        <v>4767</v>
      </c>
      <c r="C3288" t="s">
        <v>4</v>
      </c>
      <c r="D3288" t="s">
        <v>23</v>
      </c>
    </row>
    <row r="3289" spans="1:4">
      <c r="A3289" t="s">
        <v>1475</v>
      </c>
      <c r="B3289" t="s">
        <v>4768</v>
      </c>
      <c r="C3289" t="s">
        <v>156</v>
      </c>
      <c r="D3289" t="e">
        <v>#REF!</v>
      </c>
    </row>
    <row r="3290" spans="1:4">
      <c r="A3290" t="s">
        <v>1475</v>
      </c>
      <c r="B3290" t="s">
        <v>4769</v>
      </c>
      <c r="C3290" t="s">
        <v>157</v>
      </c>
      <c r="D3290">
        <v>46266</v>
      </c>
    </row>
    <row r="3291" spans="1:4">
      <c r="A3291" t="s">
        <v>1475</v>
      </c>
      <c r="B3291" t="s">
        <v>4770</v>
      </c>
      <c r="C3291" t="s">
        <v>142</v>
      </c>
      <c r="D3291" t="s">
        <v>985</v>
      </c>
    </row>
    <row r="3292" spans="1:4">
      <c r="A3292" t="s">
        <v>1475</v>
      </c>
      <c r="B3292" t="s">
        <v>4771</v>
      </c>
      <c r="C3292" t="s">
        <v>143</v>
      </c>
      <c r="D3292">
        <v>1630</v>
      </c>
    </row>
    <row r="3293" spans="1:4">
      <c r="A3293" t="s">
        <v>1475</v>
      </c>
      <c r="B3293" t="s">
        <v>4772</v>
      </c>
      <c r="C3293" t="s">
        <v>146</v>
      </c>
      <c r="D3293" t="s">
        <v>93</v>
      </c>
    </row>
    <row r="3294" spans="1:4">
      <c r="A3294" t="s">
        <v>1475</v>
      </c>
      <c r="B3294" t="s">
        <v>4773</v>
      </c>
      <c r="C3294" t="s">
        <v>147</v>
      </c>
      <c r="D3294" t="s">
        <v>346</v>
      </c>
    </row>
    <row r="3295" spans="1:4">
      <c r="A3295" t="s">
        <v>1475</v>
      </c>
      <c r="B3295" t="s">
        <v>4774</v>
      </c>
      <c r="C3295" t="s">
        <v>148</v>
      </c>
      <c r="D3295" t="s">
        <v>54</v>
      </c>
    </row>
    <row r="3296" spans="1:4">
      <c r="A3296" t="s">
        <v>1475</v>
      </c>
      <c r="B3296" t="s">
        <v>4775</v>
      </c>
      <c r="C3296" t="s">
        <v>150</v>
      </c>
      <c r="D3296">
        <v>3060</v>
      </c>
    </row>
    <row r="3297" spans="1:4">
      <c r="A3297" t="s">
        <v>1475</v>
      </c>
      <c r="B3297" t="s">
        <v>4776</v>
      </c>
      <c r="C3297" t="s">
        <v>152</v>
      </c>
      <c r="D3297" t="s">
        <v>167</v>
      </c>
    </row>
    <row r="3298" spans="1:4">
      <c r="A3298" t="s">
        <v>1475</v>
      </c>
      <c r="B3298" t="s">
        <v>4777</v>
      </c>
      <c r="C3298" t="s">
        <v>4</v>
      </c>
      <c r="D3298" t="s">
        <v>23</v>
      </c>
    </row>
    <row r="3299" spans="1:4">
      <c r="A3299" t="s">
        <v>1475</v>
      </c>
      <c r="B3299" t="s">
        <v>4778</v>
      </c>
      <c r="C3299" t="s">
        <v>156</v>
      </c>
      <c r="D3299" t="e">
        <v>#REF!</v>
      </c>
    </row>
    <row r="3300" spans="1:4">
      <c r="A3300" t="s">
        <v>1475</v>
      </c>
      <c r="B3300" t="s">
        <v>4779</v>
      </c>
      <c r="C3300" t="s">
        <v>157</v>
      </c>
      <c r="D3300">
        <v>46266</v>
      </c>
    </row>
    <row r="3301" spans="1:4">
      <c r="A3301" t="s">
        <v>1475</v>
      </c>
      <c r="B3301" t="s">
        <v>4780</v>
      </c>
      <c r="C3301" t="s">
        <v>142</v>
      </c>
      <c r="D3301" t="s">
        <v>297</v>
      </c>
    </row>
    <row r="3302" spans="1:4">
      <c r="A3302" t="s">
        <v>1475</v>
      </c>
      <c r="B3302" t="s">
        <v>4781</v>
      </c>
      <c r="C3302" t="s">
        <v>143</v>
      </c>
      <c r="D3302" t="s">
        <v>298</v>
      </c>
    </row>
    <row r="3303" spans="1:4">
      <c r="A3303" t="s">
        <v>1475</v>
      </c>
      <c r="B3303" t="s">
        <v>4782</v>
      </c>
      <c r="C3303" t="s">
        <v>144</v>
      </c>
      <c r="D3303" t="s">
        <v>349</v>
      </c>
    </row>
    <row r="3304" spans="1:4">
      <c r="A3304" t="s">
        <v>1475</v>
      </c>
      <c r="B3304" t="s">
        <v>4783</v>
      </c>
      <c r="C3304" t="s">
        <v>145</v>
      </c>
      <c r="D3304">
        <v>804</v>
      </c>
    </row>
    <row r="3305" spans="1:4">
      <c r="A3305" t="s">
        <v>1475</v>
      </c>
      <c r="B3305" t="s">
        <v>4784</v>
      </c>
      <c r="C3305" t="s">
        <v>146</v>
      </c>
      <c r="D3305" t="s">
        <v>95</v>
      </c>
    </row>
    <row r="3306" spans="1:4">
      <c r="A3306" t="s">
        <v>1475</v>
      </c>
      <c r="B3306" t="s">
        <v>4785</v>
      </c>
      <c r="C3306" t="s">
        <v>147</v>
      </c>
      <c r="D3306" t="s">
        <v>350</v>
      </c>
    </row>
    <row r="3307" spans="1:4">
      <c r="A3307" t="s">
        <v>1475</v>
      </c>
      <c r="B3307" t="s">
        <v>4786</v>
      </c>
      <c r="C3307" t="s">
        <v>148</v>
      </c>
      <c r="D3307" t="s">
        <v>34</v>
      </c>
    </row>
    <row r="3308" spans="1:4">
      <c r="A3308" t="s">
        <v>1475</v>
      </c>
      <c r="B3308" t="s">
        <v>4787</v>
      </c>
      <c r="C3308" t="s">
        <v>152</v>
      </c>
      <c r="D3308" t="s">
        <v>167</v>
      </c>
    </row>
    <row r="3309" spans="1:4">
      <c r="A3309" t="s">
        <v>1475</v>
      </c>
      <c r="B3309" t="s">
        <v>4788</v>
      </c>
      <c r="C3309" t="s">
        <v>153</v>
      </c>
      <c r="D3309" t="s">
        <v>301</v>
      </c>
    </row>
    <row r="3310" spans="1:4">
      <c r="A3310" t="s">
        <v>1475</v>
      </c>
      <c r="B3310" t="s">
        <v>4789</v>
      </c>
      <c r="C3310" t="s">
        <v>154</v>
      </c>
      <c r="D3310" t="s">
        <v>302</v>
      </c>
    </row>
    <row r="3311" spans="1:4">
      <c r="A3311" t="s">
        <v>1475</v>
      </c>
      <c r="B3311" t="s">
        <v>4790</v>
      </c>
      <c r="C3311" t="s">
        <v>69</v>
      </c>
      <c r="D3311" t="s">
        <v>303</v>
      </c>
    </row>
    <row r="3312" spans="1:4">
      <c r="A3312" t="s">
        <v>1475</v>
      </c>
      <c r="B3312" t="s">
        <v>4791</v>
      </c>
      <c r="C3312" t="s">
        <v>4</v>
      </c>
      <c r="D3312" t="s">
        <v>23</v>
      </c>
    </row>
    <row r="3313" spans="1:4">
      <c r="A3313" t="s">
        <v>1475</v>
      </c>
      <c r="B3313" t="s">
        <v>4792</v>
      </c>
      <c r="C3313" t="s">
        <v>156</v>
      </c>
      <c r="D3313" t="e">
        <v>#REF!</v>
      </c>
    </row>
    <row r="3314" spans="1:4">
      <c r="A3314" t="s">
        <v>1475</v>
      </c>
      <c r="B3314" t="s">
        <v>4793</v>
      </c>
      <c r="C3314" t="s">
        <v>157</v>
      </c>
      <c r="D3314">
        <v>46266</v>
      </c>
    </row>
    <row r="3315" spans="1:4">
      <c r="A3315" t="s">
        <v>1475</v>
      </c>
      <c r="B3315" t="s">
        <v>4794</v>
      </c>
      <c r="C3315" t="s">
        <v>142</v>
      </c>
      <c r="D3315" t="s">
        <v>297</v>
      </c>
    </row>
    <row r="3316" spans="1:4">
      <c r="A3316" t="s">
        <v>1475</v>
      </c>
      <c r="B3316" t="s">
        <v>4795</v>
      </c>
      <c r="C3316" t="s">
        <v>143</v>
      </c>
      <c r="D3316" t="s">
        <v>298</v>
      </c>
    </row>
    <row r="3317" spans="1:4">
      <c r="A3317" t="s">
        <v>1475</v>
      </c>
      <c r="B3317" t="s">
        <v>4796</v>
      </c>
      <c r="C3317" t="s">
        <v>144</v>
      </c>
      <c r="D3317" t="s">
        <v>353</v>
      </c>
    </row>
    <row r="3318" spans="1:4">
      <c r="A3318" t="s">
        <v>1475</v>
      </c>
      <c r="B3318" t="s">
        <v>4797</v>
      </c>
      <c r="C3318" t="s">
        <v>145</v>
      </c>
      <c r="D3318">
        <v>880</v>
      </c>
    </row>
    <row r="3319" spans="1:4">
      <c r="A3319" t="s">
        <v>1475</v>
      </c>
      <c r="B3319" t="s">
        <v>4798</v>
      </c>
      <c r="C3319" t="s">
        <v>146</v>
      </c>
      <c r="D3319" t="s">
        <v>95</v>
      </c>
    </row>
    <row r="3320" spans="1:4">
      <c r="A3320" t="s">
        <v>1475</v>
      </c>
      <c r="B3320" t="s">
        <v>4799</v>
      </c>
      <c r="C3320" t="s">
        <v>147</v>
      </c>
      <c r="D3320" t="s">
        <v>354</v>
      </c>
    </row>
    <row r="3321" spans="1:4">
      <c r="A3321" t="s">
        <v>1475</v>
      </c>
      <c r="B3321" t="s">
        <v>4800</v>
      </c>
      <c r="C3321" t="s">
        <v>148</v>
      </c>
      <c r="D3321" t="s">
        <v>34</v>
      </c>
    </row>
    <row r="3322" spans="1:4">
      <c r="A3322" t="s">
        <v>1475</v>
      </c>
      <c r="B3322" t="s">
        <v>4801</v>
      </c>
      <c r="C3322" t="s">
        <v>152</v>
      </c>
      <c r="D3322" t="s">
        <v>167</v>
      </c>
    </row>
    <row r="3323" spans="1:4">
      <c r="A3323" t="s">
        <v>1475</v>
      </c>
      <c r="B3323" t="s">
        <v>4802</v>
      </c>
      <c r="C3323" t="s">
        <v>153</v>
      </c>
      <c r="D3323" t="s">
        <v>301</v>
      </c>
    </row>
    <row r="3324" spans="1:4">
      <c r="A3324" t="s">
        <v>1475</v>
      </c>
      <c r="B3324" t="s">
        <v>4803</v>
      </c>
      <c r="C3324" t="s">
        <v>154</v>
      </c>
      <c r="D3324" t="s">
        <v>302</v>
      </c>
    </row>
    <row r="3325" spans="1:4">
      <c r="A3325" t="s">
        <v>1475</v>
      </c>
      <c r="B3325" t="s">
        <v>4804</v>
      </c>
      <c r="C3325" t="s">
        <v>69</v>
      </c>
      <c r="D3325" t="s">
        <v>303</v>
      </c>
    </row>
    <row r="3326" spans="1:4">
      <c r="A3326" t="s">
        <v>1475</v>
      </c>
      <c r="B3326" t="s">
        <v>4805</v>
      </c>
      <c r="C3326" t="s">
        <v>4</v>
      </c>
      <c r="D3326" t="s">
        <v>23</v>
      </c>
    </row>
    <row r="3327" spans="1:4">
      <c r="A3327" t="s">
        <v>1475</v>
      </c>
      <c r="B3327" t="s">
        <v>4806</v>
      </c>
      <c r="C3327" t="s">
        <v>156</v>
      </c>
      <c r="D3327" t="e">
        <v>#REF!</v>
      </c>
    </row>
    <row r="3328" spans="1:4">
      <c r="A3328" t="s">
        <v>1475</v>
      </c>
      <c r="B3328" t="s">
        <v>4807</v>
      </c>
      <c r="C3328" t="s">
        <v>157</v>
      </c>
      <c r="D3328">
        <v>46266</v>
      </c>
    </row>
    <row r="3329" spans="1:4">
      <c r="A3329" t="s">
        <v>1475</v>
      </c>
      <c r="B3329" t="s">
        <v>4808</v>
      </c>
      <c r="C3329" t="s">
        <v>142</v>
      </c>
      <c r="D3329" t="s">
        <v>297</v>
      </c>
    </row>
    <row r="3330" spans="1:4">
      <c r="A3330" t="s">
        <v>1475</v>
      </c>
      <c r="B3330" t="s">
        <v>4809</v>
      </c>
      <c r="C3330" t="s">
        <v>143</v>
      </c>
      <c r="D3330" t="s">
        <v>298</v>
      </c>
    </row>
    <row r="3331" spans="1:4">
      <c r="A3331" t="s">
        <v>1475</v>
      </c>
      <c r="B3331" t="s">
        <v>4810</v>
      </c>
      <c r="C3331" t="s">
        <v>144</v>
      </c>
      <c r="D3331" t="s">
        <v>351</v>
      </c>
    </row>
    <row r="3332" spans="1:4">
      <c r="A3332" t="s">
        <v>1475</v>
      </c>
      <c r="B3332" t="s">
        <v>4811</v>
      </c>
      <c r="C3332" t="s">
        <v>145</v>
      </c>
      <c r="D3332">
        <v>867</v>
      </c>
    </row>
    <row r="3333" spans="1:4">
      <c r="A3333" t="s">
        <v>1475</v>
      </c>
      <c r="B3333" t="s">
        <v>4812</v>
      </c>
      <c r="C3333" t="s">
        <v>146</v>
      </c>
      <c r="D3333" t="s">
        <v>95</v>
      </c>
    </row>
    <row r="3334" spans="1:4">
      <c r="A3334" t="s">
        <v>1475</v>
      </c>
      <c r="B3334" t="s">
        <v>4813</v>
      </c>
      <c r="C3334" t="s">
        <v>147</v>
      </c>
      <c r="D3334" t="s">
        <v>352</v>
      </c>
    </row>
    <row r="3335" spans="1:4">
      <c r="A3335" t="s">
        <v>1475</v>
      </c>
      <c r="B3335" t="s">
        <v>4814</v>
      </c>
      <c r="C3335" t="s">
        <v>148</v>
      </c>
      <c r="D3335" t="s">
        <v>34</v>
      </c>
    </row>
    <row r="3336" spans="1:4">
      <c r="A3336" t="s">
        <v>1475</v>
      </c>
      <c r="B3336" t="s">
        <v>4815</v>
      </c>
      <c r="C3336" t="s">
        <v>152</v>
      </c>
      <c r="D3336" t="s">
        <v>167</v>
      </c>
    </row>
    <row r="3337" spans="1:4">
      <c r="A3337" t="s">
        <v>1475</v>
      </c>
      <c r="B3337" t="s">
        <v>4816</v>
      </c>
      <c r="C3337" t="s">
        <v>153</v>
      </c>
      <c r="D3337" t="s">
        <v>301</v>
      </c>
    </row>
    <row r="3338" spans="1:4">
      <c r="A3338" t="s">
        <v>1475</v>
      </c>
      <c r="B3338" t="s">
        <v>4817</v>
      </c>
      <c r="C3338" t="s">
        <v>154</v>
      </c>
      <c r="D3338" t="s">
        <v>302</v>
      </c>
    </row>
    <row r="3339" spans="1:4">
      <c r="A3339" t="s">
        <v>1475</v>
      </c>
      <c r="B3339" t="s">
        <v>4818</v>
      </c>
      <c r="C3339" t="s">
        <v>69</v>
      </c>
      <c r="D3339" t="s">
        <v>303</v>
      </c>
    </row>
    <row r="3340" spans="1:4">
      <c r="A3340" t="s">
        <v>1475</v>
      </c>
      <c r="B3340" t="s">
        <v>4819</v>
      </c>
      <c r="C3340" t="s">
        <v>4</v>
      </c>
      <c r="D3340" t="s">
        <v>23</v>
      </c>
    </row>
    <row r="3341" spans="1:4">
      <c r="A3341" t="s">
        <v>1475</v>
      </c>
      <c r="B3341" t="s">
        <v>4820</v>
      </c>
      <c r="C3341" t="s">
        <v>156</v>
      </c>
      <c r="D3341" t="e">
        <v>#REF!</v>
      </c>
    </row>
    <row r="3342" spans="1:4">
      <c r="A3342" t="s">
        <v>1475</v>
      </c>
      <c r="B3342" t="s">
        <v>4821</v>
      </c>
      <c r="C3342" t="s">
        <v>157</v>
      </c>
      <c r="D3342">
        <v>46266</v>
      </c>
    </row>
    <row r="3343" spans="1:4">
      <c r="A3343" t="s">
        <v>1475</v>
      </c>
      <c r="B3343" t="s">
        <v>4822</v>
      </c>
      <c r="C3343" t="s">
        <v>142</v>
      </c>
      <c r="D3343" t="s">
        <v>570</v>
      </c>
    </row>
    <row r="3344" spans="1:4">
      <c r="A3344" t="s">
        <v>1475</v>
      </c>
      <c r="B3344" t="s">
        <v>4823</v>
      </c>
      <c r="C3344" t="s">
        <v>143</v>
      </c>
      <c r="D3344" t="s">
        <v>571</v>
      </c>
    </row>
    <row r="3345" spans="1:4">
      <c r="A3345" t="s">
        <v>1475</v>
      </c>
      <c r="B3345" t="s">
        <v>4824</v>
      </c>
      <c r="C3345" t="s">
        <v>144</v>
      </c>
      <c r="D3345">
        <v>25</v>
      </c>
    </row>
    <row r="3346" spans="1:4">
      <c r="A3346" t="s">
        <v>1475</v>
      </c>
      <c r="B3346" t="s">
        <v>4825</v>
      </c>
      <c r="C3346" t="s">
        <v>145</v>
      </c>
      <c r="D3346">
        <v>415</v>
      </c>
    </row>
    <row r="3347" spans="1:4">
      <c r="A3347" t="s">
        <v>1475</v>
      </c>
      <c r="B3347" t="s">
        <v>4826</v>
      </c>
      <c r="C3347" t="s">
        <v>146</v>
      </c>
      <c r="D3347" t="s">
        <v>95</v>
      </c>
    </row>
    <row r="3348" spans="1:4">
      <c r="A3348" t="s">
        <v>1475</v>
      </c>
      <c r="B3348" t="s">
        <v>4827</v>
      </c>
      <c r="C3348" t="s">
        <v>147</v>
      </c>
      <c r="D3348" t="s">
        <v>619</v>
      </c>
    </row>
    <row r="3349" spans="1:4">
      <c r="A3349" t="s">
        <v>1475</v>
      </c>
      <c r="B3349" t="s">
        <v>4828</v>
      </c>
      <c r="C3349" t="s">
        <v>148</v>
      </c>
      <c r="D3349" t="s">
        <v>34</v>
      </c>
    </row>
    <row r="3350" spans="1:4">
      <c r="A3350" t="s">
        <v>1475</v>
      </c>
      <c r="B3350" t="s">
        <v>4829</v>
      </c>
      <c r="C3350" t="s">
        <v>152</v>
      </c>
      <c r="D3350" t="s">
        <v>167</v>
      </c>
    </row>
    <row r="3351" spans="1:4">
      <c r="A3351" t="s">
        <v>1475</v>
      </c>
      <c r="B3351" t="s">
        <v>4830</v>
      </c>
      <c r="C3351" t="s">
        <v>4</v>
      </c>
      <c r="D3351" t="s">
        <v>23</v>
      </c>
    </row>
    <row r="3352" spans="1:4">
      <c r="A3352" t="s">
        <v>1475</v>
      </c>
      <c r="B3352" t="s">
        <v>4831</v>
      </c>
      <c r="C3352" t="s">
        <v>156</v>
      </c>
      <c r="D3352" t="e">
        <v>#REF!</v>
      </c>
    </row>
    <row r="3353" spans="1:4">
      <c r="A3353" t="s">
        <v>1475</v>
      </c>
      <c r="B3353" t="s">
        <v>4832</v>
      </c>
      <c r="C3353" t="s">
        <v>157</v>
      </c>
      <c r="D3353">
        <v>46266</v>
      </c>
    </row>
    <row r="3354" spans="1:4">
      <c r="A3354" t="s">
        <v>1475</v>
      </c>
      <c r="B3354" t="s">
        <v>4833</v>
      </c>
      <c r="C3354" t="s">
        <v>142</v>
      </c>
      <c r="D3354" t="s">
        <v>570</v>
      </c>
    </row>
    <row r="3355" spans="1:4">
      <c r="A3355" t="s">
        <v>1475</v>
      </c>
      <c r="B3355" t="s">
        <v>4834</v>
      </c>
      <c r="C3355" t="s">
        <v>143</v>
      </c>
      <c r="D3355" t="s">
        <v>571</v>
      </c>
    </row>
    <row r="3356" spans="1:4">
      <c r="A3356" t="s">
        <v>1475</v>
      </c>
      <c r="B3356" t="s">
        <v>4835</v>
      </c>
      <c r="C3356" t="s">
        <v>144</v>
      </c>
      <c r="D3356">
        <v>26</v>
      </c>
    </row>
    <row r="3357" spans="1:4">
      <c r="A3357" t="s">
        <v>1475</v>
      </c>
      <c r="B3357" t="s">
        <v>4836</v>
      </c>
      <c r="C3357" t="s">
        <v>145</v>
      </c>
      <c r="D3357">
        <v>427</v>
      </c>
    </row>
    <row r="3358" spans="1:4">
      <c r="A3358" t="s">
        <v>1475</v>
      </c>
      <c r="B3358" t="s">
        <v>4837</v>
      </c>
      <c r="C3358" t="s">
        <v>146</v>
      </c>
      <c r="D3358" t="s">
        <v>95</v>
      </c>
    </row>
    <row r="3359" spans="1:4">
      <c r="A3359" t="s">
        <v>1475</v>
      </c>
      <c r="B3359" t="s">
        <v>4838</v>
      </c>
      <c r="C3359" t="s">
        <v>147</v>
      </c>
      <c r="D3359" t="s">
        <v>619</v>
      </c>
    </row>
    <row r="3360" spans="1:4">
      <c r="A3360" t="s">
        <v>1475</v>
      </c>
      <c r="B3360" t="s">
        <v>4839</v>
      </c>
      <c r="C3360" t="s">
        <v>148</v>
      </c>
      <c r="D3360" t="s">
        <v>34</v>
      </c>
    </row>
    <row r="3361" spans="1:4">
      <c r="A3361" t="s">
        <v>1475</v>
      </c>
      <c r="B3361" t="s">
        <v>4840</v>
      </c>
      <c r="C3361" t="s">
        <v>152</v>
      </c>
      <c r="D3361" t="s">
        <v>167</v>
      </c>
    </row>
    <row r="3362" spans="1:4">
      <c r="A3362" t="s">
        <v>1475</v>
      </c>
      <c r="B3362" t="s">
        <v>4841</v>
      </c>
      <c r="C3362" t="s">
        <v>4</v>
      </c>
      <c r="D3362" t="s">
        <v>23</v>
      </c>
    </row>
    <row r="3363" spans="1:4">
      <c r="A3363" t="s">
        <v>1475</v>
      </c>
      <c r="B3363" t="s">
        <v>4842</v>
      </c>
      <c r="C3363" t="s">
        <v>156</v>
      </c>
      <c r="D3363" t="e">
        <v>#REF!</v>
      </c>
    </row>
    <row r="3364" spans="1:4">
      <c r="A3364" t="s">
        <v>1475</v>
      </c>
      <c r="B3364" t="s">
        <v>4843</v>
      </c>
      <c r="C3364" t="s">
        <v>157</v>
      </c>
      <c r="D3364">
        <v>46266</v>
      </c>
    </row>
    <row r="3365" spans="1:4">
      <c r="A3365" t="s">
        <v>1475</v>
      </c>
      <c r="B3365" t="s">
        <v>4844</v>
      </c>
      <c r="C3365" t="s">
        <v>142</v>
      </c>
      <c r="D3365" t="s">
        <v>570</v>
      </c>
    </row>
    <row r="3366" spans="1:4">
      <c r="A3366" t="s">
        <v>1475</v>
      </c>
      <c r="B3366" t="s">
        <v>4845</v>
      </c>
      <c r="C3366" t="s">
        <v>143</v>
      </c>
      <c r="D3366" t="s">
        <v>571</v>
      </c>
    </row>
    <row r="3367" spans="1:4">
      <c r="A3367" t="s">
        <v>1475</v>
      </c>
      <c r="B3367" t="s">
        <v>4846</v>
      </c>
      <c r="C3367" t="s">
        <v>144</v>
      </c>
      <c r="D3367">
        <v>27</v>
      </c>
    </row>
    <row r="3368" spans="1:4">
      <c r="A3368" t="s">
        <v>1475</v>
      </c>
      <c r="B3368" t="s">
        <v>4847</v>
      </c>
      <c r="C3368" t="s">
        <v>145</v>
      </c>
      <c r="D3368">
        <v>447</v>
      </c>
    </row>
    <row r="3369" spans="1:4">
      <c r="A3369" t="s">
        <v>1475</v>
      </c>
      <c r="B3369" t="s">
        <v>4848</v>
      </c>
      <c r="C3369" t="s">
        <v>146</v>
      </c>
      <c r="D3369" t="s">
        <v>95</v>
      </c>
    </row>
    <row r="3370" spans="1:4">
      <c r="A3370" t="s">
        <v>1475</v>
      </c>
      <c r="B3370" t="s">
        <v>4849</v>
      </c>
      <c r="C3370" t="s">
        <v>147</v>
      </c>
      <c r="D3370" t="s">
        <v>622</v>
      </c>
    </row>
    <row r="3371" spans="1:4">
      <c r="A3371" t="s">
        <v>1475</v>
      </c>
      <c r="B3371" t="s">
        <v>4850</v>
      </c>
      <c r="C3371" t="s">
        <v>148</v>
      </c>
      <c r="D3371" t="s">
        <v>34</v>
      </c>
    </row>
    <row r="3372" spans="1:4">
      <c r="A3372" t="s">
        <v>1475</v>
      </c>
      <c r="B3372" t="s">
        <v>4851</v>
      </c>
      <c r="C3372" t="s">
        <v>152</v>
      </c>
      <c r="D3372" t="s">
        <v>167</v>
      </c>
    </row>
    <row r="3373" spans="1:4">
      <c r="A3373" t="s">
        <v>1475</v>
      </c>
      <c r="B3373" t="s">
        <v>4852</v>
      </c>
      <c r="C3373" t="s">
        <v>4</v>
      </c>
      <c r="D3373" t="s">
        <v>23</v>
      </c>
    </row>
    <row r="3374" spans="1:4">
      <c r="A3374" t="s">
        <v>1475</v>
      </c>
      <c r="B3374" t="s">
        <v>4853</v>
      </c>
      <c r="C3374" t="s">
        <v>156</v>
      </c>
      <c r="D3374" t="e">
        <v>#REF!</v>
      </c>
    </row>
    <row r="3375" spans="1:4">
      <c r="A3375" t="s">
        <v>1475</v>
      </c>
      <c r="B3375" t="s">
        <v>4854</v>
      </c>
      <c r="C3375" t="s">
        <v>157</v>
      </c>
      <c r="D3375">
        <v>46266</v>
      </c>
    </row>
    <row r="3376" spans="1:4">
      <c r="A3376" t="s">
        <v>1475</v>
      </c>
      <c r="B3376" t="s">
        <v>4855</v>
      </c>
      <c r="C3376" t="s">
        <v>142</v>
      </c>
      <c r="D3376" t="s">
        <v>570</v>
      </c>
    </row>
    <row r="3377" spans="1:4">
      <c r="A3377" t="s">
        <v>1475</v>
      </c>
      <c r="B3377" t="s">
        <v>4856</v>
      </c>
      <c r="C3377" t="s">
        <v>143</v>
      </c>
      <c r="D3377" t="s">
        <v>571</v>
      </c>
    </row>
    <row r="3378" spans="1:4">
      <c r="A3378" t="s">
        <v>1475</v>
      </c>
      <c r="B3378" t="s">
        <v>4857</v>
      </c>
      <c r="C3378" t="s">
        <v>144</v>
      </c>
      <c r="D3378">
        <v>28</v>
      </c>
    </row>
    <row r="3379" spans="1:4">
      <c r="A3379" t="s">
        <v>1475</v>
      </c>
      <c r="B3379" t="s">
        <v>4858</v>
      </c>
      <c r="C3379" t="s">
        <v>145</v>
      </c>
      <c r="D3379">
        <v>432</v>
      </c>
    </row>
    <row r="3380" spans="1:4">
      <c r="A3380" t="s">
        <v>1475</v>
      </c>
      <c r="B3380" t="s">
        <v>4859</v>
      </c>
      <c r="C3380" t="s">
        <v>146</v>
      </c>
      <c r="D3380" t="s">
        <v>95</v>
      </c>
    </row>
    <row r="3381" spans="1:4">
      <c r="A3381" t="s">
        <v>1475</v>
      </c>
      <c r="B3381" t="s">
        <v>4860</v>
      </c>
      <c r="C3381" t="s">
        <v>147</v>
      </c>
      <c r="D3381" t="s">
        <v>622</v>
      </c>
    </row>
    <row r="3382" spans="1:4">
      <c r="A3382" t="s">
        <v>1475</v>
      </c>
      <c r="B3382" t="s">
        <v>4861</v>
      </c>
      <c r="C3382" t="s">
        <v>148</v>
      </c>
      <c r="D3382" t="s">
        <v>34</v>
      </c>
    </row>
    <row r="3383" spans="1:4">
      <c r="A3383" t="s">
        <v>1475</v>
      </c>
      <c r="B3383" t="s">
        <v>4862</v>
      </c>
      <c r="C3383" t="s">
        <v>152</v>
      </c>
      <c r="D3383" t="s">
        <v>167</v>
      </c>
    </row>
    <row r="3384" spans="1:4">
      <c r="A3384" t="s">
        <v>1475</v>
      </c>
      <c r="B3384" t="s">
        <v>4863</v>
      </c>
      <c r="C3384" t="s">
        <v>4</v>
      </c>
      <c r="D3384" t="s">
        <v>23</v>
      </c>
    </row>
    <row r="3385" spans="1:4">
      <c r="A3385" t="s">
        <v>1475</v>
      </c>
      <c r="B3385" t="s">
        <v>4864</v>
      </c>
      <c r="C3385" t="s">
        <v>156</v>
      </c>
      <c r="D3385" t="e">
        <v>#REF!</v>
      </c>
    </row>
    <row r="3386" spans="1:4">
      <c r="A3386" t="s">
        <v>1475</v>
      </c>
      <c r="B3386" t="s">
        <v>4865</v>
      </c>
      <c r="C3386" t="s">
        <v>157</v>
      </c>
      <c r="D3386">
        <v>46266</v>
      </c>
    </row>
    <row r="3387" spans="1:4">
      <c r="A3387" t="s">
        <v>1475</v>
      </c>
      <c r="B3387" t="s">
        <v>4866</v>
      </c>
      <c r="C3387" t="s">
        <v>142</v>
      </c>
      <c r="D3387" t="s">
        <v>570</v>
      </c>
    </row>
    <row r="3388" spans="1:4">
      <c r="A3388" t="s">
        <v>1475</v>
      </c>
      <c r="B3388" t="s">
        <v>4867</v>
      </c>
      <c r="C3388" t="s">
        <v>143</v>
      </c>
      <c r="D3388" t="s">
        <v>571</v>
      </c>
    </row>
    <row r="3389" spans="1:4">
      <c r="A3389" t="s">
        <v>1475</v>
      </c>
      <c r="B3389" t="s">
        <v>4868</v>
      </c>
      <c r="C3389" t="s">
        <v>144</v>
      </c>
      <c r="D3389">
        <v>29</v>
      </c>
    </row>
    <row r="3390" spans="1:4">
      <c r="A3390" t="s">
        <v>1475</v>
      </c>
      <c r="B3390" t="s">
        <v>4869</v>
      </c>
      <c r="C3390" t="s">
        <v>145</v>
      </c>
      <c r="D3390">
        <v>429</v>
      </c>
    </row>
    <row r="3391" spans="1:4">
      <c r="A3391" t="s">
        <v>1475</v>
      </c>
      <c r="B3391" t="s">
        <v>4870</v>
      </c>
      <c r="C3391" t="s">
        <v>146</v>
      </c>
      <c r="D3391" t="s">
        <v>95</v>
      </c>
    </row>
    <row r="3392" spans="1:4">
      <c r="A3392" t="s">
        <v>1475</v>
      </c>
      <c r="B3392" t="s">
        <v>4871</v>
      </c>
      <c r="C3392" t="s">
        <v>147</v>
      </c>
      <c r="D3392" t="s">
        <v>619</v>
      </c>
    </row>
    <row r="3393" spans="1:4">
      <c r="A3393" t="s">
        <v>1475</v>
      </c>
      <c r="B3393" t="s">
        <v>4872</v>
      </c>
      <c r="C3393" t="s">
        <v>148</v>
      </c>
      <c r="D3393" t="s">
        <v>34</v>
      </c>
    </row>
    <row r="3394" spans="1:4">
      <c r="A3394" t="s">
        <v>1475</v>
      </c>
      <c r="B3394" t="s">
        <v>4873</v>
      </c>
      <c r="C3394" t="s">
        <v>152</v>
      </c>
      <c r="D3394" t="s">
        <v>167</v>
      </c>
    </row>
    <row r="3395" spans="1:4">
      <c r="A3395" t="s">
        <v>1475</v>
      </c>
      <c r="B3395" t="s">
        <v>4874</v>
      </c>
      <c r="C3395" t="s">
        <v>4</v>
      </c>
      <c r="D3395" t="s">
        <v>23</v>
      </c>
    </row>
    <row r="3396" spans="1:4">
      <c r="A3396" t="s">
        <v>1475</v>
      </c>
      <c r="B3396" t="s">
        <v>4875</v>
      </c>
      <c r="C3396" t="s">
        <v>156</v>
      </c>
      <c r="D3396" t="e">
        <v>#REF!</v>
      </c>
    </row>
    <row r="3397" spans="1:4">
      <c r="A3397" t="s">
        <v>1475</v>
      </c>
      <c r="B3397" t="s">
        <v>4876</v>
      </c>
      <c r="C3397" t="s">
        <v>157</v>
      </c>
      <c r="D3397">
        <v>46266</v>
      </c>
    </row>
    <row r="3398" spans="1:4">
      <c r="A3398" t="s">
        <v>1475</v>
      </c>
      <c r="B3398" t="s">
        <v>4877</v>
      </c>
      <c r="C3398" t="s">
        <v>142</v>
      </c>
      <c r="D3398" t="s">
        <v>570</v>
      </c>
    </row>
    <row r="3399" spans="1:4">
      <c r="A3399" t="s">
        <v>1475</v>
      </c>
      <c r="B3399" t="s">
        <v>4878</v>
      </c>
      <c r="C3399" t="s">
        <v>143</v>
      </c>
      <c r="D3399" t="s">
        <v>571</v>
      </c>
    </row>
    <row r="3400" spans="1:4">
      <c r="A3400" t="s">
        <v>1475</v>
      </c>
      <c r="B3400" t="s">
        <v>4879</v>
      </c>
      <c r="C3400" t="s">
        <v>144</v>
      </c>
      <c r="D3400">
        <v>30</v>
      </c>
    </row>
    <row r="3401" spans="1:4">
      <c r="A3401" t="s">
        <v>1475</v>
      </c>
      <c r="B3401" t="s">
        <v>4880</v>
      </c>
      <c r="C3401" t="s">
        <v>145</v>
      </c>
      <c r="D3401">
        <v>450</v>
      </c>
    </row>
    <row r="3402" spans="1:4">
      <c r="A3402" t="s">
        <v>1475</v>
      </c>
      <c r="B3402" t="s">
        <v>4881</v>
      </c>
      <c r="C3402" t="s">
        <v>146</v>
      </c>
      <c r="D3402" t="s">
        <v>95</v>
      </c>
    </row>
    <row r="3403" spans="1:4">
      <c r="A3403" t="s">
        <v>1475</v>
      </c>
      <c r="B3403" t="s">
        <v>4882</v>
      </c>
      <c r="C3403" t="s">
        <v>147</v>
      </c>
      <c r="D3403" t="s">
        <v>619</v>
      </c>
    </row>
    <row r="3404" spans="1:4">
      <c r="A3404" t="s">
        <v>1475</v>
      </c>
      <c r="B3404" t="s">
        <v>4883</v>
      </c>
      <c r="C3404" t="s">
        <v>148</v>
      </c>
      <c r="D3404" t="s">
        <v>34</v>
      </c>
    </row>
    <row r="3405" spans="1:4">
      <c r="A3405" t="s">
        <v>1475</v>
      </c>
      <c r="B3405" t="s">
        <v>4884</v>
      </c>
      <c r="C3405" t="s">
        <v>152</v>
      </c>
      <c r="D3405" t="s">
        <v>167</v>
      </c>
    </row>
    <row r="3406" spans="1:4">
      <c r="A3406" t="s">
        <v>1475</v>
      </c>
      <c r="B3406" t="s">
        <v>4885</v>
      </c>
      <c r="C3406" t="s">
        <v>4</v>
      </c>
      <c r="D3406" t="s">
        <v>23</v>
      </c>
    </row>
    <row r="3407" spans="1:4">
      <c r="A3407" t="s">
        <v>1475</v>
      </c>
      <c r="B3407" t="s">
        <v>4886</v>
      </c>
      <c r="C3407" t="s">
        <v>156</v>
      </c>
      <c r="D3407" t="e">
        <v>#REF!</v>
      </c>
    </row>
    <row r="3408" spans="1:4">
      <c r="A3408" t="s">
        <v>1475</v>
      </c>
      <c r="B3408" t="s">
        <v>4887</v>
      </c>
      <c r="C3408" t="s">
        <v>157</v>
      </c>
      <c r="D3408">
        <v>46266</v>
      </c>
    </row>
    <row r="3409" spans="1:4">
      <c r="A3409" t="s">
        <v>1475</v>
      </c>
      <c r="B3409" t="s">
        <v>4888</v>
      </c>
      <c r="C3409" t="s">
        <v>142</v>
      </c>
      <c r="D3409" t="s">
        <v>985</v>
      </c>
    </row>
    <row r="3410" spans="1:4">
      <c r="A3410" t="s">
        <v>1475</v>
      </c>
      <c r="B3410" t="s">
        <v>4889</v>
      </c>
      <c r="C3410" t="s">
        <v>143</v>
      </c>
      <c r="D3410">
        <v>1625</v>
      </c>
    </row>
    <row r="3411" spans="1:4">
      <c r="A3411" t="s">
        <v>1475</v>
      </c>
      <c r="B3411" t="s">
        <v>4890</v>
      </c>
      <c r="C3411" t="s">
        <v>146</v>
      </c>
      <c r="D3411" t="s">
        <v>95</v>
      </c>
    </row>
    <row r="3412" spans="1:4">
      <c r="A3412" t="s">
        <v>1475</v>
      </c>
      <c r="B3412" t="s">
        <v>4891</v>
      </c>
      <c r="C3412" t="s">
        <v>147</v>
      </c>
      <c r="D3412" t="s">
        <v>354</v>
      </c>
    </row>
    <row r="3413" spans="1:4">
      <c r="A3413" t="s">
        <v>1475</v>
      </c>
      <c r="B3413" t="s">
        <v>4892</v>
      </c>
      <c r="C3413" t="s">
        <v>148</v>
      </c>
      <c r="D3413" t="s">
        <v>54</v>
      </c>
    </row>
    <row r="3414" spans="1:4">
      <c r="A3414" t="s">
        <v>1475</v>
      </c>
      <c r="B3414" t="s">
        <v>4893</v>
      </c>
      <c r="C3414" t="s">
        <v>150</v>
      </c>
      <c r="D3414">
        <v>3194</v>
      </c>
    </row>
    <row r="3415" spans="1:4">
      <c r="A3415" t="s">
        <v>1475</v>
      </c>
      <c r="B3415" t="s">
        <v>4894</v>
      </c>
      <c r="C3415" t="s">
        <v>152</v>
      </c>
      <c r="D3415" t="s">
        <v>167</v>
      </c>
    </row>
    <row r="3416" spans="1:4">
      <c r="A3416" t="s">
        <v>1475</v>
      </c>
      <c r="B3416" t="s">
        <v>4895</v>
      </c>
      <c r="C3416" t="s">
        <v>4</v>
      </c>
      <c r="D3416" t="s">
        <v>23</v>
      </c>
    </row>
    <row r="3417" spans="1:4">
      <c r="A3417" t="s">
        <v>1475</v>
      </c>
      <c r="B3417" t="s">
        <v>4896</v>
      </c>
      <c r="C3417" t="s">
        <v>156</v>
      </c>
      <c r="D3417" t="e">
        <v>#REF!</v>
      </c>
    </row>
    <row r="3418" spans="1:4">
      <c r="A3418" t="s">
        <v>1475</v>
      </c>
      <c r="B3418" t="s">
        <v>4897</v>
      </c>
      <c r="C3418" t="s">
        <v>157</v>
      </c>
      <c r="D3418">
        <v>46266</v>
      </c>
    </row>
    <row r="3419" spans="1:4">
      <c r="A3419" t="s">
        <v>1475</v>
      </c>
      <c r="B3419" t="s">
        <v>4898</v>
      </c>
      <c r="C3419" t="s">
        <v>142</v>
      </c>
      <c r="D3419" t="s">
        <v>985</v>
      </c>
    </row>
    <row r="3420" spans="1:4">
      <c r="A3420" t="s">
        <v>1475</v>
      </c>
      <c r="B3420" t="s">
        <v>4899</v>
      </c>
      <c r="C3420" t="s">
        <v>143</v>
      </c>
      <c r="D3420">
        <v>1630</v>
      </c>
    </row>
    <row r="3421" spans="1:4">
      <c r="A3421" t="s">
        <v>1475</v>
      </c>
      <c r="B3421" t="s">
        <v>4900</v>
      </c>
      <c r="C3421" t="s">
        <v>146</v>
      </c>
      <c r="D3421" t="s">
        <v>95</v>
      </c>
    </row>
    <row r="3422" spans="1:4">
      <c r="A3422" t="s">
        <v>1475</v>
      </c>
      <c r="B3422" t="s">
        <v>4901</v>
      </c>
      <c r="C3422" t="s">
        <v>147</v>
      </c>
      <c r="D3422" t="s">
        <v>350</v>
      </c>
    </row>
    <row r="3423" spans="1:4">
      <c r="A3423" t="s">
        <v>1475</v>
      </c>
      <c r="B3423" t="s">
        <v>4902</v>
      </c>
      <c r="C3423" t="s">
        <v>148</v>
      </c>
      <c r="D3423" t="s">
        <v>54</v>
      </c>
    </row>
    <row r="3424" spans="1:4">
      <c r="A3424" t="s">
        <v>1475</v>
      </c>
      <c r="B3424" t="s">
        <v>4903</v>
      </c>
      <c r="C3424" t="s">
        <v>150</v>
      </c>
      <c r="D3424">
        <v>3192</v>
      </c>
    </row>
    <row r="3425" spans="1:4">
      <c r="A3425" t="s">
        <v>1475</v>
      </c>
      <c r="B3425" t="s">
        <v>4904</v>
      </c>
      <c r="C3425" t="s">
        <v>152</v>
      </c>
      <c r="D3425" t="s">
        <v>167</v>
      </c>
    </row>
    <row r="3426" spans="1:4">
      <c r="A3426" t="s">
        <v>1475</v>
      </c>
      <c r="B3426" t="s">
        <v>4905</v>
      </c>
      <c r="C3426" t="s">
        <v>4</v>
      </c>
      <c r="D3426" t="s">
        <v>23</v>
      </c>
    </row>
    <row r="3427" spans="1:4">
      <c r="A3427" t="s">
        <v>1475</v>
      </c>
      <c r="B3427" t="s">
        <v>4906</v>
      </c>
      <c r="C3427" t="s">
        <v>156</v>
      </c>
      <c r="D3427" t="e">
        <v>#REF!</v>
      </c>
    </row>
    <row r="3428" spans="1:4">
      <c r="A3428" t="s">
        <v>1475</v>
      </c>
      <c r="B3428" t="s">
        <v>4907</v>
      </c>
      <c r="C3428" t="s">
        <v>157</v>
      </c>
      <c r="D3428">
        <v>46266</v>
      </c>
    </row>
    <row r="3429" spans="1:4">
      <c r="A3429" t="s">
        <v>1475</v>
      </c>
      <c r="B3429" t="s">
        <v>4908</v>
      </c>
      <c r="C3429" t="s">
        <v>142</v>
      </c>
      <c r="D3429" t="s">
        <v>158</v>
      </c>
    </row>
    <row r="3430" spans="1:4">
      <c r="A3430" t="s">
        <v>1475</v>
      </c>
      <c r="B3430" t="s">
        <v>4909</v>
      </c>
      <c r="C3430" t="s">
        <v>143</v>
      </c>
      <c r="D3430">
        <v>7050</v>
      </c>
    </row>
    <row r="3431" spans="1:4">
      <c r="A3431" t="s">
        <v>1475</v>
      </c>
      <c r="B3431" t="s">
        <v>4910</v>
      </c>
      <c r="C3431" t="s">
        <v>144</v>
      </c>
      <c r="D3431" t="s">
        <v>252</v>
      </c>
    </row>
    <row r="3432" spans="1:4">
      <c r="A3432" t="s">
        <v>1475</v>
      </c>
      <c r="B3432" t="s">
        <v>4911</v>
      </c>
      <c r="C3432" t="s">
        <v>146</v>
      </c>
      <c r="D3432" t="s">
        <v>97</v>
      </c>
    </row>
    <row r="3433" spans="1:4">
      <c r="A3433" t="s">
        <v>1475</v>
      </c>
      <c r="B3433" t="s">
        <v>4912</v>
      </c>
      <c r="C3433" t="s">
        <v>148</v>
      </c>
      <c r="D3433" t="s">
        <v>34</v>
      </c>
    </row>
    <row r="3434" spans="1:4">
      <c r="A3434" t="s">
        <v>1475</v>
      </c>
      <c r="B3434" t="s">
        <v>4913</v>
      </c>
      <c r="C3434" t="s">
        <v>152</v>
      </c>
      <c r="D3434" t="s">
        <v>169</v>
      </c>
    </row>
    <row r="3435" spans="1:4">
      <c r="A3435" t="s">
        <v>1475</v>
      </c>
      <c r="B3435" t="s">
        <v>4914</v>
      </c>
      <c r="C3435" t="s">
        <v>4</v>
      </c>
      <c r="D3435" t="s">
        <v>23</v>
      </c>
    </row>
    <row r="3436" spans="1:4">
      <c r="A3436" t="s">
        <v>1475</v>
      </c>
      <c r="B3436" t="s">
        <v>4915</v>
      </c>
      <c r="C3436" t="s">
        <v>156</v>
      </c>
      <c r="D3436" t="e">
        <v>#REF!</v>
      </c>
    </row>
    <row r="3437" spans="1:4">
      <c r="A3437" t="s">
        <v>1475</v>
      </c>
      <c r="B3437" t="s">
        <v>4916</v>
      </c>
      <c r="C3437" t="s">
        <v>157</v>
      </c>
      <c r="D3437">
        <v>46266</v>
      </c>
    </row>
    <row r="3438" spans="1:4">
      <c r="A3438" t="s">
        <v>1475</v>
      </c>
      <c r="B3438" t="s">
        <v>4917</v>
      </c>
      <c r="C3438" t="s">
        <v>142</v>
      </c>
      <c r="D3438" t="s">
        <v>158</v>
      </c>
    </row>
    <row r="3439" spans="1:4">
      <c r="A3439" t="s">
        <v>1475</v>
      </c>
      <c r="B3439" t="s">
        <v>4918</v>
      </c>
      <c r="C3439" t="s">
        <v>143</v>
      </c>
      <c r="D3439" t="s">
        <v>159</v>
      </c>
    </row>
    <row r="3440" spans="1:4">
      <c r="A3440" t="s">
        <v>1475</v>
      </c>
      <c r="B3440" t="s">
        <v>4919</v>
      </c>
      <c r="C3440" t="s">
        <v>144</v>
      </c>
      <c r="D3440" t="s">
        <v>255</v>
      </c>
    </row>
    <row r="3441" spans="1:4">
      <c r="A3441" t="s">
        <v>1475</v>
      </c>
      <c r="B3441" t="s">
        <v>4920</v>
      </c>
      <c r="C3441" t="s">
        <v>146</v>
      </c>
      <c r="D3441" t="s">
        <v>97</v>
      </c>
    </row>
    <row r="3442" spans="1:4">
      <c r="A3442" t="s">
        <v>1475</v>
      </c>
      <c r="B3442" t="s">
        <v>4921</v>
      </c>
      <c r="C3442" t="s">
        <v>148</v>
      </c>
      <c r="D3442" t="s">
        <v>34</v>
      </c>
    </row>
    <row r="3443" spans="1:4">
      <c r="A3443" t="s">
        <v>1475</v>
      </c>
      <c r="B3443" t="s">
        <v>4922</v>
      </c>
      <c r="C3443" t="s">
        <v>152</v>
      </c>
      <c r="D3443" t="s">
        <v>169</v>
      </c>
    </row>
    <row r="3444" spans="1:4">
      <c r="A3444" t="s">
        <v>1475</v>
      </c>
      <c r="B3444" t="s">
        <v>4923</v>
      </c>
      <c r="C3444" t="s">
        <v>153</v>
      </c>
      <c r="D3444" t="s">
        <v>162</v>
      </c>
    </row>
    <row r="3445" spans="1:4">
      <c r="A3445" t="s">
        <v>1475</v>
      </c>
      <c r="B3445" t="s">
        <v>4924</v>
      </c>
      <c r="C3445" t="s">
        <v>154</v>
      </c>
      <c r="D3445" t="s">
        <v>163</v>
      </c>
    </row>
    <row r="3446" spans="1:4">
      <c r="A3446" t="s">
        <v>1475</v>
      </c>
      <c r="B3446" t="s">
        <v>4925</v>
      </c>
      <c r="C3446" t="s">
        <v>69</v>
      </c>
      <c r="D3446" t="s">
        <v>164</v>
      </c>
    </row>
    <row r="3447" spans="1:4">
      <c r="A3447" t="s">
        <v>1475</v>
      </c>
      <c r="B3447" t="s">
        <v>4926</v>
      </c>
      <c r="C3447" t="s">
        <v>155</v>
      </c>
      <c r="D3447" t="s">
        <v>165</v>
      </c>
    </row>
    <row r="3448" spans="1:4">
      <c r="A3448" t="s">
        <v>1475</v>
      </c>
      <c r="B3448" t="s">
        <v>4927</v>
      </c>
      <c r="C3448" t="s">
        <v>4</v>
      </c>
      <c r="D3448" t="s">
        <v>23</v>
      </c>
    </row>
    <row r="3449" spans="1:4">
      <c r="A3449" t="s">
        <v>1475</v>
      </c>
      <c r="B3449" t="s">
        <v>4928</v>
      </c>
      <c r="C3449" t="s">
        <v>156</v>
      </c>
      <c r="D3449" t="e">
        <v>#REF!</v>
      </c>
    </row>
    <row r="3450" spans="1:4">
      <c r="A3450" t="s">
        <v>1475</v>
      </c>
      <c r="B3450" t="s">
        <v>4929</v>
      </c>
      <c r="C3450" t="s">
        <v>157</v>
      </c>
      <c r="D3450">
        <v>46266</v>
      </c>
    </row>
    <row r="3451" spans="1:4">
      <c r="A3451" t="s">
        <v>1475</v>
      </c>
      <c r="B3451" t="s">
        <v>4930</v>
      </c>
      <c r="C3451" t="s">
        <v>142</v>
      </c>
      <c r="D3451" t="s">
        <v>718</v>
      </c>
    </row>
    <row r="3452" spans="1:4">
      <c r="A3452" t="s">
        <v>1475</v>
      </c>
      <c r="B3452" t="s">
        <v>4931</v>
      </c>
      <c r="C3452" t="s">
        <v>143</v>
      </c>
      <c r="D3452" t="s">
        <v>719</v>
      </c>
    </row>
    <row r="3453" spans="1:4">
      <c r="A3453" t="s">
        <v>1475</v>
      </c>
      <c r="B3453" t="s">
        <v>4932</v>
      </c>
      <c r="C3453" t="s">
        <v>144</v>
      </c>
      <c r="D3453">
        <v>119</v>
      </c>
    </row>
    <row r="3454" spans="1:4">
      <c r="A3454" t="s">
        <v>1475</v>
      </c>
      <c r="B3454" t="s">
        <v>4933</v>
      </c>
      <c r="C3454" t="s">
        <v>145</v>
      </c>
      <c r="D3454" t="s">
        <v>721</v>
      </c>
    </row>
    <row r="3455" spans="1:4">
      <c r="A3455" t="s">
        <v>1475</v>
      </c>
      <c r="B3455" t="s">
        <v>4934</v>
      </c>
      <c r="C3455" t="s">
        <v>146</v>
      </c>
      <c r="D3455" t="s">
        <v>99</v>
      </c>
    </row>
    <row r="3456" spans="1:4">
      <c r="A3456" t="s">
        <v>1475</v>
      </c>
      <c r="B3456" t="s">
        <v>4935</v>
      </c>
      <c r="C3456" t="s">
        <v>148</v>
      </c>
      <c r="D3456" t="s">
        <v>34</v>
      </c>
    </row>
    <row r="3457" spans="1:4">
      <c r="A3457" t="s">
        <v>1475</v>
      </c>
      <c r="B3457" t="s">
        <v>4936</v>
      </c>
      <c r="C3457" t="s">
        <v>152</v>
      </c>
      <c r="D3457" t="s">
        <v>167</v>
      </c>
    </row>
    <row r="3458" spans="1:4">
      <c r="A3458" t="s">
        <v>1475</v>
      </c>
      <c r="B3458" t="s">
        <v>4937</v>
      </c>
      <c r="C3458" t="s">
        <v>4</v>
      </c>
      <c r="D3458" t="s">
        <v>23</v>
      </c>
    </row>
    <row r="3459" spans="1:4">
      <c r="A3459" t="s">
        <v>1475</v>
      </c>
      <c r="B3459" t="s">
        <v>4938</v>
      </c>
      <c r="C3459" t="s">
        <v>156</v>
      </c>
      <c r="D3459" t="e">
        <v>#REF!</v>
      </c>
    </row>
    <row r="3460" spans="1:4">
      <c r="A3460" t="s">
        <v>1475</v>
      </c>
      <c r="B3460" t="s">
        <v>4939</v>
      </c>
      <c r="C3460" t="s">
        <v>157</v>
      </c>
      <c r="D3460">
        <v>46266</v>
      </c>
    </row>
    <row r="3461" spans="1:4">
      <c r="A3461" t="s">
        <v>1475</v>
      </c>
      <c r="B3461" t="s">
        <v>4940</v>
      </c>
      <c r="C3461" t="s">
        <v>142</v>
      </c>
      <c r="D3461" t="s">
        <v>718</v>
      </c>
    </row>
    <row r="3462" spans="1:4">
      <c r="A3462" t="s">
        <v>1475</v>
      </c>
      <c r="B3462" t="s">
        <v>4941</v>
      </c>
      <c r="C3462" t="s">
        <v>143</v>
      </c>
      <c r="D3462" t="s">
        <v>719</v>
      </c>
    </row>
    <row r="3463" spans="1:4">
      <c r="A3463" t="s">
        <v>1475</v>
      </c>
      <c r="B3463" t="s">
        <v>4942</v>
      </c>
      <c r="C3463" t="s">
        <v>144</v>
      </c>
      <c r="D3463">
        <v>120</v>
      </c>
    </row>
    <row r="3464" spans="1:4">
      <c r="A3464" t="s">
        <v>1475</v>
      </c>
      <c r="B3464" t="s">
        <v>4943</v>
      </c>
      <c r="C3464" t="s">
        <v>145</v>
      </c>
      <c r="D3464" t="s">
        <v>723</v>
      </c>
    </row>
    <row r="3465" spans="1:4">
      <c r="A3465" t="s">
        <v>1475</v>
      </c>
      <c r="B3465" t="s">
        <v>4944</v>
      </c>
      <c r="C3465" t="s">
        <v>146</v>
      </c>
      <c r="D3465" t="s">
        <v>99</v>
      </c>
    </row>
    <row r="3466" spans="1:4">
      <c r="A3466" t="s">
        <v>1475</v>
      </c>
      <c r="B3466" t="s">
        <v>4945</v>
      </c>
      <c r="C3466" t="s">
        <v>148</v>
      </c>
      <c r="D3466" t="s">
        <v>34</v>
      </c>
    </row>
    <row r="3467" spans="1:4">
      <c r="A3467" t="s">
        <v>1475</v>
      </c>
      <c r="B3467" t="s">
        <v>4946</v>
      </c>
      <c r="C3467" t="s">
        <v>152</v>
      </c>
      <c r="D3467" t="s">
        <v>167</v>
      </c>
    </row>
    <row r="3468" spans="1:4">
      <c r="A3468" t="s">
        <v>1475</v>
      </c>
      <c r="B3468" t="s">
        <v>4947</v>
      </c>
      <c r="C3468" t="s">
        <v>4</v>
      </c>
      <c r="D3468" t="s">
        <v>23</v>
      </c>
    </row>
    <row r="3469" spans="1:4">
      <c r="A3469" t="s">
        <v>1475</v>
      </c>
      <c r="B3469" t="s">
        <v>4948</v>
      </c>
      <c r="C3469" t="s">
        <v>156</v>
      </c>
      <c r="D3469" t="e">
        <v>#REF!</v>
      </c>
    </row>
    <row r="3470" spans="1:4">
      <c r="A3470" t="s">
        <v>1475</v>
      </c>
      <c r="B3470" t="s">
        <v>4949</v>
      </c>
      <c r="C3470" t="s">
        <v>157</v>
      </c>
      <c r="D3470">
        <v>46266</v>
      </c>
    </row>
    <row r="3471" spans="1:4">
      <c r="A3471" t="s">
        <v>1475</v>
      </c>
      <c r="B3471" t="s">
        <v>4950</v>
      </c>
      <c r="C3471" t="s">
        <v>142</v>
      </c>
      <c r="D3471" t="s">
        <v>852</v>
      </c>
    </row>
    <row r="3472" spans="1:4">
      <c r="A3472" t="s">
        <v>1475</v>
      </c>
      <c r="B3472" t="s">
        <v>4951</v>
      </c>
      <c r="C3472" t="s">
        <v>143</v>
      </c>
      <c r="D3472" t="s">
        <v>845</v>
      </c>
    </row>
    <row r="3473" spans="1:4">
      <c r="A3473" t="s">
        <v>1475</v>
      </c>
      <c r="B3473" t="s">
        <v>4952</v>
      </c>
      <c r="C3473" t="s">
        <v>144</v>
      </c>
      <c r="D3473">
        <v>121</v>
      </c>
    </row>
    <row r="3474" spans="1:4">
      <c r="A3474" t="s">
        <v>1475</v>
      </c>
      <c r="B3474" t="s">
        <v>4953</v>
      </c>
      <c r="C3474" t="s">
        <v>145</v>
      </c>
      <c r="D3474">
        <v>740</v>
      </c>
    </row>
    <row r="3475" spans="1:4">
      <c r="A3475" t="s">
        <v>1475</v>
      </c>
      <c r="B3475" t="s">
        <v>4954</v>
      </c>
      <c r="C3475" t="s">
        <v>146</v>
      </c>
      <c r="D3475" t="s">
        <v>99</v>
      </c>
    </row>
    <row r="3476" spans="1:4">
      <c r="A3476" t="s">
        <v>1475</v>
      </c>
      <c r="B3476" t="s">
        <v>4955</v>
      </c>
      <c r="C3476" t="s">
        <v>148</v>
      </c>
      <c r="D3476" t="s">
        <v>34</v>
      </c>
    </row>
    <row r="3477" spans="1:4">
      <c r="A3477" t="s">
        <v>1475</v>
      </c>
      <c r="B3477" t="s">
        <v>4956</v>
      </c>
      <c r="C3477" t="s">
        <v>152</v>
      </c>
      <c r="D3477" t="s">
        <v>167</v>
      </c>
    </row>
    <row r="3478" spans="1:4">
      <c r="A3478" t="s">
        <v>1475</v>
      </c>
      <c r="B3478" t="s">
        <v>4957</v>
      </c>
      <c r="C3478" t="s">
        <v>4</v>
      </c>
      <c r="D3478" t="s">
        <v>23</v>
      </c>
    </row>
    <row r="3479" spans="1:4">
      <c r="A3479" t="s">
        <v>1475</v>
      </c>
      <c r="B3479" t="s">
        <v>4958</v>
      </c>
      <c r="C3479" t="s">
        <v>156</v>
      </c>
      <c r="D3479" t="e">
        <v>#REF!</v>
      </c>
    </row>
    <row r="3480" spans="1:4">
      <c r="A3480" t="s">
        <v>1475</v>
      </c>
      <c r="B3480" t="s">
        <v>4959</v>
      </c>
      <c r="C3480" t="s">
        <v>157</v>
      </c>
      <c r="D3480">
        <v>46266</v>
      </c>
    </row>
    <row r="3481" spans="1:4">
      <c r="A3481" t="s">
        <v>1475</v>
      </c>
      <c r="B3481" t="s">
        <v>4960</v>
      </c>
      <c r="C3481" t="s">
        <v>142</v>
      </c>
      <c r="D3481" t="s">
        <v>926</v>
      </c>
    </row>
    <row r="3482" spans="1:4">
      <c r="A3482" t="s">
        <v>1475</v>
      </c>
      <c r="B3482" t="s">
        <v>4961</v>
      </c>
      <c r="C3482" t="s">
        <v>145</v>
      </c>
      <c r="D3482">
        <v>3823</v>
      </c>
    </row>
    <row r="3483" spans="1:4">
      <c r="A3483" t="s">
        <v>1475</v>
      </c>
      <c r="B3483" t="s">
        <v>4962</v>
      </c>
      <c r="C3483" t="s">
        <v>146</v>
      </c>
      <c r="D3483" t="s">
        <v>100</v>
      </c>
    </row>
    <row r="3484" spans="1:4">
      <c r="A3484" t="s">
        <v>1475</v>
      </c>
      <c r="B3484" t="s">
        <v>4963</v>
      </c>
      <c r="C3484" t="s">
        <v>147</v>
      </c>
      <c r="D3484" t="s">
        <v>126</v>
      </c>
    </row>
    <row r="3485" spans="1:4">
      <c r="A3485" t="s">
        <v>1475</v>
      </c>
      <c r="B3485" t="s">
        <v>4964</v>
      </c>
      <c r="C3485" t="s">
        <v>148</v>
      </c>
      <c r="D3485" t="s">
        <v>34</v>
      </c>
    </row>
    <row r="3486" spans="1:4">
      <c r="A3486" t="s">
        <v>1475</v>
      </c>
      <c r="B3486" t="s">
        <v>4965</v>
      </c>
      <c r="C3486" t="s">
        <v>152</v>
      </c>
      <c r="D3486" t="s">
        <v>169</v>
      </c>
    </row>
    <row r="3487" spans="1:4">
      <c r="A3487" t="s">
        <v>1475</v>
      </c>
      <c r="B3487" t="s">
        <v>4966</v>
      </c>
      <c r="C3487" t="s">
        <v>4</v>
      </c>
      <c r="D3487" t="s">
        <v>23</v>
      </c>
    </row>
    <row r="3488" spans="1:4">
      <c r="A3488" t="s">
        <v>1475</v>
      </c>
      <c r="B3488" t="s">
        <v>4967</v>
      </c>
      <c r="C3488" t="s">
        <v>156</v>
      </c>
      <c r="D3488" t="e">
        <v>#REF!</v>
      </c>
    </row>
    <row r="3489" spans="1:4">
      <c r="A3489" t="s">
        <v>1475</v>
      </c>
      <c r="B3489" t="s">
        <v>4968</v>
      </c>
      <c r="C3489" t="s">
        <v>157</v>
      </c>
      <c r="D3489">
        <v>46266</v>
      </c>
    </row>
    <row r="3490" spans="1:4">
      <c r="A3490" t="s">
        <v>1475</v>
      </c>
      <c r="B3490" t="s">
        <v>4969</v>
      </c>
      <c r="C3490" t="s">
        <v>142</v>
      </c>
      <c r="D3490" t="s">
        <v>985</v>
      </c>
    </row>
    <row r="3491" spans="1:4">
      <c r="A3491" t="s">
        <v>1475</v>
      </c>
      <c r="B3491" t="s">
        <v>4970</v>
      </c>
      <c r="C3491" t="s">
        <v>143</v>
      </c>
      <c r="D3491">
        <v>1625</v>
      </c>
    </row>
    <row r="3492" spans="1:4">
      <c r="A3492" t="s">
        <v>1475</v>
      </c>
      <c r="B3492" t="s">
        <v>4971</v>
      </c>
      <c r="C3492" t="s">
        <v>146</v>
      </c>
      <c r="D3492" t="s">
        <v>101</v>
      </c>
    </row>
    <row r="3493" spans="1:4">
      <c r="A3493" t="s">
        <v>1475</v>
      </c>
      <c r="B3493" t="s">
        <v>4972</v>
      </c>
      <c r="C3493" t="s">
        <v>147</v>
      </c>
      <c r="D3493" t="s">
        <v>1000</v>
      </c>
    </row>
    <row r="3494" spans="1:4">
      <c r="A3494" t="s">
        <v>1475</v>
      </c>
      <c r="B3494" t="s">
        <v>4973</v>
      </c>
      <c r="C3494" t="s">
        <v>148</v>
      </c>
      <c r="D3494" t="s">
        <v>54</v>
      </c>
    </row>
    <row r="3495" spans="1:4">
      <c r="A3495" t="s">
        <v>1475</v>
      </c>
      <c r="B3495" t="s">
        <v>4974</v>
      </c>
      <c r="C3495" t="s">
        <v>150</v>
      </c>
      <c r="D3495">
        <v>3928</v>
      </c>
    </row>
    <row r="3496" spans="1:4">
      <c r="A3496" t="s">
        <v>1475</v>
      </c>
      <c r="B3496" t="s">
        <v>4975</v>
      </c>
      <c r="C3496" t="s">
        <v>152</v>
      </c>
      <c r="D3496" t="s">
        <v>167</v>
      </c>
    </row>
    <row r="3497" spans="1:4">
      <c r="A3497" t="s">
        <v>1475</v>
      </c>
      <c r="B3497" t="s">
        <v>4976</v>
      </c>
      <c r="C3497" t="s">
        <v>4</v>
      </c>
      <c r="D3497" t="s">
        <v>23</v>
      </c>
    </row>
    <row r="3498" spans="1:4">
      <c r="A3498" t="s">
        <v>1475</v>
      </c>
      <c r="B3498" t="s">
        <v>4977</v>
      </c>
      <c r="C3498" t="s">
        <v>156</v>
      </c>
      <c r="D3498" t="e">
        <v>#REF!</v>
      </c>
    </row>
    <row r="3499" spans="1:4">
      <c r="A3499" t="s">
        <v>1475</v>
      </c>
      <c r="B3499" t="s">
        <v>4978</v>
      </c>
      <c r="C3499" t="s">
        <v>157</v>
      </c>
      <c r="D3499">
        <v>46266</v>
      </c>
    </row>
    <row r="3500" spans="1:4">
      <c r="A3500" t="s">
        <v>1475</v>
      </c>
      <c r="B3500" t="s">
        <v>4979</v>
      </c>
      <c r="C3500" t="s">
        <v>142</v>
      </c>
      <c r="D3500" t="s">
        <v>758</v>
      </c>
    </row>
    <row r="3501" spans="1:4">
      <c r="A3501" t="s">
        <v>1475</v>
      </c>
      <c r="B3501" t="s">
        <v>4980</v>
      </c>
      <c r="C3501" t="s">
        <v>143</v>
      </c>
      <c r="D3501" t="s">
        <v>762</v>
      </c>
    </row>
    <row r="3502" spans="1:4">
      <c r="A3502" t="s">
        <v>1475</v>
      </c>
      <c r="B3502" t="s">
        <v>4981</v>
      </c>
      <c r="C3502" t="s">
        <v>144</v>
      </c>
      <c r="D3502">
        <v>126</v>
      </c>
    </row>
    <row r="3503" spans="1:4">
      <c r="A3503" t="s">
        <v>1475</v>
      </c>
      <c r="B3503" t="s">
        <v>4982</v>
      </c>
      <c r="C3503" t="s">
        <v>145</v>
      </c>
      <c r="D3503">
        <v>2400</v>
      </c>
    </row>
    <row r="3504" spans="1:4">
      <c r="A3504" t="s">
        <v>1475</v>
      </c>
      <c r="B3504" t="s">
        <v>4983</v>
      </c>
      <c r="C3504" t="s">
        <v>146</v>
      </c>
      <c r="D3504" t="s">
        <v>102</v>
      </c>
    </row>
    <row r="3505" spans="1:4">
      <c r="A3505" t="s">
        <v>1475</v>
      </c>
      <c r="B3505" t="s">
        <v>4984</v>
      </c>
      <c r="C3505" t="s">
        <v>147</v>
      </c>
      <c r="D3505" t="s">
        <v>765</v>
      </c>
    </row>
    <row r="3506" spans="1:4">
      <c r="A3506" t="s">
        <v>1475</v>
      </c>
      <c r="B3506" t="s">
        <v>4985</v>
      </c>
      <c r="C3506" t="s">
        <v>148</v>
      </c>
      <c r="D3506" t="s">
        <v>34</v>
      </c>
    </row>
    <row r="3507" spans="1:4">
      <c r="A3507" t="s">
        <v>1475</v>
      </c>
      <c r="B3507" t="s">
        <v>4986</v>
      </c>
      <c r="C3507" t="s">
        <v>152</v>
      </c>
      <c r="D3507" t="s">
        <v>167</v>
      </c>
    </row>
    <row r="3508" spans="1:4">
      <c r="A3508" t="s">
        <v>1475</v>
      </c>
      <c r="B3508" t="s">
        <v>4987</v>
      </c>
      <c r="C3508" t="s">
        <v>4</v>
      </c>
      <c r="D3508" t="s">
        <v>23</v>
      </c>
    </row>
    <row r="3509" spans="1:4">
      <c r="A3509" t="s">
        <v>1475</v>
      </c>
      <c r="B3509" t="s">
        <v>4988</v>
      </c>
      <c r="C3509" t="s">
        <v>156</v>
      </c>
      <c r="D3509" t="e">
        <v>#REF!</v>
      </c>
    </row>
    <row r="3510" spans="1:4">
      <c r="A3510" t="s">
        <v>1475</v>
      </c>
      <c r="B3510" t="s">
        <v>4989</v>
      </c>
      <c r="C3510" t="s">
        <v>157</v>
      </c>
      <c r="D3510">
        <v>46266</v>
      </c>
    </row>
    <row r="3511" spans="1:4">
      <c r="A3511" t="s">
        <v>1475</v>
      </c>
      <c r="B3511" t="s">
        <v>4990</v>
      </c>
      <c r="C3511" t="s">
        <v>142</v>
      </c>
      <c r="D3511" t="s">
        <v>985</v>
      </c>
    </row>
    <row r="3512" spans="1:4">
      <c r="A3512" t="s">
        <v>1475</v>
      </c>
      <c r="B3512" t="s">
        <v>4991</v>
      </c>
      <c r="C3512" t="s">
        <v>143</v>
      </c>
      <c r="D3512">
        <v>1630</v>
      </c>
    </row>
    <row r="3513" spans="1:4">
      <c r="A3513" t="s">
        <v>1475</v>
      </c>
      <c r="B3513" t="s">
        <v>4992</v>
      </c>
      <c r="C3513" t="s">
        <v>146</v>
      </c>
      <c r="D3513" t="s">
        <v>103</v>
      </c>
    </row>
    <row r="3514" spans="1:4">
      <c r="A3514" t="s">
        <v>1475</v>
      </c>
      <c r="B3514" t="s">
        <v>4993</v>
      </c>
      <c r="C3514" t="s">
        <v>147</v>
      </c>
      <c r="D3514" t="s">
        <v>486</v>
      </c>
    </row>
    <row r="3515" spans="1:4">
      <c r="A3515" t="s">
        <v>1475</v>
      </c>
      <c r="B3515" t="s">
        <v>4994</v>
      </c>
      <c r="C3515" t="s">
        <v>148</v>
      </c>
      <c r="D3515" t="s">
        <v>54</v>
      </c>
    </row>
    <row r="3516" spans="1:4">
      <c r="A3516" t="s">
        <v>1475</v>
      </c>
      <c r="B3516" t="s">
        <v>4995</v>
      </c>
      <c r="C3516" t="s">
        <v>150</v>
      </c>
      <c r="D3516">
        <v>3104</v>
      </c>
    </row>
    <row r="3517" spans="1:4">
      <c r="A3517" t="s">
        <v>1475</v>
      </c>
      <c r="B3517" t="s">
        <v>4996</v>
      </c>
      <c r="C3517" t="s">
        <v>152</v>
      </c>
      <c r="D3517" t="s">
        <v>167</v>
      </c>
    </row>
    <row r="3518" spans="1:4">
      <c r="A3518" t="s">
        <v>1475</v>
      </c>
      <c r="B3518" t="s">
        <v>4997</v>
      </c>
      <c r="C3518" t="s">
        <v>4</v>
      </c>
      <c r="D3518" t="s">
        <v>23</v>
      </c>
    </row>
    <row r="3519" spans="1:4">
      <c r="A3519" t="s">
        <v>1475</v>
      </c>
      <c r="B3519" t="s">
        <v>4998</v>
      </c>
      <c r="C3519" t="s">
        <v>156</v>
      </c>
      <c r="D3519" t="e">
        <v>#REF!</v>
      </c>
    </row>
    <row r="3520" spans="1:4">
      <c r="A3520" t="s">
        <v>1475</v>
      </c>
      <c r="B3520" t="s">
        <v>4999</v>
      </c>
      <c r="C3520" t="s">
        <v>157</v>
      </c>
      <c r="D3520">
        <v>46266</v>
      </c>
    </row>
    <row r="3521" spans="1:4">
      <c r="A3521" t="s">
        <v>1475</v>
      </c>
      <c r="B3521" t="s">
        <v>5000</v>
      </c>
      <c r="C3521" t="s">
        <v>142</v>
      </c>
      <c r="D3521" t="s">
        <v>158</v>
      </c>
    </row>
    <row r="3522" spans="1:4">
      <c r="A3522" t="s">
        <v>1475</v>
      </c>
      <c r="B3522" t="s">
        <v>5001</v>
      </c>
      <c r="C3522" t="s">
        <v>143</v>
      </c>
      <c r="D3522" t="s">
        <v>256</v>
      </c>
    </row>
    <row r="3523" spans="1:4">
      <c r="A3523" t="s">
        <v>1475</v>
      </c>
      <c r="B3523" t="s">
        <v>5002</v>
      </c>
      <c r="C3523" t="s">
        <v>144</v>
      </c>
      <c r="D3523" t="s">
        <v>257</v>
      </c>
    </row>
    <row r="3524" spans="1:4">
      <c r="A3524" t="s">
        <v>1475</v>
      </c>
      <c r="B3524" t="s">
        <v>5003</v>
      </c>
      <c r="C3524" t="s">
        <v>146</v>
      </c>
      <c r="D3524" t="s">
        <v>104</v>
      </c>
    </row>
    <row r="3525" spans="1:4">
      <c r="A3525" t="s">
        <v>1475</v>
      </c>
      <c r="B3525" t="s">
        <v>5004</v>
      </c>
      <c r="C3525" t="s">
        <v>148</v>
      </c>
      <c r="D3525" t="s">
        <v>34</v>
      </c>
    </row>
    <row r="3526" spans="1:4">
      <c r="A3526" t="s">
        <v>1475</v>
      </c>
      <c r="B3526" t="s">
        <v>5005</v>
      </c>
      <c r="C3526" t="s">
        <v>152</v>
      </c>
      <c r="D3526" t="s">
        <v>167</v>
      </c>
    </row>
    <row r="3527" spans="1:4">
      <c r="A3527" t="s">
        <v>1475</v>
      </c>
      <c r="B3527" t="s">
        <v>5006</v>
      </c>
      <c r="C3527" t="s">
        <v>4</v>
      </c>
      <c r="D3527" t="s">
        <v>23</v>
      </c>
    </row>
    <row r="3528" spans="1:4">
      <c r="A3528" t="s">
        <v>1475</v>
      </c>
      <c r="B3528" t="s">
        <v>5007</v>
      </c>
      <c r="C3528" t="s">
        <v>156</v>
      </c>
      <c r="D3528" t="e">
        <v>#REF!</v>
      </c>
    </row>
    <row r="3529" spans="1:4">
      <c r="A3529" t="s">
        <v>1475</v>
      </c>
      <c r="B3529" t="s">
        <v>5008</v>
      </c>
      <c r="C3529" t="s">
        <v>157</v>
      </c>
      <c r="D3529">
        <v>46266</v>
      </c>
    </row>
    <row r="3530" spans="1:4">
      <c r="A3530" t="s">
        <v>1475</v>
      </c>
      <c r="B3530" t="s">
        <v>5009</v>
      </c>
      <c r="C3530" t="s">
        <v>142</v>
      </c>
      <c r="D3530" t="s">
        <v>810</v>
      </c>
    </row>
    <row r="3531" spans="1:4">
      <c r="A3531" t="s">
        <v>1475</v>
      </c>
      <c r="B3531" t="s">
        <v>5010</v>
      </c>
      <c r="C3531" t="s">
        <v>143</v>
      </c>
      <c r="D3531" t="s">
        <v>811</v>
      </c>
    </row>
    <row r="3532" spans="1:4">
      <c r="A3532" t="s">
        <v>1475</v>
      </c>
      <c r="B3532" t="s">
        <v>5011</v>
      </c>
      <c r="C3532" t="s">
        <v>144</v>
      </c>
      <c r="D3532">
        <v>107</v>
      </c>
    </row>
    <row r="3533" spans="1:4">
      <c r="A3533" t="s">
        <v>1475</v>
      </c>
      <c r="B3533" t="s">
        <v>5012</v>
      </c>
      <c r="C3533" t="s">
        <v>145</v>
      </c>
      <c r="D3533" t="s">
        <v>823</v>
      </c>
    </row>
    <row r="3534" spans="1:4">
      <c r="A3534" t="s">
        <v>1475</v>
      </c>
      <c r="B3534" t="s">
        <v>5013</v>
      </c>
      <c r="C3534" t="s">
        <v>146</v>
      </c>
      <c r="D3534" t="s">
        <v>104</v>
      </c>
    </row>
    <row r="3535" spans="1:4">
      <c r="A3535" t="s">
        <v>1475</v>
      </c>
      <c r="B3535" t="s">
        <v>5014</v>
      </c>
      <c r="C3535" t="s">
        <v>148</v>
      </c>
      <c r="D3535" t="s">
        <v>34</v>
      </c>
    </row>
    <row r="3536" spans="1:4">
      <c r="A3536" t="s">
        <v>1475</v>
      </c>
      <c r="B3536" t="s">
        <v>5015</v>
      </c>
      <c r="C3536" t="s">
        <v>152</v>
      </c>
      <c r="D3536" t="s">
        <v>167</v>
      </c>
    </row>
    <row r="3537" spans="1:4">
      <c r="A3537" t="s">
        <v>1475</v>
      </c>
      <c r="B3537" t="s">
        <v>5016</v>
      </c>
      <c r="C3537" t="s">
        <v>4</v>
      </c>
      <c r="D3537" t="s">
        <v>23</v>
      </c>
    </row>
    <row r="3538" spans="1:4">
      <c r="A3538" t="s">
        <v>1475</v>
      </c>
      <c r="B3538" t="s">
        <v>5017</v>
      </c>
      <c r="C3538" t="s">
        <v>156</v>
      </c>
      <c r="D3538" t="e">
        <v>#REF!</v>
      </c>
    </row>
    <row r="3539" spans="1:4">
      <c r="A3539" t="s">
        <v>1475</v>
      </c>
      <c r="B3539" t="s">
        <v>5018</v>
      </c>
      <c r="C3539" t="s">
        <v>157</v>
      </c>
      <c r="D3539">
        <v>46266</v>
      </c>
    </row>
    <row r="3540" spans="1:4">
      <c r="A3540" t="s">
        <v>1475</v>
      </c>
      <c r="B3540" t="s">
        <v>5019</v>
      </c>
      <c r="C3540" t="s">
        <v>142</v>
      </c>
      <c r="D3540" t="s">
        <v>810</v>
      </c>
    </row>
    <row r="3541" spans="1:4">
      <c r="A3541" t="s">
        <v>1475</v>
      </c>
      <c r="B3541" t="s">
        <v>5020</v>
      </c>
      <c r="C3541" t="s">
        <v>143</v>
      </c>
      <c r="D3541" t="s">
        <v>811</v>
      </c>
    </row>
    <row r="3542" spans="1:4">
      <c r="A3542" t="s">
        <v>1475</v>
      </c>
      <c r="B3542" t="s">
        <v>5021</v>
      </c>
      <c r="C3542" t="s">
        <v>144</v>
      </c>
      <c r="D3542">
        <v>108</v>
      </c>
    </row>
    <row r="3543" spans="1:4">
      <c r="A3543" t="s">
        <v>1475</v>
      </c>
      <c r="B3543" t="s">
        <v>5022</v>
      </c>
      <c r="C3543" t="s">
        <v>145</v>
      </c>
      <c r="D3543" t="s">
        <v>825</v>
      </c>
    </row>
    <row r="3544" spans="1:4">
      <c r="A3544" t="s">
        <v>1475</v>
      </c>
      <c r="B3544" t="s">
        <v>5023</v>
      </c>
      <c r="C3544" t="s">
        <v>146</v>
      </c>
      <c r="D3544" t="s">
        <v>104</v>
      </c>
    </row>
    <row r="3545" spans="1:4">
      <c r="A3545" t="s">
        <v>1475</v>
      </c>
      <c r="B3545" t="s">
        <v>5024</v>
      </c>
      <c r="C3545" t="s">
        <v>148</v>
      </c>
      <c r="D3545" t="s">
        <v>34</v>
      </c>
    </row>
    <row r="3546" spans="1:4">
      <c r="A3546" t="s">
        <v>1475</v>
      </c>
      <c r="B3546" t="s">
        <v>5025</v>
      </c>
      <c r="C3546" t="s">
        <v>152</v>
      </c>
      <c r="D3546" t="s">
        <v>167</v>
      </c>
    </row>
    <row r="3547" spans="1:4">
      <c r="A3547" t="s">
        <v>1475</v>
      </c>
      <c r="B3547" t="s">
        <v>5026</v>
      </c>
      <c r="C3547" t="s">
        <v>4</v>
      </c>
      <c r="D3547" t="s">
        <v>23</v>
      </c>
    </row>
    <row r="3548" spans="1:4">
      <c r="A3548" t="s">
        <v>1475</v>
      </c>
      <c r="B3548" t="s">
        <v>5027</v>
      </c>
      <c r="C3548" t="s">
        <v>156</v>
      </c>
      <c r="D3548" t="e">
        <v>#REF!</v>
      </c>
    </row>
    <row r="3549" spans="1:4">
      <c r="A3549" t="s">
        <v>1475</v>
      </c>
      <c r="B3549" t="s">
        <v>5028</v>
      </c>
      <c r="C3549" t="s">
        <v>157</v>
      </c>
      <c r="D3549">
        <v>46266</v>
      </c>
    </row>
    <row r="3550" spans="1:4">
      <c r="A3550" t="s">
        <v>1475</v>
      </c>
      <c r="B3550" t="s">
        <v>5029</v>
      </c>
      <c r="C3550" t="s">
        <v>142</v>
      </c>
      <c r="D3550" t="s">
        <v>158</v>
      </c>
    </row>
    <row r="3551" spans="1:4">
      <c r="A3551" t="s">
        <v>1475</v>
      </c>
      <c r="B3551" t="s">
        <v>5030</v>
      </c>
      <c r="C3551" t="s">
        <v>143</v>
      </c>
      <c r="D3551" t="s">
        <v>256</v>
      </c>
    </row>
    <row r="3552" spans="1:4">
      <c r="A3552" t="s">
        <v>1475</v>
      </c>
      <c r="B3552" t="s">
        <v>5031</v>
      </c>
      <c r="C3552" t="s">
        <v>144</v>
      </c>
      <c r="D3552" t="s">
        <v>259</v>
      </c>
    </row>
    <row r="3553" spans="1:4">
      <c r="A3553" t="s">
        <v>1475</v>
      </c>
      <c r="B3553" t="s">
        <v>5032</v>
      </c>
      <c r="C3553" t="s">
        <v>146</v>
      </c>
      <c r="D3553" t="s">
        <v>105</v>
      </c>
    </row>
    <row r="3554" spans="1:4">
      <c r="A3554" t="s">
        <v>1475</v>
      </c>
      <c r="B3554" t="s">
        <v>5033</v>
      </c>
      <c r="C3554" t="s">
        <v>148</v>
      </c>
      <c r="D3554" t="s">
        <v>34</v>
      </c>
    </row>
    <row r="3555" spans="1:4">
      <c r="A3555" t="s">
        <v>1475</v>
      </c>
      <c r="B3555" t="s">
        <v>5034</v>
      </c>
      <c r="C3555" t="s">
        <v>152</v>
      </c>
      <c r="D3555" t="s">
        <v>167</v>
      </c>
    </row>
    <row r="3556" spans="1:4">
      <c r="A3556" t="s">
        <v>1475</v>
      </c>
      <c r="B3556" t="s">
        <v>5035</v>
      </c>
      <c r="C3556" t="s">
        <v>4</v>
      </c>
      <c r="D3556" t="s">
        <v>23</v>
      </c>
    </row>
    <row r="3557" spans="1:4">
      <c r="A3557" t="s">
        <v>1475</v>
      </c>
      <c r="B3557" t="s">
        <v>5036</v>
      </c>
      <c r="C3557" t="s">
        <v>156</v>
      </c>
      <c r="D3557" t="e">
        <v>#REF!</v>
      </c>
    </row>
    <row r="3558" spans="1:4">
      <c r="A3558" t="s">
        <v>1475</v>
      </c>
      <c r="B3558" t="s">
        <v>5037</v>
      </c>
      <c r="C3558" t="s">
        <v>157</v>
      </c>
      <c r="D3558">
        <v>46266</v>
      </c>
    </row>
    <row r="3559" spans="1:4">
      <c r="A3559" t="s">
        <v>1475</v>
      </c>
      <c r="B3559" t="s">
        <v>5038</v>
      </c>
      <c r="C3559" t="s">
        <v>142</v>
      </c>
      <c r="D3559" t="s">
        <v>810</v>
      </c>
    </row>
    <row r="3560" spans="1:4">
      <c r="A3560" t="s">
        <v>1475</v>
      </c>
      <c r="B3560" t="s">
        <v>5039</v>
      </c>
      <c r="C3560" t="s">
        <v>143</v>
      </c>
      <c r="D3560" t="s">
        <v>811</v>
      </c>
    </row>
    <row r="3561" spans="1:4">
      <c r="A3561" t="s">
        <v>1475</v>
      </c>
      <c r="B3561" t="s">
        <v>5040</v>
      </c>
      <c r="C3561" t="s">
        <v>144</v>
      </c>
      <c r="D3561">
        <v>109</v>
      </c>
    </row>
    <row r="3562" spans="1:4">
      <c r="A3562" t="s">
        <v>1475</v>
      </c>
      <c r="B3562" t="s">
        <v>5041</v>
      </c>
      <c r="C3562" t="s">
        <v>145</v>
      </c>
      <c r="D3562" t="s">
        <v>827</v>
      </c>
    </row>
    <row r="3563" spans="1:4">
      <c r="A3563" t="s">
        <v>1475</v>
      </c>
      <c r="B3563" t="s">
        <v>5042</v>
      </c>
      <c r="C3563" t="s">
        <v>146</v>
      </c>
      <c r="D3563" t="s">
        <v>105</v>
      </c>
    </row>
    <row r="3564" spans="1:4">
      <c r="A3564" t="s">
        <v>1475</v>
      </c>
      <c r="B3564" t="s">
        <v>5043</v>
      </c>
      <c r="C3564" t="s">
        <v>148</v>
      </c>
      <c r="D3564" t="s">
        <v>34</v>
      </c>
    </row>
    <row r="3565" spans="1:4">
      <c r="A3565" t="s">
        <v>1475</v>
      </c>
      <c r="B3565" t="s">
        <v>5044</v>
      </c>
      <c r="C3565" t="s">
        <v>152</v>
      </c>
      <c r="D3565" t="s">
        <v>167</v>
      </c>
    </row>
    <row r="3566" spans="1:4">
      <c r="A3566" t="s">
        <v>1475</v>
      </c>
      <c r="B3566" t="s">
        <v>5045</v>
      </c>
      <c r="C3566" t="s">
        <v>4</v>
      </c>
      <c r="D3566" t="s">
        <v>23</v>
      </c>
    </row>
    <row r="3567" spans="1:4">
      <c r="A3567" t="s">
        <v>1475</v>
      </c>
      <c r="B3567" t="s">
        <v>5046</v>
      </c>
      <c r="C3567" t="s">
        <v>156</v>
      </c>
      <c r="D3567" t="e">
        <v>#REF!</v>
      </c>
    </row>
    <row r="3568" spans="1:4">
      <c r="A3568" t="s">
        <v>1475</v>
      </c>
      <c r="B3568" t="s">
        <v>5047</v>
      </c>
      <c r="C3568" t="s">
        <v>157</v>
      </c>
      <c r="D3568">
        <v>46266</v>
      </c>
    </row>
    <row r="3569" spans="1:4">
      <c r="A3569" t="s">
        <v>1475</v>
      </c>
      <c r="B3569" t="s">
        <v>5048</v>
      </c>
      <c r="C3569" t="s">
        <v>142</v>
      </c>
      <c r="D3569" t="s">
        <v>810</v>
      </c>
    </row>
    <row r="3570" spans="1:4">
      <c r="A3570" t="s">
        <v>1475</v>
      </c>
      <c r="B3570" t="s">
        <v>5049</v>
      </c>
      <c r="C3570" t="s">
        <v>143</v>
      </c>
      <c r="D3570" t="s">
        <v>811</v>
      </c>
    </row>
    <row r="3571" spans="1:4">
      <c r="A3571" t="s">
        <v>1475</v>
      </c>
      <c r="B3571" t="s">
        <v>5050</v>
      </c>
      <c r="C3571" t="s">
        <v>144</v>
      </c>
      <c r="D3571">
        <v>110</v>
      </c>
    </row>
    <row r="3572" spans="1:4">
      <c r="A3572" t="s">
        <v>1475</v>
      </c>
      <c r="B3572" t="s">
        <v>5051</v>
      </c>
      <c r="C3572" t="s">
        <v>145</v>
      </c>
      <c r="D3572" t="s">
        <v>829</v>
      </c>
    </row>
    <row r="3573" spans="1:4">
      <c r="A3573" t="s">
        <v>1475</v>
      </c>
      <c r="B3573" t="s">
        <v>5052</v>
      </c>
      <c r="C3573" t="s">
        <v>146</v>
      </c>
      <c r="D3573" t="s">
        <v>105</v>
      </c>
    </row>
    <row r="3574" spans="1:4">
      <c r="A3574" t="s">
        <v>1475</v>
      </c>
      <c r="B3574" t="s">
        <v>5053</v>
      </c>
      <c r="C3574" t="s">
        <v>148</v>
      </c>
      <c r="D3574" t="s">
        <v>34</v>
      </c>
    </row>
    <row r="3575" spans="1:4">
      <c r="A3575" t="s">
        <v>1475</v>
      </c>
      <c r="B3575" t="s">
        <v>5054</v>
      </c>
      <c r="C3575" t="s">
        <v>152</v>
      </c>
      <c r="D3575" t="s">
        <v>167</v>
      </c>
    </row>
    <row r="3576" spans="1:4">
      <c r="A3576" t="s">
        <v>1475</v>
      </c>
      <c r="B3576" t="s">
        <v>5055</v>
      </c>
      <c r="C3576" t="s">
        <v>4</v>
      </c>
      <c r="D3576" t="s">
        <v>23</v>
      </c>
    </row>
    <row r="3577" spans="1:4">
      <c r="A3577" t="s">
        <v>1475</v>
      </c>
      <c r="B3577" t="s">
        <v>5056</v>
      </c>
      <c r="C3577" t="s">
        <v>156</v>
      </c>
      <c r="D3577" t="e">
        <v>#REF!</v>
      </c>
    </row>
    <row r="3578" spans="1:4">
      <c r="A3578" t="s">
        <v>1475</v>
      </c>
      <c r="B3578" t="s">
        <v>5057</v>
      </c>
      <c r="C3578" t="s">
        <v>157</v>
      </c>
      <c r="D3578">
        <v>46266</v>
      </c>
    </row>
    <row r="3579" spans="1:4">
      <c r="A3579" t="s">
        <v>1475</v>
      </c>
      <c r="B3579" t="s">
        <v>5058</v>
      </c>
      <c r="C3579" t="s">
        <v>142</v>
      </c>
      <c r="D3579" t="s">
        <v>158</v>
      </c>
    </row>
    <row r="3580" spans="1:4">
      <c r="A3580" t="s">
        <v>1475</v>
      </c>
      <c r="B3580" t="s">
        <v>5059</v>
      </c>
      <c r="C3580" t="s">
        <v>143</v>
      </c>
      <c r="D3580" t="s">
        <v>256</v>
      </c>
    </row>
    <row r="3581" spans="1:4">
      <c r="A3581" t="s">
        <v>1475</v>
      </c>
      <c r="B3581" t="s">
        <v>5060</v>
      </c>
      <c r="C3581" t="s">
        <v>144</v>
      </c>
      <c r="D3581" t="s">
        <v>261</v>
      </c>
    </row>
    <row r="3582" spans="1:4">
      <c r="A3582" t="s">
        <v>1475</v>
      </c>
      <c r="B3582" t="s">
        <v>5061</v>
      </c>
      <c r="C3582" t="s">
        <v>146</v>
      </c>
      <c r="D3582" t="s">
        <v>106</v>
      </c>
    </row>
    <row r="3583" spans="1:4">
      <c r="A3583" t="s">
        <v>1475</v>
      </c>
      <c r="B3583" t="s">
        <v>5062</v>
      </c>
      <c r="C3583" t="s">
        <v>148</v>
      </c>
      <c r="D3583" t="s">
        <v>34</v>
      </c>
    </row>
    <row r="3584" spans="1:4">
      <c r="A3584" t="s">
        <v>1475</v>
      </c>
      <c r="B3584" t="s">
        <v>5063</v>
      </c>
      <c r="C3584" t="s">
        <v>152</v>
      </c>
      <c r="D3584" t="s">
        <v>167</v>
      </c>
    </row>
    <row r="3585" spans="1:4">
      <c r="A3585" t="s">
        <v>1475</v>
      </c>
      <c r="B3585" t="s">
        <v>5064</v>
      </c>
      <c r="C3585" t="s">
        <v>4</v>
      </c>
      <c r="D3585" t="s">
        <v>23</v>
      </c>
    </row>
    <row r="3586" spans="1:4">
      <c r="A3586" t="s">
        <v>1475</v>
      </c>
      <c r="B3586" t="s">
        <v>5065</v>
      </c>
      <c r="C3586" t="s">
        <v>156</v>
      </c>
      <c r="D3586" t="e">
        <v>#REF!</v>
      </c>
    </row>
    <row r="3587" spans="1:4">
      <c r="A3587" t="s">
        <v>1475</v>
      </c>
      <c r="B3587" t="s">
        <v>5066</v>
      </c>
      <c r="C3587" t="s">
        <v>157</v>
      </c>
      <c r="D3587">
        <v>46266</v>
      </c>
    </row>
    <row r="3588" spans="1:4">
      <c r="A3588" t="s">
        <v>1475</v>
      </c>
      <c r="B3588" t="s">
        <v>5067</v>
      </c>
      <c r="C3588" t="s">
        <v>142</v>
      </c>
      <c r="D3588" t="s">
        <v>810</v>
      </c>
    </row>
    <row r="3589" spans="1:4">
      <c r="A3589" t="s">
        <v>1475</v>
      </c>
      <c r="B3589" t="s">
        <v>5068</v>
      </c>
      <c r="C3589" t="s">
        <v>143</v>
      </c>
      <c r="D3589" t="s">
        <v>811</v>
      </c>
    </row>
    <row r="3590" spans="1:4">
      <c r="A3590" t="s">
        <v>1475</v>
      </c>
      <c r="B3590" t="s">
        <v>5069</v>
      </c>
      <c r="C3590" t="s">
        <v>144</v>
      </c>
      <c r="D3590">
        <v>105</v>
      </c>
    </row>
    <row r="3591" spans="1:4">
      <c r="A3591" t="s">
        <v>1475</v>
      </c>
      <c r="B3591" t="s">
        <v>5070</v>
      </c>
      <c r="C3591" t="s">
        <v>145</v>
      </c>
      <c r="D3591" t="s">
        <v>833</v>
      </c>
    </row>
    <row r="3592" spans="1:4">
      <c r="A3592" t="s">
        <v>1475</v>
      </c>
      <c r="B3592" t="s">
        <v>5071</v>
      </c>
      <c r="C3592" t="s">
        <v>146</v>
      </c>
      <c r="D3592" t="s">
        <v>106</v>
      </c>
    </row>
    <row r="3593" spans="1:4">
      <c r="A3593" t="s">
        <v>1475</v>
      </c>
      <c r="B3593" t="s">
        <v>5072</v>
      </c>
      <c r="C3593" t="s">
        <v>148</v>
      </c>
      <c r="D3593" t="s">
        <v>34</v>
      </c>
    </row>
    <row r="3594" spans="1:4">
      <c r="A3594" t="s">
        <v>1475</v>
      </c>
      <c r="B3594" t="s">
        <v>5073</v>
      </c>
      <c r="C3594" t="s">
        <v>152</v>
      </c>
      <c r="D3594" t="s">
        <v>167</v>
      </c>
    </row>
    <row r="3595" spans="1:4">
      <c r="A3595" t="s">
        <v>1475</v>
      </c>
      <c r="B3595" t="s">
        <v>5074</v>
      </c>
      <c r="C3595" t="s">
        <v>4</v>
      </c>
      <c r="D3595" t="s">
        <v>23</v>
      </c>
    </row>
    <row r="3596" spans="1:4">
      <c r="A3596" t="s">
        <v>1475</v>
      </c>
      <c r="B3596" t="s">
        <v>5075</v>
      </c>
      <c r="C3596" t="s">
        <v>156</v>
      </c>
      <c r="D3596" t="e">
        <v>#REF!</v>
      </c>
    </row>
    <row r="3597" spans="1:4">
      <c r="A3597" t="s">
        <v>1475</v>
      </c>
      <c r="B3597" t="s">
        <v>5076</v>
      </c>
      <c r="C3597" t="s">
        <v>157</v>
      </c>
      <c r="D3597">
        <v>46266</v>
      </c>
    </row>
    <row r="3598" spans="1:4">
      <c r="A3598" t="s">
        <v>1475</v>
      </c>
      <c r="B3598" t="s">
        <v>5077</v>
      </c>
      <c r="C3598" t="s">
        <v>142</v>
      </c>
      <c r="D3598" t="s">
        <v>810</v>
      </c>
    </row>
    <row r="3599" spans="1:4">
      <c r="A3599" t="s">
        <v>1475</v>
      </c>
      <c r="B3599" t="s">
        <v>5078</v>
      </c>
      <c r="C3599" t="s">
        <v>143</v>
      </c>
      <c r="D3599" t="s">
        <v>811</v>
      </c>
    </row>
    <row r="3600" spans="1:4">
      <c r="A3600" t="s">
        <v>1475</v>
      </c>
      <c r="B3600" t="s">
        <v>5079</v>
      </c>
      <c r="C3600" t="s">
        <v>144</v>
      </c>
      <c r="D3600">
        <v>106</v>
      </c>
    </row>
    <row r="3601" spans="1:4">
      <c r="A3601" t="s">
        <v>1475</v>
      </c>
      <c r="B3601" t="s">
        <v>5080</v>
      </c>
      <c r="C3601" t="s">
        <v>145</v>
      </c>
      <c r="D3601" t="s">
        <v>831</v>
      </c>
    </row>
    <row r="3602" spans="1:4">
      <c r="A3602" t="s">
        <v>1475</v>
      </c>
      <c r="B3602" t="s">
        <v>5081</v>
      </c>
      <c r="C3602" t="s">
        <v>146</v>
      </c>
      <c r="D3602" t="s">
        <v>106</v>
      </c>
    </row>
    <row r="3603" spans="1:4">
      <c r="A3603" t="s">
        <v>1475</v>
      </c>
      <c r="B3603" t="s">
        <v>5082</v>
      </c>
      <c r="C3603" t="s">
        <v>148</v>
      </c>
      <c r="D3603" t="s">
        <v>34</v>
      </c>
    </row>
    <row r="3604" spans="1:4">
      <c r="A3604" t="s">
        <v>1475</v>
      </c>
      <c r="B3604" t="s">
        <v>5083</v>
      </c>
      <c r="C3604" t="s">
        <v>152</v>
      </c>
      <c r="D3604" t="s">
        <v>167</v>
      </c>
    </row>
    <row r="3605" spans="1:4">
      <c r="A3605" t="s">
        <v>1475</v>
      </c>
      <c r="B3605" t="s">
        <v>5084</v>
      </c>
      <c r="C3605" t="s">
        <v>4</v>
      </c>
      <c r="D3605" t="s">
        <v>23</v>
      </c>
    </row>
    <row r="3606" spans="1:4">
      <c r="A3606" t="s">
        <v>1475</v>
      </c>
      <c r="B3606" t="s">
        <v>5085</v>
      </c>
      <c r="C3606" t="s">
        <v>156</v>
      </c>
      <c r="D3606" t="e">
        <v>#REF!</v>
      </c>
    </row>
    <row r="3607" spans="1:4">
      <c r="A3607" t="s">
        <v>1475</v>
      </c>
      <c r="B3607" t="s">
        <v>5086</v>
      </c>
      <c r="C3607" t="s">
        <v>157</v>
      </c>
      <c r="D3607">
        <v>46266</v>
      </c>
    </row>
    <row r="3608" spans="1:4">
      <c r="A3608" t="s">
        <v>1475</v>
      </c>
      <c r="B3608" t="s">
        <v>5087</v>
      </c>
      <c r="C3608" t="s">
        <v>142</v>
      </c>
      <c r="D3608" t="s">
        <v>158</v>
      </c>
    </row>
    <row r="3609" spans="1:4">
      <c r="A3609" t="s">
        <v>1475</v>
      </c>
      <c r="B3609" t="s">
        <v>5088</v>
      </c>
      <c r="C3609" t="s">
        <v>143</v>
      </c>
      <c r="D3609" t="s">
        <v>256</v>
      </c>
    </row>
    <row r="3610" spans="1:4">
      <c r="A3610" t="s">
        <v>1475</v>
      </c>
      <c r="B3610" t="s">
        <v>5089</v>
      </c>
      <c r="C3610" t="s">
        <v>144</v>
      </c>
      <c r="D3610" t="s">
        <v>263</v>
      </c>
    </row>
    <row r="3611" spans="1:4">
      <c r="A3611" t="s">
        <v>1475</v>
      </c>
      <c r="B3611" t="s">
        <v>5090</v>
      </c>
      <c r="C3611" t="s">
        <v>146</v>
      </c>
      <c r="D3611" t="s">
        <v>107</v>
      </c>
    </row>
    <row r="3612" spans="1:4">
      <c r="A3612" t="s">
        <v>1475</v>
      </c>
      <c r="B3612" t="s">
        <v>5091</v>
      </c>
      <c r="C3612" t="s">
        <v>148</v>
      </c>
      <c r="D3612" t="s">
        <v>34</v>
      </c>
    </row>
    <row r="3613" spans="1:4">
      <c r="A3613" t="s">
        <v>1475</v>
      </c>
      <c r="B3613" t="s">
        <v>5092</v>
      </c>
      <c r="C3613" t="s">
        <v>152</v>
      </c>
      <c r="D3613" t="s">
        <v>167</v>
      </c>
    </row>
    <row r="3614" spans="1:4">
      <c r="A3614" t="s">
        <v>1475</v>
      </c>
      <c r="B3614" t="s">
        <v>5093</v>
      </c>
      <c r="C3614" t="s">
        <v>4</v>
      </c>
      <c r="D3614" t="s">
        <v>23</v>
      </c>
    </row>
    <row r="3615" spans="1:4">
      <c r="A3615" t="s">
        <v>1475</v>
      </c>
      <c r="B3615" t="s">
        <v>5094</v>
      </c>
      <c r="C3615" t="s">
        <v>156</v>
      </c>
      <c r="D3615" t="e">
        <v>#REF!</v>
      </c>
    </row>
    <row r="3616" spans="1:4">
      <c r="A3616" t="s">
        <v>1475</v>
      </c>
      <c r="B3616" t="s">
        <v>5095</v>
      </c>
      <c r="C3616" t="s">
        <v>157</v>
      </c>
      <c r="D3616">
        <v>46266</v>
      </c>
    </row>
    <row r="3617" spans="1:4">
      <c r="A3617" t="s">
        <v>1475</v>
      </c>
      <c r="B3617" t="s">
        <v>5096</v>
      </c>
      <c r="C3617" t="s">
        <v>142</v>
      </c>
      <c r="D3617" t="s">
        <v>810</v>
      </c>
    </row>
    <row r="3618" spans="1:4">
      <c r="A3618" t="s">
        <v>1475</v>
      </c>
      <c r="B3618" t="s">
        <v>5097</v>
      </c>
      <c r="C3618" t="s">
        <v>143</v>
      </c>
      <c r="D3618" t="s">
        <v>811</v>
      </c>
    </row>
    <row r="3619" spans="1:4">
      <c r="A3619" t="s">
        <v>1475</v>
      </c>
      <c r="B3619" t="s">
        <v>5098</v>
      </c>
      <c r="C3619" t="s">
        <v>144</v>
      </c>
      <c r="D3619">
        <v>72</v>
      </c>
    </row>
    <row r="3620" spans="1:4">
      <c r="A3620" t="s">
        <v>1475</v>
      </c>
      <c r="B3620" t="s">
        <v>5099</v>
      </c>
      <c r="C3620" t="s">
        <v>145</v>
      </c>
      <c r="D3620" t="s">
        <v>835</v>
      </c>
    </row>
    <row r="3621" spans="1:4">
      <c r="A3621" t="s">
        <v>1475</v>
      </c>
      <c r="B3621" t="s">
        <v>5100</v>
      </c>
      <c r="C3621" t="s">
        <v>146</v>
      </c>
      <c r="D3621" t="s">
        <v>107</v>
      </c>
    </row>
    <row r="3622" spans="1:4">
      <c r="A3622" t="s">
        <v>1475</v>
      </c>
      <c r="B3622" t="s">
        <v>5101</v>
      </c>
      <c r="C3622" t="s">
        <v>148</v>
      </c>
      <c r="D3622" t="s">
        <v>34</v>
      </c>
    </row>
    <row r="3623" spans="1:4">
      <c r="A3623" t="s">
        <v>1475</v>
      </c>
      <c r="B3623" t="s">
        <v>5102</v>
      </c>
      <c r="C3623" t="s">
        <v>152</v>
      </c>
      <c r="D3623" t="s">
        <v>167</v>
      </c>
    </row>
    <row r="3624" spans="1:4">
      <c r="A3624" t="s">
        <v>1475</v>
      </c>
      <c r="B3624" t="s">
        <v>5103</v>
      </c>
      <c r="C3624" t="s">
        <v>4</v>
      </c>
      <c r="D3624" t="s">
        <v>23</v>
      </c>
    </row>
    <row r="3625" spans="1:4">
      <c r="A3625" t="s">
        <v>1475</v>
      </c>
      <c r="B3625" t="s">
        <v>5104</v>
      </c>
      <c r="C3625" t="s">
        <v>156</v>
      </c>
      <c r="D3625" t="e">
        <v>#REF!</v>
      </c>
    </row>
    <row r="3626" spans="1:4">
      <c r="A3626" t="s">
        <v>1475</v>
      </c>
      <c r="B3626" t="s">
        <v>5105</v>
      </c>
      <c r="C3626" t="s">
        <v>157</v>
      </c>
      <c r="D3626">
        <v>46266</v>
      </c>
    </row>
    <row r="3627" spans="1:4">
      <c r="A3627" t="s">
        <v>1475</v>
      </c>
      <c r="B3627" t="s">
        <v>5106</v>
      </c>
      <c r="C3627" t="s">
        <v>142</v>
      </c>
      <c r="D3627" t="s">
        <v>810</v>
      </c>
    </row>
    <row r="3628" spans="1:4">
      <c r="A3628" t="s">
        <v>1475</v>
      </c>
      <c r="B3628" t="s">
        <v>5107</v>
      </c>
      <c r="C3628" t="s">
        <v>143</v>
      </c>
      <c r="D3628" t="s">
        <v>811</v>
      </c>
    </row>
    <row r="3629" spans="1:4">
      <c r="A3629" t="s">
        <v>1475</v>
      </c>
      <c r="B3629" t="s">
        <v>5108</v>
      </c>
      <c r="C3629" t="s">
        <v>144</v>
      </c>
      <c r="D3629">
        <v>73</v>
      </c>
    </row>
    <row r="3630" spans="1:4">
      <c r="A3630" t="s">
        <v>1475</v>
      </c>
      <c r="B3630" t="s">
        <v>5109</v>
      </c>
      <c r="C3630" t="s">
        <v>145</v>
      </c>
      <c r="D3630" t="s">
        <v>837</v>
      </c>
    </row>
    <row r="3631" spans="1:4">
      <c r="A3631" t="s">
        <v>1475</v>
      </c>
      <c r="B3631" t="s">
        <v>5110</v>
      </c>
      <c r="C3631" t="s">
        <v>146</v>
      </c>
      <c r="D3631" t="s">
        <v>107</v>
      </c>
    </row>
    <row r="3632" spans="1:4">
      <c r="A3632" t="s">
        <v>1475</v>
      </c>
      <c r="B3632" t="s">
        <v>5111</v>
      </c>
      <c r="C3632" t="s">
        <v>148</v>
      </c>
      <c r="D3632" t="s">
        <v>34</v>
      </c>
    </row>
    <row r="3633" spans="1:4">
      <c r="A3633" t="s">
        <v>1475</v>
      </c>
      <c r="B3633" t="s">
        <v>5112</v>
      </c>
      <c r="C3633" t="s">
        <v>152</v>
      </c>
      <c r="D3633" t="s">
        <v>167</v>
      </c>
    </row>
    <row r="3634" spans="1:4">
      <c r="A3634" t="s">
        <v>1475</v>
      </c>
      <c r="B3634" t="s">
        <v>5113</v>
      </c>
      <c r="C3634" t="s">
        <v>4</v>
      </c>
      <c r="D3634" t="s">
        <v>23</v>
      </c>
    </row>
    <row r="3635" spans="1:4">
      <c r="A3635" t="s">
        <v>1475</v>
      </c>
      <c r="B3635" t="s">
        <v>5114</v>
      </c>
      <c r="C3635" t="s">
        <v>156</v>
      </c>
      <c r="D3635" t="e">
        <v>#REF!</v>
      </c>
    </row>
    <row r="3636" spans="1:4">
      <c r="A3636" t="s">
        <v>1475</v>
      </c>
      <c r="B3636" t="s">
        <v>5115</v>
      </c>
      <c r="C3636" t="s">
        <v>157</v>
      </c>
      <c r="D3636">
        <v>46266</v>
      </c>
    </row>
    <row r="3637" spans="1:4">
      <c r="A3637" t="s">
        <v>1475</v>
      </c>
      <c r="B3637" t="s">
        <v>5116</v>
      </c>
      <c r="C3637" t="s">
        <v>142</v>
      </c>
      <c r="D3637" t="s">
        <v>44</v>
      </c>
    </row>
    <row r="3638" spans="1:4">
      <c r="A3638" t="s">
        <v>1475</v>
      </c>
      <c r="B3638" t="s">
        <v>5117</v>
      </c>
      <c r="C3638" t="s">
        <v>143</v>
      </c>
      <c r="D3638" t="s">
        <v>270</v>
      </c>
    </row>
    <row r="3639" spans="1:4">
      <c r="A3639" t="s">
        <v>1475</v>
      </c>
      <c r="B3639" t="s">
        <v>5118</v>
      </c>
      <c r="C3639" t="s">
        <v>145</v>
      </c>
      <c r="D3639">
        <v>8220</v>
      </c>
    </row>
    <row r="3640" spans="1:4">
      <c r="A3640" t="s">
        <v>1475</v>
      </c>
      <c r="B3640" t="s">
        <v>5119</v>
      </c>
      <c r="C3640" t="s">
        <v>146</v>
      </c>
      <c r="D3640" t="s">
        <v>108</v>
      </c>
    </row>
    <row r="3641" spans="1:4">
      <c r="A3641" t="s">
        <v>1475</v>
      </c>
      <c r="B3641" t="s">
        <v>5120</v>
      </c>
      <c r="C3641" t="s">
        <v>148</v>
      </c>
      <c r="D3641" t="s">
        <v>98</v>
      </c>
    </row>
    <row r="3642" spans="1:4">
      <c r="A3642" t="s">
        <v>1475</v>
      </c>
      <c r="B3642" t="s">
        <v>5121</v>
      </c>
      <c r="C3642" t="s">
        <v>149</v>
      </c>
      <c r="D3642" t="s">
        <v>285</v>
      </c>
    </row>
    <row r="3643" spans="1:4">
      <c r="A3643" t="s">
        <v>1475</v>
      </c>
      <c r="B3643" t="s">
        <v>5122</v>
      </c>
      <c r="C3643" t="s">
        <v>151</v>
      </c>
      <c r="D3643" t="s">
        <v>286</v>
      </c>
    </row>
    <row r="3644" spans="1:4">
      <c r="A3644" t="s">
        <v>1475</v>
      </c>
      <c r="B3644" t="s">
        <v>5123</v>
      </c>
      <c r="C3644" t="s">
        <v>152</v>
      </c>
      <c r="D3644" t="s">
        <v>167</v>
      </c>
    </row>
    <row r="3645" spans="1:4">
      <c r="A3645" t="s">
        <v>1475</v>
      </c>
      <c r="B3645" t="s">
        <v>5124</v>
      </c>
      <c r="C3645" t="s">
        <v>4</v>
      </c>
      <c r="D3645" t="s">
        <v>23</v>
      </c>
    </row>
    <row r="3646" spans="1:4">
      <c r="A3646" t="s">
        <v>1475</v>
      </c>
      <c r="B3646" t="s">
        <v>5125</v>
      </c>
      <c r="C3646" t="s">
        <v>156</v>
      </c>
      <c r="D3646" t="e">
        <v>#REF!</v>
      </c>
    </row>
    <row r="3647" spans="1:4">
      <c r="A3647" t="s">
        <v>1475</v>
      </c>
      <c r="B3647" t="s">
        <v>5126</v>
      </c>
      <c r="C3647" t="s">
        <v>157</v>
      </c>
      <c r="D3647">
        <v>46266</v>
      </c>
    </row>
    <row r="3648" spans="1:4">
      <c r="A3648" t="s">
        <v>1475</v>
      </c>
      <c r="B3648" t="s">
        <v>5127</v>
      </c>
      <c r="C3648" t="s">
        <v>142</v>
      </c>
      <c r="D3648" t="s">
        <v>297</v>
      </c>
    </row>
    <row r="3649" spans="1:4">
      <c r="A3649" t="s">
        <v>1475</v>
      </c>
      <c r="B3649" t="s">
        <v>5128</v>
      </c>
      <c r="C3649" t="s">
        <v>143</v>
      </c>
      <c r="D3649" t="s">
        <v>298</v>
      </c>
    </row>
    <row r="3650" spans="1:4">
      <c r="A3650" t="s">
        <v>1475</v>
      </c>
      <c r="B3650" t="s">
        <v>5129</v>
      </c>
      <c r="C3650" t="s">
        <v>144</v>
      </c>
      <c r="D3650" t="s">
        <v>361</v>
      </c>
    </row>
    <row r="3651" spans="1:4">
      <c r="A3651" t="s">
        <v>1475</v>
      </c>
      <c r="B3651" t="s">
        <v>5130</v>
      </c>
      <c r="C3651" t="s">
        <v>145</v>
      </c>
      <c r="D3651">
        <v>828</v>
      </c>
    </row>
    <row r="3652" spans="1:4">
      <c r="A3652" t="s">
        <v>1475</v>
      </c>
      <c r="B3652" t="s">
        <v>5131</v>
      </c>
      <c r="C3652" t="s">
        <v>146</v>
      </c>
      <c r="D3652" t="s">
        <v>108</v>
      </c>
    </row>
    <row r="3653" spans="1:4">
      <c r="A3653" t="s">
        <v>1475</v>
      </c>
      <c r="B3653" t="s">
        <v>5132</v>
      </c>
      <c r="C3653" t="s">
        <v>147</v>
      </c>
      <c r="D3653" t="s">
        <v>362</v>
      </c>
    </row>
    <row r="3654" spans="1:4">
      <c r="A3654" t="s">
        <v>1475</v>
      </c>
      <c r="B3654" t="s">
        <v>5133</v>
      </c>
      <c r="C3654" t="s">
        <v>148</v>
      </c>
      <c r="D3654" t="s">
        <v>34</v>
      </c>
    </row>
    <row r="3655" spans="1:4">
      <c r="A3655" t="s">
        <v>1475</v>
      </c>
      <c r="B3655" t="s">
        <v>5134</v>
      </c>
      <c r="C3655" t="s">
        <v>152</v>
      </c>
      <c r="D3655" t="s">
        <v>167</v>
      </c>
    </row>
    <row r="3656" spans="1:4">
      <c r="A3656" t="s">
        <v>1475</v>
      </c>
      <c r="B3656" t="s">
        <v>5135</v>
      </c>
      <c r="C3656" t="s">
        <v>153</v>
      </c>
      <c r="D3656" t="s">
        <v>301</v>
      </c>
    </row>
    <row r="3657" spans="1:4">
      <c r="A3657" t="s">
        <v>1475</v>
      </c>
      <c r="B3657" t="s">
        <v>5136</v>
      </c>
      <c r="C3657" t="s">
        <v>154</v>
      </c>
      <c r="D3657" t="s">
        <v>302</v>
      </c>
    </row>
    <row r="3658" spans="1:4">
      <c r="A3658" t="s">
        <v>1475</v>
      </c>
      <c r="B3658" t="s">
        <v>5137</v>
      </c>
      <c r="C3658" t="s">
        <v>69</v>
      </c>
      <c r="D3658" t="s">
        <v>303</v>
      </c>
    </row>
    <row r="3659" spans="1:4">
      <c r="A3659" t="s">
        <v>1475</v>
      </c>
      <c r="B3659" t="s">
        <v>5138</v>
      </c>
      <c r="C3659" t="s">
        <v>4</v>
      </c>
      <c r="D3659" t="s">
        <v>23</v>
      </c>
    </row>
    <row r="3660" spans="1:4">
      <c r="A3660" t="s">
        <v>1475</v>
      </c>
      <c r="B3660" t="s">
        <v>5139</v>
      </c>
      <c r="C3660" t="s">
        <v>156</v>
      </c>
      <c r="D3660" t="e">
        <v>#REF!</v>
      </c>
    </row>
    <row r="3661" spans="1:4">
      <c r="A3661" t="s">
        <v>1475</v>
      </c>
      <c r="B3661" t="s">
        <v>5140</v>
      </c>
      <c r="C3661" t="s">
        <v>157</v>
      </c>
      <c r="D3661">
        <v>46266</v>
      </c>
    </row>
    <row r="3662" spans="1:4">
      <c r="A3662" t="s">
        <v>1475</v>
      </c>
      <c r="B3662" t="s">
        <v>5141</v>
      </c>
      <c r="C3662" t="s">
        <v>142</v>
      </c>
      <c r="D3662" t="s">
        <v>297</v>
      </c>
    </row>
    <row r="3663" spans="1:4">
      <c r="A3663" t="s">
        <v>1475</v>
      </c>
      <c r="B3663" t="s">
        <v>5142</v>
      </c>
      <c r="C3663" t="s">
        <v>143</v>
      </c>
      <c r="D3663" t="s">
        <v>298</v>
      </c>
    </row>
    <row r="3664" spans="1:4">
      <c r="A3664" t="s">
        <v>1475</v>
      </c>
      <c r="B3664" t="s">
        <v>5143</v>
      </c>
      <c r="C3664" t="s">
        <v>144</v>
      </c>
      <c r="D3664" t="s">
        <v>393</v>
      </c>
    </row>
    <row r="3665" spans="1:4">
      <c r="A3665" t="s">
        <v>1475</v>
      </c>
      <c r="B3665" t="s">
        <v>5144</v>
      </c>
      <c r="C3665" t="s">
        <v>145</v>
      </c>
      <c r="D3665">
        <v>858</v>
      </c>
    </row>
    <row r="3666" spans="1:4">
      <c r="A3666" t="s">
        <v>1475</v>
      </c>
      <c r="B3666" t="s">
        <v>5145</v>
      </c>
      <c r="C3666" t="s">
        <v>146</v>
      </c>
      <c r="D3666" t="s">
        <v>108</v>
      </c>
    </row>
    <row r="3667" spans="1:4">
      <c r="A3667" t="s">
        <v>1475</v>
      </c>
      <c r="B3667" t="s">
        <v>5146</v>
      </c>
      <c r="C3667" t="s">
        <v>147</v>
      </c>
      <c r="D3667" t="s">
        <v>394</v>
      </c>
    </row>
    <row r="3668" spans="1:4">
      <c r="A3668" t="s">
        <v>1475</v>
      </c>
      <c r="B3668" t="s">
        <v>5147</v>
      </c>
      <c r="C3668" t="s">
        <v>148</v>
      </c>
      <c r="D3668" t="s">
        <v>34</v>
      </c>
    </row>
    <row r="3669" spans="1:4">
      <c r="A3669" t="s">
        <v>1475</v>
      </c>
      <c r="B3669" t="s">
        <v>5148</v>
      </c>
      <c r="C3669" t="s">
        <v>152</v>
      </c>
      <c r="D3669" t="s">
        <v>167</v>
      </c>
    </row>
    <row r="3670" spans="1:4">
      <c r="A3670" t="s">
        <v>1475</v>
      </c>
      <c r="B3670" t="s">
        <v>5149</v>
      </c>
      <c r="C3670" t="s">
        <v>153</v>
      </c>
      <c r="D3670" t="s">
        <v>301</v>
      </c>
    </row>
    <row r="3671" spans="1:4">
      <c r="A3671" t="s">
        <v>1475</v>
      </c>
      <c r="B3671" t="s">
        <v>5150</v>
      </c>
      <c r="C3671" t="s">
        <v>154</v>
      </c>
      <c r="D3671" t="s">
        <v>302</v>
      </c>
    </row>
    <row r="3672" spans="1:4">
      <c r="A3672" t="s">
        <v>1475</v>
      </c>
      <c r="B3672" t="s">
        <v>5151</v>
      </c>
      <c r="C3672" t="s">
        <v>69</v>
      </c>
      <c r="D3672" t="s">
        <v>303</v>
      </c>
    </row>
    <row r="3673" spans="1:4">
      <c r="A3673" t="s">
        <v>1475</v>
      </c>
      <c r="B3673" t="s">
        <v>5152</v>
      </c>
      <c r="C3673" t="s">
        <v>4</v>
      </c>
      <c r="D3673" t="s">
        <v>23</v>
      </c>
    </row>
    <row r="3674" spans="1:4">
      <c r="A3674" t="s">
        <v>1475</v>
      </c>
      <c r="B3674" t="s">
        <v>5153</v>
      </c>
      <c r="C3674" t="s">
        <v>156</v>
      </c>
      <c r="D3674" t="e">
        <v>#REF!</v>
      </c>
    </row>
    <row r="3675" spans="1:4">
      <c r="A3675" t="s">
        <v>1475</v>
      </c>
      <c r="B3675" t="s">
        <v>5154</v>
      </c>
      <c r="C3675" t="s">
        <v>157</v>
      </c>
      <c r="D3675">
        <v>46266</v>
      </c>
    </row>
    <row r="3676" spans="1:4">
      <c r="A3676" t="s">
        <v>1475</v>
      </c>
      <c r="B3676" t="s">
        <v>5155</v>
      </c>
      <c r="C3676" t="s">
        <v>142</v>
      </c>
      <c r="D3676" t="s">
        <v>297</v>
      </c>
    </row>
    <row r="3677" spans="1:4">
      <c r="A3677" t="s">
        <v>1475</v>
      </c>
      <c r="B3677" t="s">
        <v>5156</v>
      </c>
      <c r="C3677" t="s">
        <v>143</v>
      </c>
      <c r="D3677" t="s">
        <v>298</v>
      </c>
    </row>
    <row r="3678" spans="1:4">
      <c r="A3678" t="s">
        <v>1475</v>
      </c>
      <c r="B3678" t="s">
        <v>5157</v>
      </c>
      <c r="C3678" t="s">
        <v>144</v>
      </c>
      <c r="D3678" t="s">
        <v>391</v>
      </c>
    </row>
    <row r="3679" spans="1:4">
      <c r="A3679" t="s">
        <v>1475</v>
      </c>
      <c r="B3679" t="s">
        <v>5158</v>
      </c>
      <c r="C3679" t="s">
        <v>145</v>
      </c>
      <c r="D3679">
        <v>856</v>
      </c>
    </row>
    <row r="3680" spans="1:4">
      <c r="A3680" t="s">
        <v>1475</v>
      </c>
      <c r="B3680" t="s">
        <v>5159</v>
      </c>
      <c r="C3680" t="s">
        <v>146</v>
      </c>
      <c r="D3680" t="s">
        <v>108</v>
      </c>
    </row>
    <row r="3681" spans="1:4">
      <c r="A3681" t="s">
        <v>1475</v>
      </c>
      <c r="B3681" t="s">
        <v>5160</v>
      </c>
      <c r="C3681" t="s">
        <v>147</v>
      </c>
      <c r="D3681" t="s">
        <v>392</v>
      </c>
    </row>
    <row r="3682" spans="1:4">
      <c r="A3682" t="s">
        <v>1475</v>
      </c>
      <c r="B3682" t="s">
        <v>5161</v>
      </c>
      <c r="C3682" t="s">
        <v>148</v>
      </c>
      <c r="D3682" t="s">
        <v>34</v>
      </c>
    </row>
    <row r="3683" spans="1:4">
      <c r="A3683" t="s">
        <v>1475</v>
      </c>
      <c r="B3683" t="s">
        <v>5162</v>
      </c>
      <c r="C3683" t="s">
        <v>152</v>
      </c>
      <c r="D3683" t="s">
        <v>167</v>
      </c>
    </row>
    <row r="3684" spans="1:4">
      <c r="A3684" t="s">
        <v>1475</v>
      </c>
      <c r="B3684" t="s">
        <v>5163</v>
      </c>
      <c r="C3684" t="s">
        <v>153</v>
      </c>
      <c r="D3684" t="s">
        <v>301</v>
      </c>
    </row>
    <row r="3685" spans="1:4">
      <c r="A3685" t="s">
        <v>1475</v>
      </c>
      <c r="B3685" t="s">
        <v>5164</v>
      </c>
      <c r="C3685" t="s">
        <v>154</v>
      </c>
      <c r="D3685" t="s">
        <v>302</v>
      </c>
    </row>
    <row r="3686" spans="1:4">
      <c r="A3686" t="s">
        <v>1475</v>
      </c>
      <c r="B3686" t="s">
        <v>5165</v>
      </c>
      <c r="C3686" t="s">
        <v>69</v>
      </c>
      <c r="D3686" t="s">
        <v>303</v>
      </c>
    </row>
    <row r="3687" spans="1:4">
      <c r="A3687" t="s">
        <v>1475</v>
      </c>
      <c r="B3687" t="s">
        <v>5166</v>
      </c>
      <c r="C3687" t="s">
        <v>4</v>
      </c>
      <c r="D3687" t="s">
        <v>23</v>
      </c>
    </row>
    <row r="3688" spans="1:4">
      <c r="A3688" t="s">
        <v>1475</v>
      </c>
      <c r="B3688" t="s">
        <v>5167</v>
      </c>
      <c r="C3688" t="s">
        <v>156</v>
      </c>
      <c r="D3688" t="e">
        <v>#REF!</v>
      </c>
    </row>
    <row r="3689" spans="1:4">
      <c r="A3689" t="s">
        <v>1475</v>
      </c>
      <c r="B3689" t="s">
        <v>5168</v>
      </c>
      <c r="C3689" t="s">
        <v>157</v>
      </c>
      <c r="D3689">
        <v>46266</v>
      </c>
    </row>
    <row r="3690" spans="1:4">
      <c r="A3690" t="s">
        <v>1475</v>
      </c>
      <c r="B3690" t="s">
        <v>5169</v>
      </c>
      <c r="C3690" t="s">
        <v>142</v>
      </c>
      <c r="D3690" t="s">
        <v>297</v>
      </c>
    </row>
    <row r="3691" spans="1:4">
      <c r="A3691" t="s">
        <v>1475</v>
      </c>
      <c r="B3691" t="s">
        <v>5170</v>
      </c>
      <c r="C3691" t="s">
        <v>143</v>
      </c>
      <c r="D3691" t="s">
        <v>298</v>
      </c>
    </row>
    <row r="3692" spans="1:4">
      <c r="A3692" t="s">
        <v>1475</v>
      </c>
      <c r="B3692" t="s">
        <v>5171</v>
      </c>
      <c r="C3692" t="s">
        <v>144</v>
      </c>
      <c r="D3692" t="s">
        <v>387</v>
      </c>
    </row>
    <row r="3693" spans="1:4">
      <c r="A3693" t="s">
        <v>1475</v>
      </c>
      <c r="B3693" t="s">
        <v>5172</v>
      </c>
      <c r="C3693" t="s">
        <v>145</v>
      </c>
      <c r="D3693">
        <v>853</v>
      </c>
    </row>
    <row r="3694" spans="1:4">
      <c r="A3694" t="s">
        <v>1475</v>
      </c>
      <c r="B3694" t="s">
        <v>5173</v>
      </c>
      <c r="C3694" t="s">
        <v>146</v>
      </c>
      <c r="D3694" t="s">
        <v>108</v>
      </c>
    </row>
    <row r="3695" spans="1:4">
      <c r="A3695" t="s">
        <v>1475</v>
      </c>
      <c r="B3695" t="s">
        <v>5174</v>
      </c>
      <c r="C3695" t="s">
        <v>147</v>
      </c>
      <c r="D3695" t="s">
        <v>388</v>
      </c>
    </row>
    <row r="3696" spans="1:4">
      <c r="A3696" t="s">
        <v>1475</v>
      </c>
      <c r="B3696" t="s">
        <v>5175</v>
      </c>
      <c r="C3696" t="s">
        <v>148</v>
      </c>
      <c r="D3696" t="s">
        <v>34</v>
      </c>
    </row>
    <row r="3697" spans="1:4">
      <c r="A3697" t="s">
        <v>1475</v>
      </c>
      <c r="B3697" t="s">
        <v>5176</v>
      </c>
      <c r="C3697" t="s">
        <v>152</v>
      </c>
      <c r="D3697" t="s">
        <v>167</v>
      </c>
    </row>
    <row r="3698" spans="1:4">
      <c r="A3698" t="s">
        <v>1475</v>
      </c>
      <c r="B3698" t="s">
        <v>5177</v>
      </c>
      <c r="C3698" t="s">
        <v>153</v>
      </c>
      <c r="D3698" t="s">
        <v>301</v>
      </c>
    </row>
    <row r="3699" spans="1:4">
      <c r="A3699" t="s">
        <v>1475</v>
      </c>
      <c r="B3699" t="s">
        <v>5178</v>
      </c>
      <c r="C3699" t="s">
        <v>154</v>
      </c>
      <c r="D3699" t="s">
        <v>302</v>
      </c>
    </row>
    <row r="3700" spans="1:4">
      <c r="A3700" t="s">
        <v>1475</v>
      </c>
      <c r="B3700" t="s">
        <v>5179</v>
      </c>
      <c r="C3700" t="s">
        <v>69</v>
      </c>
      <c r="D3700" t="s">
        <v>303</v>
      </c>
    </row>
    <row r="3701" spans="1:4">
      <c r="A3701" t="s">
        <v>1475</v>
      </c>
      <c r="B3701" t="s">
        <v>5180</v>
      </c>
      <c r="C3701" t="s">
        <v>4</v>
      </c>
      <c r="D3701" t="s">
        <v>23</v>
      </c>
    </row>
    <row r="3702" spans="1:4">
      <c r="A3702" t="s">
        <v>1475</v>
      </c>
      <c r="B3702" t="s">
        <v>5181</v>
      </c>
      <c r="C3702" t="s">
        <v>156</v>
      </c>
      <c r="D3702" t="e">
        <v>#REF!</v>
      </c>
    </row>
    <row r="3703" spans="1:4">
      <c r="A3703" t="s">
        <v>1475</v>
      </c>
      <c r="B3703" t="s">
        <v>5182</v>
      </c>
      <c r="C3703" t="s">
        <v>157</v>
      </c>
      <c r="D3703">
        <v>46266</v>
      </c>
    </row>
    <row r="3704" spans="1:4">
      <c r="A3704" t="s">
        <v>1475</v>
      </c>
      <c r="B3704" t="s">
        <v>5183</v>
      </c>
      <c r="C3704" t="s">
        <v>142</v>
      </c>
      <c r="D3704" t="s">
        <v>297</v>
      </c>
    </row>
    <row r="3705" spans="1:4">
      <c r="A3705" t="s">
        <v>1475</v>
      </c>
      <c r="B3705" t="s">
        <v>5184</v>
      </c>
      <c r="C3705" t="s">
        <v>143</v>
      </c>
      <c r="D3705" t="s">
        <v>298</v>
      </c>
    </row>
    <row r="3706" spans="1:4">
      <c r="A3706" t="s">
        <v>1475</v>
      </c>
      <c r="B3706" t="s">
        <v>5185</v>
      </c>
      <c r="C3706" t="s">
        <v>144</v>
      </c>
      <c r="D3706" t="s">
        <v>385</v>
      </c>
    </row>
    <row r="3707" spans="1:4">
      <c r="A3707" t="s">
        <v>1475</v>
      </c>
      <c r="B3707" t="s">
        <v>5186</v>
      </c>
      <c r="C3707" t="s">
        <v>145</v>
      </c>
      <c r="D3707">
        <v>852</v>
      </c>
    </row>
    <row r="3708" spans="1:4">
      <c r="A3708" t="s">
        <v>1475</v>
      </c>
      <c r="B3708" t="s">
        <v>5187</v>
      </c>
      <c r="C3708" t="s">
        <v>146</v>
      </c>
      <c r="D3708" t="s">
        <v>108</v>
      </c>
    </row>
    <row r="3709" spans="1:4">
      <c r="A3709" t="s">
        <v>1475</v>
      </c>
      <c r="B3709" t="s">
        <v>5188</v>
      </c>
      <c r="C3709" t="s">
        <v>147</v>
      </c>
      <c r="D3709" t="s">
        <v>386</v>
      </c>
    </row>
    <row r="3710" spans="1:4">
      <c r="A3710" t="s">
        <v>1475</v>
      </c>
      <c r="B3710" t="s">
        <v>5189</v>
      </c>
      <c r="C3710" t="s">
        <v>148</v>
      </c>
      <c r="D3710" t="s">
        <v>34</v>
      </c>
    </row>
    <row r="3711" spans="1:4">
      <c r="A3711" t="s">
        <v>1475</v>
      </c>
      <c r="B3711" t="s">
        <v>5190</v>
      </c>
      <c r="C3711" t="s">
        <v>152</v>
      </c>
      <c r="D3711" t="s">
        <v>167</v>
      </c>
    </row>
    <row r="3712" spans="1:4">
      <c r="A3712" t="s">
        <v>1475</v>
      </c>
      <c r="B3712" t="s">
        <v>5191</v>
      </c>
      <c r="C3712" t="s">
        <v>153</v>
      </c>
      <c r="D3712" t="s">
        <v>301</v>
      </c>
    </row>
    <row r="3713" spans="1:4">
      <c r="A3713" t="s">
        <v>1475</v>
      </c>
      <c r="B3713" t="s">
        <v>5192</v>
      </c>
      <c r="C3713" t="s">
        <v>154</v>
      </c>
      <c r="D3713" t="s">
        <v>302</v>
      </c>
    </row>
    <row r="3714" spans="1:4">
      <c r="A3714" t="s">
        <v>1475</v>
      </c>
      <c r="B3714" t="s">
        <v>5193</v>
      </c>
      <c r="C3714" t="s">
        <v>69</v>
      </c>
      <c r="D3714" t="s">
        <v>303</v>
      </c>
    </row>
    <row r="3715" spans="1:4">
      <c r="A3715" t="s">
        <v>1475</v>
      </c>
      <c r="B3715" t="s">
        <v>5194</v>
      </c>
      <c r="C3715" t="s">
        <v>4</v>
      </c>
      <c r="D3715" t="s">
        <v>23</v>
      </c>
    </row>
    <row r="3716" spans="1:4">
      <c r="A3716" t="s">
        <v>1475</v>
      </c>
      <c r="B3716" t="s">
        <v>5195</v>
      </c>
      <c r="C3716" t="s">
        <v>156</v>
      </c>
      <c r="D3716" t="e">
        <v>#REF!</v>
      </c>
    </row>
    <row r="3717" spans="1:4">
      <c r="A3717" t="s">
        <v>1475</v>
      </c>
      <c r="B3717" t="s">
        <v>5196</v>
      </c>
      <c r="C3717" t="s">
        <v>157</v>
      </c>
      <c r="D3717">
        <v>46266</v>
      </c>
    </row>
    <row r="3718" spans="1:4">
      <c r="A3718" t="s">
        <v>1475</v>
      </c>
      <c r="B3718" t="s">
        <v>5197</v>
      </c>
      <c r="C3718" t="s">
        <v>142</v>
      </c>
      <c r="D3718" t="s">
        <v>297</v>
      </c>
    </row>
    <row r="3719" spans="1:4">
      <c r="A3719" t="s">
        <v>1475</v>
      </c>
      <c r="B3719" t="s">
        <v>5198</v>
      </c>
      <c r="C3719" t="s">
        <v>143</v>
      </c>
      <c r="D3719" t="s">
        <v>298</v>
      </c>
    </row>
    <row r="3720" spans="1:4">
      <c r="A3720" t="s">
        <v>1475</v>
      </c>
      <c r="B3720" t="s">
        <v>5199</v>
      </c>
      <c r="C3720" t="s">
        <v>144</v>
      </c>
      <c r="D3720" t="s">
        <v>377</v>
      </c>
    </row>
    <row r="3721" spans="1:4">
      <c r="A3721" t="s">
        <v>1475</v>
      </c>
      <c r="B3721" t="s">
        <v>5200</v>
      </c>
      <c r="C3721" t="s">
        <v>145</v>
      </c>
      <c r="D3721">
        <v>840</v>
      </c>
    </row>
    <row r="3722" spans="1:4">
      <c r="A3722" t="s">
        <v>1475</v>
      </c>
      <c r="B3722" t="s">
        <v>5201</v>
      </c>
      <c r="C3722" t="s">
        <v>146</v>
      </c>
      <c r="D3722" t="s">
        <v>108</v>
      </c>
    </row>
    <row r="3723" spans="1:4">
      <c r="A3723" t="s">
        <v>1475</v>
      </c>
      <c r="B3723" t="s">
        <v>5202</v>
      </c>
      <c r="C3723" t="s">
        <v>147</v>
      </c>
      <c r="D3723" t="s">
        <v>378</v>
      </c>
    </row>
    <row r="3724" spans="1:4">
      <c r="A3724" t="s">
        <v>1475</v>
      </c>
      <c r="B3724" t="s">
        <v>5203</v>
      </c>
      <c r="C3724" t="s">
        <v>148</v>
      </c>
      <c r="D3724" t="s">
        <v>34</v>
      </c>
    </row>
    <row r="3725" spans="1:4">
      <c r="A3725" t="s">
        <v>1475</v>
      </c>
      <c r="B3725" t="s">
        <v>5204</v>
      </c>
      <c r="C3725" t="s">
        <v>152</v>
      </c>
      <c r="D3725" t="s">
        <v>167</v>
      </c>
    </row>
    <row r="3726" spans="1:4">
      <c r="A3726" t="s">
        <v>1475</v>
      </c>
      <c r="B3726" t="s">
        <v>5205</v>
      </c>
      <c r="C3726" t="s">
        <v>153</v>
      </c>
      <c r="D3726" t="s">
        <v>301</v>
      </c>
    </row>
    <row r="3727" spans="1:4">
      <c r="A3727" t="s">
        <v>1475</v>
      </c>
      <c r="B3727" t="s">
        <v>5206</v>
      </c>
      <c r="C3727" t="s">
        <v>154</v>
      </c>
      <c r="D3727" t="s">
        <v>302</v>
      </c>
    </row>
    <row r="3728" spans="1:4">
      <c r="A3728" t="s">
        <v>1475</v>
      </c>
      <c r="B3728" t="s">
        <v>5207</v>
      </c>
      <c r="C3728" t="s">
        <v>69</v>
      </c>
      <c r="D3728" t="s">
        <v>303</v>
      </c>
    </row>
    <row r="3729" spans="1:4">
      <c r="A3729" t="s">
        <v>1475</v>
      </c>
      <c r="B3729" t="s">
        <v>5208</v>
      </c>
      <c r="C3729" t="s">
        <v>4</v>
      </c>
      <c r="D3729" t="s">
        <v>23</v>
      </c>
    </row>
    <row r="3730" spans="1:4">
      <c r="A3730" t="s">
        <v>1475</v>
      </c>
      <c r="B3730" t="s">
        <v>5209</v>
      </c>
      <c r="C3730" t="s">
        <v>156</v>
      </c>
      <c r="D3730" t="e">
        <v>#REF!</v>
      </c>
    </row>
    <row r="3731" spans="1:4">
      <c r="A3731" t="s">
        <v>1475</v>
      </c>
      <c r="B3731" t="s">
        <v>5210</v>
      </c>
      <c r="C3731" t="s">
        <v>157</v>
      </c>
      <c r="D3731">
        <v>46266</v>
      </c>
    </row>
    <row r="3732" spans="1:4">
      <c r="A3732" t="s">
        <v>1475</v>
      </c>
      <c r="B3732" t="s">
        <v>5211</v>
      </c>
      <c r="C3732" t="s">
        <v>142</v>
      </c>
      <c r="D3732" t="s">
        <v>297</v>
      </c>
    </row>
    <row r="3733" spans="1:4">
      <c r="A3733" t="s">
        <v>1475</v>
      </c>
      <c r="B3733" t="s">
        <v>5212</v>
      </c>
      <c r="C3733" t="s">
        <v>143</v>
      </c>
      <c r="D3733" t="s">
        <v>298</v>
      </c>
    </row>
    <row r="3734" spans="1:4">
      <c r="A3734" t="s">
        <v>1475</v>
      </c>
      <c r="B3734" t="s">
        <v>5213</v>
      </c>
      <c r="C3734" t="s">
        <v>144</v>
      </c>
      <c r="D3734" t="s">
        <v>373</v>
      </c>
    </row>
    <row r="3735" spans="1:4">
      <c r="A3735" t="s">
        <v>1475</v>
      </c>
      <c r="B3735" t="s">
        <v>5214</v>
      </c>
      <c r="C3735" t="s">
        <v>145</v>
      </c>
      <c r="D3735">
        <v>837</v>
      </c>
    </row>
    <row r="3736" spans="1:4">
      <c r="A3736" t="s">
        <v>1475</v>
      </c>
      <c r="B3736" t="s">
        <v>5215</v>
      </c>
      <c r="C3736" t="s">
        <v>146</v>
      </c>
      <c r="D3736" t="s">
        <v>108</v>
      </c>
    </row>
    <row r="3737" spans="1:4">
      <c r="A3737" t="s">
        <v>1475</v>
      </c>
      <c r="B3737" t="s">
        <v>5216</v>
      </c>
      <c r="C3737" t="s">
        <v>147</v>
      </c>
      <c r="D3737" t="s">
        <v>374</v>
      </c>
    </row>
    <row r="3738" spans="1:4">
      <c r="A3738" t="s">
        <v>1475</v>
      </c>
      <c r="B3738" t="s">
        <v>5217</v>
      </c>
      <c r="C3738" t="s">
        <v>148</v>
      </c>
      <c r="D3738" t="s">
        <v>34</v>
      </c>
    </row>
    <row r="3739" spans="1:4">
      <c r="A3739" t="s">
        <v>1475</v>
      </c>
      <c r="B3739" t="s">
        <v>5218</v>
      </c>
      <c r="C3739" t="s">
        <v>152</v>
      </c>
      <c r="D3739" t="s">
        <v>167</v>
      </c>
    </row>
    <row r="3740" spans="1:4">
      <c r="A3740" t="s">
        <v>1475</v>
      </c>
      <c r="B3740" t="s">
        <v>5219</v>
      </c>
      <c r="C3740" t="s">
        <v>153</v>
      </c>
      <c r="D3740" t="s">
        <v>301</v>
      </c>
    </row>
    <row r="3741" spans="1:4">
      <c r="A3741" t="s">
        <v>1475</v>
      </c>
      <c r="B3741" t="s">
        <v>5220</v>
      </c>
      <c r="C3741" t="s">
        <v>154</v>
      </c>
      <c r="D3741" t="s">
        <v>302</v>
      </c>
    </row>
    <row r="3742" spans="1:4">
      <c r="A3742" t="s">
        <v>1475</v>
      </c>
      <c r="B3742" t="s">
        <v>5221</v>
      </c>
      <c r="C3742" t="s">
        <v>69</v>
      </c>
      <c r="D3742" t="s">
        <v>303</v>
      </c>
    </row>
    <row r="3743" spans="1:4">
      <c r="A3743" t="s">
        <v>1475</v>
      </c>
      <c r="B3743" t="s">
        <v>5222</v>
      </c>
      <c r="C3743" t="s">
        <v>4</v>
      </c>
      <c r="D3743" t="s">
        <v>23</v>
      </c>
    </row>
    <row r="3744" spans="1:4">
      <c r="A3744" t="s">
        <v>1475</v>
      </c>
      <c r="B3744" t="s">
        <v>5223</v>
      </c>
      <c r="C3744" t="s">
        <v>156</v>
      </c>
      <c r="D3744" t="e">
        <v>#REF!</v>
      </c>
    </row>
    <row r="3745" spans="1:4">
      <c r="A3745" t="s">
        <v>1475</v>
      </c>
      <c r="B3745" t="s">
        <v>5224</v>
      </c>
      <c r="C3745" t="s">
        <v>157</v>
      </c>
      <c r="D3745">
        <v>46266</v>
      </c>
    </row>
    <row r="3746" spans="1:4">
      <c r="A3746" t="s">
        <v>1475</v>
      </c>
      <c r="B3746" t="s">
        <v>5225</v>
      </c>
      <c r="C3746" t="s">
        <v>142</v>
      </c>
      <c r="D3746" t="s">
        <v>297</v>
      </c>
    </row>
    <row r="3747" spans="1:4">
      <c r="A3747" t="s">
        <v>1475</v>
      </c>
      <c r="B3747" t="s">
        <v>5226</v>
      </c>
      <c r="C3747" t="s">
        <v>143</v>
      </c>
      <c r="D3747" t="s">
        <v>298</v>
      </c>
    </row>
    <row r="3748" spans="1:4">
      <c r="A3748" t="s">
        <v>1475</v>
      </c>
      <c r="B3748" t="s">
        <v>5227</v>
      </c>
      <c r="C3748" t="s">
        <v>144</v>
      </c>
      <c r="D3748" t="s">
        <v>408</v>
      </c>
    </row>
    <row r="3749" spans="1:4">
      <c r="A3749" t="s">
        <v>1475</v>
      </c>
      <c r="B3749" t="s">
        <v>5228</v>
      </c>
      <c r="C3749" t="s">
        <v>145</v>
      </c>
      <c r="D3749">
        <v>876</v>
      </c>
    </row>
    <row r="3750" spans="1:4">
      <c r="A3750" t="s">
        <v>1475</v>
      </c>
      <c r="B3750" t="s">
        <v>5229</v>
      </c>
      <c r="C3750" t="s">
        <v>146</v>
      </c>
      <c r="D3750" t="s">
        <v>108</v>
      </c>
    </row>
    <row r="3751" spans="1:4">
      <c r="A3751" t="s">
        <v>1475</v>
      </c>
      <c r="B3751" t="s">
        <v>5230</v>
      </c>
      <c r="C3751" t="s">
        <v>147</v>
      </c>
      <c r="D3751" t="s">
        <v>410</v>
      </c>
    </row>
    <row r="3752" spans="1:4">
      <c r="A3752" t="s">
        <v>1475</v>
      </c>
      <c r="B3752" t="s">
        <v>5231</v>
      </c>
      <c r="C3752" t="s">
        <v>148</v>
      </c>
      <c r="D3752" t="s">
        <v>34</v>
      </c>
    </row>
    <row r="3753" spans="1:4">
      <c r="A3753" t="s">
        <v>1475</v>
      </c>
      <c r="B3753" t="s">
        <v>5232</v>
      </c>
      <c r="C3753" t="s">
        <v>152</v>
      </c>
      <c r="D3753" t="s">
        <v>167</v>
      </c>
    </row>
    <row r="3754" spans="1:4">
      <c r="A3754" t="s">
        <v>1475</v>
      </c>
      <c r="B3754" t="s">
        <v>5233</v>
      </c>
      <c r="C3754" t="s">
        <v>153</v>
      </c>
      <c r="D3754" t="s">
        <v>301</v>
      </c>
    </row>
    <row r="3755" spans="1:4">
      <c r="A3755" t="s">
        <v>1475</v>
      </c>
      <c r="B3755" t="s">
        <v>5234</v>
      </c>
      <c r="C3755" t="s">
        <v>154</v>
      </c>
      <c r="D3755" t="s">
        <v>302</v>
      </c>
    </row>
    <row r="3756" spans="1:4">
      <c r="A3756" t="s">
        <v>1475</v>
      </c>
      <c r="B3756" t="s">
        <v>5235</v>
      </c>
      <c r="C3756" t="s">
        <v>69</v>
      </c>
      <c r="D3756" t="s">
        <v>303</v>
      </c>
    </row>
    <row r="3757" spans="1:4">
      <c r="A3757" t="s">
        <v>1475</v>
      </c>
      <c r="B3757" t="s">
        <v>5236</v>
      </c>
      <c r="C3757" t="s">
        <v>4</v>
      </c>
      <c r="D3757" t="s">
        <v>23</v>
      </c>
    </row>
    <row r="3758" spans="1:4">
      <c r="A3758" t="s">
        <v>1475</v>
      </c>
      <c r="B3758" t="s">
        <v>5237</v>
      </c>
      <c r="C3758" t="s">
        <v>156</v>
      </c>
      <c r="D3758" t="e">
        <v>#REF!</v>
      </c>
    </row>
    <row r="3759" spans="1:4">
      <c r="A3759" t="s">
        <v>1475</v>
      </c>
      <c r="B3759" t="s">
        <v>5238</v>
      </c>
      <c r="C3759" t="s">
        <v>157</v>
      </c>
      <c r="D3759">
        <v>46266</v>
      </c>
    </row>
    <row r="3760" spans="1:4">
      <c r="A3760" t="s">
        <v>1475</v>
      </c>
      <c r="B3760" t="s">
        <v>5239</v>
      </c>
      <c r="C3760" t="s">
        <v>142</v>
      </c>
      <c r="D3760" t="s">
        <v>297</v>
      </c>
    </row>
    <row r="3761" spans="1:4">
      <c r="A3761" t="s">
        <v>1475</v>
      </c>
      <c r="B3761" t="s">
        <v>5240</v>
      </c>
      <c r="C3761" t="s">
        <v>143</v>
      </c>
      <c r="D3761" t="s">
        <v>298</v>
      </c>
    </row>
    <row r="3762" spans="1:4">
      <c r="A3762" t="s">
        <v>1475</v>
      </c>
      <c r="B3762" t="s">
        <v>5241</v>
      </c>
      <c r="C3762" t="s">
        <v>144</v>
      </c>
      <c r="D3762" t="s">
        <v>357</v>
      </c>
    </row>
    <row r="3763" spans="1:4">
      <c r="A3763" t="s">
        <v>1475</v>
      </c>
      <c r="B3763" t="s">
        <v>5242</v>
      </c>
      <c r="C3763" t="s">
        <v>145</v>
      </c>
      <c r="D3763">
        <v>823</v>
      </c>
    </row>
    <row r="3764" spans="1:4">
      <c r="A3764" t="s">
        <v>1475</v>
      </c>
      <c r="B3764" t="s">
        <v>5243</v>
      </c>
      <c r="C3764" t="s">
        <v>146</v>
      </c>
      <c r="D3764" t="s">
        <v>108</v>
      </c>
    </row>
    <row r="3765" spans="1:4">
      <c r="A3765" t="s">
        <v>1475</v>
      </c>
      <c r="B3765" t="s">
        <v>5244</v>
      </c>
      <c r="C3765" t="s">
        <v>147</v>
      </c>
      <c r="D3765" t="s">
        <v>358</v>
      </c>
    </row>
    <row r="3766" spans="1:4">
      <c r="A3766" t="s">
        <v>1475</v>
      </c>
      <c r="B3766" t="s">
        <v>5245</v>
      </c>
      <c r="C3766" t="s">
        <v>148</v>
      </c>
      <c r="D3766" t="s">
        <v>34</v>
      </c>
    </row>
    <row r="3767" spans="1:4">
      <c r="A3767" t="s">
        <v>1475</v>
      </c>
      <c r="B3767" t="s">
        <v>5246</v>
      </c>
      <c r="C3767" t="s">
        <v>152</v>
      </c>
      <c r="D3767" t="s">
        <v>167</v>
      </c>
    </row>
    <row r="3768" spans="1:4">
      <c r="A3768" t="s">
        <v>1475</v>
      </c>
      <c r="B3768" t="s">
        <v>5247</v>
      </c>
      <c r="C3768" t="s">
        <v>153</v>
      </c>
      <c r="D3768" t="s">
        <v>301</v>
      </c>
    </row>
    <row r="3769" spans="1:4">
      <c r="A3769" t="s">
        <v>1475</v>
      </c>
      <c r="B3769" t="s">
        <v>5248</v>
      </c>
      <c r="C3769" t="s">
        <v>154</v>
      </c>
      <c r="D3769" t="s">
        <v>302</v>
      </c>
    </row>
    <row r="3770" spans="1:4">
      <c r="A3770" t="s">
        <v>1475</v>
      </c>
      <c r="B3770" t="s">
        <v>5249</v>
      </c>
      <c r="C3770" t="s">
        <v>69</v>
      </c>
      <c r="D3770" t="s">
        <v>303</v>
      </c>
    </row>
    <row r="3771" spans="1:4">
      <c r="A3771" t="s">
        <v>1475</v>
      </c>
      <c r="B3771" t="s">
        <v>5250</v>
      </c>
      <c r="C3771" t="s">
        <v>4</v>
      </c>
      <c r="D3771" t="s">
        <v>23</v>
      </c>
    </row>
    <row r="3772" spans="1:4">
      <c r="A3772" t="s">
        <v>1475</v>
      </c>
      <c r="B3772" t="s">
        <v>5251</v>
      </c>
      <c r="C3772" t="s">
        <v>156</v>
      </c>
      <c r="D3772" t="e">
        <v>#REF!</v>
      </c>
    </row>
    <row r="3773" spans="1:4">
      <c r="A3773" t="s">
        <v>1475</v>
      </c>
      <c r="B3773" t="s">
        <v>5252</v>
      </c>
      <c r="C3773" t="s">
        <v>157</v>
      </c>
      <c r="D3773">
        <v>46266</v>
      </c>
    </row>
    <row r="3774" spans="1:4">
      <c r="A3774" t="s">
        <v>1475</v>
      </c>
      <c r="B3774" t="s">
        <v>5253</v>
      </c>
      <c r="C3774" t="s">
        <v>142</v>
      </c>
      <c r="D3774" t="s">
        <v>297</v>
      </c>
    </row>
    <row r="3775" spans="1:4">
      <c r="A3775" t="s">
        <v>1475</v>
      </c>
      <c r="B3775" t="s">
        <v>5254</v>
      </c>
      <c r="C3775" t="s">
        <v>143</v>
      </c>
      <c r="D3775" t="s">
        <v>298</v>
      </c>
    </row>
    <row r="3776" spans="1:4">
      <c r="A3776" t="s">
        <v>1475</v>
      </c>
      <c r="B3776" t="s">
        <v>5255</v>
      </c>
      <c r="C3776" t="s">
        <v>144</v>
      </c>
      <c r="D3776" t="s">
        <v>379</v>
      </c>
    </row>
    <row r="3777" spans="1:4">
      <c r="A3777" t="s">
        <v>1475</v>
      </c>
      <c r="B3777" t="s">
        <v>5256</v>
      </c>
      <c r="C3777" t="s">
        <v>145</v>
      </c>
      <c r="D3777">
        <v>844</v>
      </c>
    </row>
    <row r="3778" spans="1:4">
      <c r="A3778" t="s">
        <v>1475</v>
      </c>
      <c r="B3778" t="s">
        <v>5257</v>
      </c>
      <c r="C3778" t="s">
        <v>146</v>
      </c>
      <c r="D3778" t="s">
        <v>108</v>
      </c>
    </row>
    <row r="3779" spans="1:4">
      <c r="A3779" t="s">
        <v>1475</v>
      </c>
      <c r="B3779" t="s">
        <v>5258</v>
      </c>
      <c r="C3779" t="s">
        <v>147</v>
      </c>
      <c r="D3779" t="s">
        <v>380</v>
      </c>
    </row>
    <row r="3780" spans="1:4">
      <c r="A3780" t="s">
        <v>1475</v>
      </c>
      <c r="B3780" t="s">
        <v>5259</v>
      </c>
      <c r="C3780" t="s">
        <v>148</v>
      </c>
      <c r="D3780" t="s">
        <v>34</v>
      </c>
    </row>
    <row r="3781" spans="1:4">
      <c r="A3781" t="s">
        <v>1475</v>
      </c>
      <c r="B3781" t="s">
        <v>5260</v>
      </c>
      <c r="C3781" t="s">
        <v>152</v>
      </c>
      <c r="D3781" t="s">
        <v>167</v>
      </c>
    </row>
    <row r="3782" spans="1:4">
      <c r="A3782" t="s">
        <v>1475</v>
      </c>
      <c r="B3782" t="s">
        <v>5261</v>
      </c>
      <c r="C3782" t="s">
        <v>153</v>
      </c>
      <c r="D3782" t="s">
        <v>301</v>
      </c>
    </row>
    <row r="3783" spans="1:4">
      <c r="A3783" t="s">
        <v>1475</v>
      </c>
      <c r="B3783" t="s">
        <v>5262</v>
      </c>
      <c r="C3783" t="s">
        <v>154</v>
      </c>
      <c r="D3783" t="s">
        <v>302</v>
      </c>
    </row>
    <row r="3784" spans="1:4">
      <c r="A3784" t="s">
        <v>1475</v>
      </c>
      <c r="B3784" t="s">
        <v>5263</v>
      </c>
      <c r="C3784" t="s">
        <v>69</v>
      </c>
      <c r="D3784" t="s">
        <v>303</v>
      </c>
    </row>
    <row r="3785" spans="1:4">
      <c r="A3785" t="s">
        <v>1475</v>
      </c>
      <c r="B3785" t="s">
        <v>5264</v>
      </c>
      <c r="C3785" t="s">
        <v>4</v>
      </c>
      <c r="D3785" t="s">
        <v>23</v>
      </c>
    </row>
    <row r="3786" spans="1:4">
      <c r="A3786" t="s">
        <v>1475</v>
      </c>
      <c r="B3786" t="s">
        <v>5265</v>
      </c>
      <c r="C3786" t="s">
        <v>156</v>
      </c>
      <c r="D3786" t="e">
        <v>#REF!</v>
      </c>
    </row>
    <row r="3787" spans="1:4">
      <c r="A3787" t="s">
        <v>1475</v>
      </c>
      <c r="B3787" t="s">
        <v>5266</v>
      </c>
      <c r="C3787" t="s">
        <v>157</v>
      </c>
      <c r="D3787">
        <v>46266</v>
      </c>
    </row>
    <row r="3788" spans="1:4">
      <c r="A3788" t="s">
        <v>1475</v>
      </c>
      <c r="B3788" t="s">
        <v>5267</v>
      </c>
      <c r="C3788" t="s">
        <v>142</v>
      </c>
      <c r="D3788" t="s">
        <v>297</v>
      </c>
    </row>
    <row r="3789" spans="1:4">
      <c r="A3789" t="s">
        <v>1475</v>
      </c>
      <c r="B3789" t="s">
        <v>5268</v>
      </c>
      <c r="C3789" t="s">
        <v>143</v>
      </c>
      <c r="D3789" t="s">
        <v>298</v>
      </c>
    </row>
    <row r="3790" spans="1:4">
      <c r="A3790" t="s">
        <v>1475</v>
      </c>
      <c r="B3790" t="s">
        <v>5269</v>
      </c>
      <c r="C3790" t="s">
        <v>144</v>
      </c>
      <c r="D3790" t="s">
        <v>383</v>
      </c>
    </row>
    <row r="3791" spans="1:4">
      <c r="A3791" t="s">
        <v>1475</v>
      </c>
      <c r="B3791" t="s">
        <v>5270</v>
      </c>
      <c r="C3791" t="s">
        <v>145</v>
      </c>
      <c r="D3791">
        <v>847</v>
      </c>
    </row>
    <row r="3792" spans="1:4">
      <c r="A3792" t="s">
        <v>1475</v>
      </c>
      <c r="B3792" t="s">
        <v>5271</v>
      </c>
      <c r="C3792" t="s">
        <v>146</v>
      </c>
      <c r="D3792" t="s">
        <v>108</v>
      </c>
    </row>
    <row r="3793" spans="1:4">
      <c r="A3793" t="s">
        <v>1475</v>
      </c>
      <c r="B3793" t="s">
        <v>5272</v>
      </c>
      <c r="C3793" t="s">
        <v>147</v>
      </c>
      <c r="D3793" t="s">
        <v>384</v>
      </c>
    </row>
    <row r="3794" spans="1:4">
      <c r="A3794" t="s">
        <v>1475</v>
      </c>
      <c r="B3794" t="s">
        <v>5273</v>
      </c>
      <c r="C3794" t="s">
        <v>148</v>
      </c>
      <c r="D3794" t="s">
        <v>34</v>
      </c>
    </row>
    <row r="3795" spans="1:4">
      <c r="A3795" t="s">
        <v>1475</v>
      </c>
      <c r="B3795" t="s">
        <v>5274</v>
      </c>
      <c r="C3795" t="s">
        <v>152</v>
      </c>
      <c r="D3795" t="s">
        <v>167</v>
      </c>
    </row>
    <row r="3796" spans="1:4">
      <c r="A3796" t="s">
        <v>1475</v>
      </c>
      <c r="B3796" t="s">
        <v>5275</v>
      </c>
      <c r="C3796" t="s">
        <v>153</v>
      </c>
      <c r="D3796" t="s">
        <v>301</v>
      </c>
    </row>
    <row r="3797" spans="1:4">
      <c r="A3797" t="s">
        <v>1475</v>
      </c>
      <c r="B3797" t="s">
        <v>5276</v>
      </c>
      <c r="C3797" t="s">
        <v>154</v>
      </c>
      <c r="D3797" t="s">
        <v>302</v>
      </c>
    </row>
    <row r="3798" spans="1:4">
      <c r="A3798" t="s">
        <v>1475</v>
      </c>
      <c r="B3798" t="s">
        <v>5277</v>
      </c>
      <c r="C3798" t="s">
        <v>69</v>
      </c>
      <c r="D3798" t="s">
        <v>303</v>
      </c>
    </row>
    <row r="3799" spans="1:4">
      <c r="A3799" t="s">
        <v>1475</v>
      </c>
      <c r="B3799" t="s">
        <v>5278</v>
      </c>
      <c r="C3799" t="s">
        <v>4</v>
      </c>
      <c r="D3799" t="s">
        <v>23</v>
      </c>
    </row>
    <row r="3800" spans="1:4">
      <c r="A3800" t="s">
        <v>1475</v>
      </c>
      <c r="B3800" t="s">
        <v>5279</v>
      </c>
      <c r="C3800" t="s">
        <v>156</v>
      </c>
      <c r="D3800" t="e">
        <v>#REF!</v>
      </c>
    </row>
    <row r="3801" spans="1:4">
      <c r="A3801" t="s">
        <v>1475</v>
      </c>
      <c r="B3801" t="s">
        <v>5280</v>
      </c>
      <c r="C3801" t="s">
        <v>157</v>
      </c>
      <c r="D3801">
        <v>46266</v>
      </c>
    </row>
    <row r="3802" spans="1:4">
      <c r="A3802" t="s">
        <v>1475</v>
      </c>
      <c r="B3802" t="s">
        <v>5281</v>
      </c>
      <c r="C3802" t="s">
        <v>142</v>
      </c>
      <c r="D3802" t="s">
        <v>297</v>
      </c>
    </row>
    <row r="3803" spans="1:4">
      <c r="A3803" t="s">
        <v>1475</v>
      </c>
      <c r="B3803" t="s">
        <v>5282</v>
      </c>
      <c r="C3803" t="s">
        <v>143</v>
      </c>
      <c r="D3803" t="s">
        <v>298</v>
      </c>
    </row>
    <row r="3804" spans="1:4">
      <c r="A3804" t="s">
        <v>1475</v>
      </c>
      <c r="B3804" t="s">
        <v>5283</v>
      </c>
      <c r="C3804" t="s">
        <v>144</v>
      </c>
      <c r="D3804" t="s">
        <v>381</v>
      </c>
    </row>
    <row r="3805" spans="1:4">
      <c r="A3805" t="s">
        <v>1475</v>
      </c>
      <c r="B3805" t="s">
        <v>5284</v>
      </c>
      <c r="C3805" t="s">
        <v>145</v>
      </c>
      <c r="D3805">
        <v>845</v>
      </c>
    </row>
    <row r="3806" spans="1:4">
      <c r="A3806" t="s">
        <v>1475</v>
      </c>
      <c r="B3806" t="s">
        <v>5285</v>
      </c>
      <c r="C3806" t="s">
        <v>146</v>
      </c>
      <c r="D3806" t="s">
        <v>108</v>
      </c>
    </row>
    <row r="3807" spans="1:4">
      <c r="A3807" t="s">
        <v>1475</v>
      </c>
      <c r="B3807" t="s">
        <v>5286</v>
      </c>
      <c r="C3807" t="s">
        <v>147</v>
      </c>
      <c r="D3807" t="s">
        <v>382</v>
      </c>
    </row>
    <row r="3808" spans="1:4">
      <c r="A3808" t="s">
        <v>1475</v>
      </c>
      <c r="B3808" t="s">
        <v>5287</v>
      </c>
      <c r="C3808" t="s">
        <v>148</v>
      </c>
      <c r="D3808" t="s">
        <v>34</v>
      </c>
    </row>
    <row r="3809" spans="1:4">
      <c r="A3809" t="s">
        <v>1475</v>
      </c>
      <c r="B3809" t="s">
        <v>5288</v>
      </c>
      <c r="C3809" t="s">
        <v>152</v>
      </c>
      <c r="D3809" t="s">
        <v>167</v>
      </c>
    </row>
    <row r="3810" spans="1:4">
      <c r="A3810" t="s">
        <v>1475</v>
      </c>
      <c r="B3810" t="s">
        <v>5289</v>
      </c>
      <c r="C3810" t="s">
        <v>153</v>
      </c>
      <c r="D3810" t="s">
        <v>301</v>
      </c>
    </row>
    <row r="3811" spans="1:4">
      <c r="A3811" t="s">
        <v>1475</v>
      </c>
      <c r="B3811" t="s">
        <v>5290</v>
      </c>
      <c r="C3811" t="s">
        <v>154</v>
      </c>
      <c r="D3811" t="s">
        <v>302</v>
      </c>
    </row>
    <row r="3812" spans="1:4">
      <c r="A3812" t="s">
        <v>1475</v>
      </c>
      <c r="B3812" t="s">
        <v>5291</v>
      </c>
      <c r="C3812" t="s">
        <v>69</v>
      </c>
      <c r="D3812" t="s">
        <v>303</v>
      </c>
    </row>
    <row r="3813" spans="1:4">
      <c r="A3813" t="s">
        <v>1475</v>
      </c>
      <c r="B3813" t="s">
        <v>5292</v>
      </c>
      <c r="C3813" t="s">
        <v>4</v>
      </c>
      <c r="D3813" t="s">
        <v>23</v>
      </c>
    </row>
    <row r="3814" spans="1:4">
      <c r="A3814" t="s">
        <v>1475</v>
      </c>
      <c r="B3814" t="s">
        <v>5293</v>
      </c>
      <c r="C3814" t="s">
        <v>156</v>
      </c>
      <c r="D3814" t="e">
        <v>#REF!</v>
      </c>
    </row>
    <row r="3815" spans="1:4">
      <c r="A3815" t="s">
        <v>1475</v>
      </c>
      <c r="B3815" t="s">
        <v>5294</v>
      </c>
      <c r="C3815" t="s">
        <v>157</v>
      </c>
      <c r="D3815">
        <v>46266</v>
      </c>
    </row>
    <row r="3816" spans="1:4">
      <c r="A3816" t="s">
        <v>1475</v>
      </c>
      <c r="B3816" t="s">
        <v>5295</v>
      </c>
      <c r="C3816" t="s">
        <v>142</v>
      </c>
      <c r="D3816" t="s">
        <v>297</v>
      </c>
    </row>
    <row r="3817" spans="1:4">
      <c r="A3817" t="s">
        <v>1475</v>
      </c>
      <c r="B3817" t="s">
        <v>5296</v>
      </c>
      <c r="C3817" t="s">
        <v>143</v>
      </c>
      <c r="D3817" t="s">
        <v>298</v>
      </c>
    </row>
    <row r="3818" spans="1:4">
      <c r="A3818" t="s">
        <v>1475</v>
      </c>
      <c r="B3818" t="s">
        <v>5297</v>
      </c>
      <c r="C3818" t="s">
        <v>144</v>
      </c>
      <c r="D3818" t="s">
        <v>375</v>
      </c>
    </row>
    <row r="3819" spans="1:4">
      <c r="A3819" t="s">
        <v>1475</v>
      </c>
      <c r="B3819" t="s">
        <v>5298</v>
      </c>
      <c r="C3819" t="s">
        <v>145</v>
      </c>
      <c r="D3819">
        <v>839</v>
      </c>
    </row>
    <row r="3820" spans="1:4">
      <c r="A3820" t="s">
        <v>1475</v>
      </c>
      <c r="B3820" t="s">
        <v>5299</v>
      </c>
      <c r="C3820" t="s">
        <v>146</v>
      </c>
      <c r="D3820" t="s">
        <v>108</v>
      </c>
    </row>
    <row r="3821" spans="1:4">
      <c r="A3821" t="s">
        <v>1475</v>
      </c>
      <c r="B3821" t="s">
        <v>5300</v>
      </c>
      <c r="C3821" t="s">
        <v>147</v>
      </c>
      <c r="D3821" t="s">
        <v>376</v>
      </c>
    </row>
    <row r="3822" spans="1:4">
      <c r="A3822" t="s">
        <v>1475</v>
      </c>
      <c r="B3822" t="s">
        <v>5301</v>
      </c>
      <c r="C3822" t="s">
        <v>148</v>
      </c>
      <c r="D3822" t="s">
        <v>34</v>
      </c>
    </row>
    <row r="3823" spans="1:4">
      <c r="A3823" t="s">
        <v>1475</v>
      </c>
      <c r="B3823" t="s">
        <v>5302</v>
      </c>
      <c r="C3823" t="s">
        <v>152</v>
      </c>
      <c r="D3823" t="s">
        <v>167</v>
      </c>
    </row>
    <row r="3824" spans="1:4">
      <c r="A3824" t="s">
        <v>1475</v>
      </c>
      <c r="B3824" t="s">
        <v>5303</v>
      </c>
      <c r="C3824" t="s">
        <v>153</v>
      </c>
      <c r="D3824" t="s">
        <v>301</v>
      </c>
    </row>
    <row r="3825" spans="1:4">
      <c r="A3825" t="s">
        <v>1475</v>
      </c>
      <c r="B3825" t="s">
        <v>5304</v>
      </c>
      <c r="C3825" t="s">
        <v>154</v>
      </c>
      <c r="D3825" t="s">
        <v>302</v>
      </c>
    </row>
    <row r="3826" spans="1:4">
      <c r="A3826" t="s">
        <v>1475</v>
      </c>
      <c r="B3826" t="s">
        <v>5305</v>
      </c>
      <c r="C3826" t="s">
        <v>69</v>
      </c>
      <c r="D3826" t="s">
        <v>303</v>
      </c>
    </row>
    <row r="3827" spans="1:4">
      <c r="A3827" t="s">
        <v>1475</v>
      </c>
      <c r="B3827" t="s">
        <v>5306</v>
      </c>
      <c r="C3827" t="s">
        <v>4</v>
      </c>
      <c r="D3827" t="s">
        <v>23</v>
      </c>
    </row>
    <row r="3828" spans="1:4">
      <c r="A3828" t="s">
        <v>1475</v>
      </c>
      <c r="B3828" t="s">
        <v>5307</v>
      </c>
      <c r="C3828" t="s">
        <v>156</v>
      </c>
      <c r="D3828" t="e">
        <v>#REF!</v>
      </c>
    </row>
    <row r="3829" spans="1:4">
      <c r="A3829" t="s">
        <v>1475</v>
      </c>
      <c r="B3829" t="s">
        <v>5308</v>
      </c>
      <c r="C3829" t="s">
        <v>157</v>
      </c>
      <c r="D3829">
        <v>46266</v>
      </c>
    </row>
    <row r="3830" spans="1:4">
      <c r="A3830" t="s">
        <v>1475</v>
      </c>
      <c r="B3830" t="s">
        <v>5309</v>
      </c>
      <c r="C3830" t="s">
        <v>142</v>
      </c>
      <c r="D3830" t="s">
        <v>297</v>
      </c>
    </row>
    <row r="3831" spans="1:4">
      <c r="A3831" t="s">
        <v>1475</v>
      </c>
      <c r="B3831" t="s">
        <v>5310</v>
      </c>
      <c r="C3831" t="s">
        <v>143</v>
      </c>
      <c r="D3831" t="s">
        <v>298</v>
      </c>
    </row>
    <row r="3832" spans="1:4">
      <c r="A3832" t="s">
        <v>1475</v>
      </c>
      <c r="B3832" t="s">
        <v>5311</v>
      </c>
      <c r="C3832" t="s">
        <v>144</v>
      </c>
      <c r="D3832" t="s">
        <v>389</v>
      </c>
    </row>
    <row r="3833" spans="1:4">
      <c r="A3833" t="s">
        <v>1475</v>
      </c>
      <c r="B3833" t="s">
        <v>5312</v>
      </c>
      <c r="C3833" t="s">
        <v>145</v>
      </c>
      <c r="D3833">
        <v>855</v>
      </c>
    </row>
    <row r="3834" spans="1:4">
      <c r="A3834" t="s">
        <v>1475</v>
      </c>
      <c r="B3834" t="s">
        <v>5313</v>
      </c>
      <c r="C3834" t="s">
        <v>146</v>
      </c>
      <c r="D3834" t="s">
        <v>108</v>
      </c>
    </row>
    <row r="3835" spans="1:4">
      <c r="A3835" t="s">
        <v>1475</v>
      </c>
      <c r="B3835" t="s">
        <v>5314</v>
      </c>
      <c r="C3835" t="s">
        <v>147</v>
      </c>
      <c r="D3835" t="s">
        <v>390</v>
      </c>
    </row>
    <row r="3836" spans="1:4">
      <c r="A3836" t="s">
        <v>1475</v>
      </c>
      <c r="B3836" t="s">
        <v>5315</v>
      </c>
      <c r="C3836" t="s">
        <v>148</v>
      </c>
      <c r="D3836" t="s">
        <v>34</v>
      </c>
    </row>
    <row r="3837" spans="1:4">
      <c r="A3837" t="s">
        <v>1475</v>
      </c>
      <c r="B3837" t="s">
        <v>5316</v>
      </c>
      <c r="C3837" t="s">
        <v>152</v>
      </c>
      <c r="D3837" t="s">
        <v>167</v>
      </c>
    </row>
    <row r="3838" spans="1:4">
      <c r="A3838" t="s">
        <v>1475</v>
      </c>
      <c r="B3838" t="s">
        <v>5317</v>
      </c>
      <c r="C3838" t="s">
        <v>153</v>
      </c>
      <c r="D3838" t="s">
        <v>301</v>
      </c>
    </row>
    <row r="3839" spans="1:4">
      <c r="A3839" t="s">
        <v>1475</v>
      </c>
      <c r="B3839" t="s">
        <v>5318</v>
      </c>
      <c r="C3839" t="s">
        <v>154</v>
      </c>
      <c r="D3839" t="s">
        <v>302</v>
      </c>
    </row>
    <row r="3840" spans="1:4">
      <c r="A3840" t="s">
        <v>1475</v>
      </c>
      <c r="B3840" t="s">
        <v>5319</v>
      </c>
      <c r="C3840" t="s">
        <v>69</v>
      </c>
      <c r="D3840" t="s">
        <v>303</v>
      </c>
    </row>
    <row r="3841" spans="1:4">
      <c r="A3841" t="s">
        <v>1475</v>
      </c>
      <c r="B3841" t="s">
        <v>5320</v>
      </c>
      <c r="C3841" t="s">
        <v>4</v>
      </c>
      <c r="D3841" t="s">
        <v>23</v>
      </c>
    </row>
    <row r="3842" spans="1:4">
      <c r="A3842" t="s">
        <v>1475</v>
      </c>
      <c r="B3842" t="s">
        <v>5321</v>
      </c>
      <c r="C3842" t="s">
        <v>156</v>
      </c>
      <c r="D3842" t="e">
        <v>#REF!</v>
      </c>
    </row>
    <row r="3843" spans="1:4">
      <c r="A3843" t="s">
        <v>1475</v>
      </c>
      <c r="B3843" t="s">
        <v>5322</v>
      </c>
      <c r="C3843" t="s">
        <v>157</v>
      </c>
      <c r="D3843">
        <v>46266</v>
      </c>
    </row>
    <row r="3844" spans="1:4">
      <c r="A3844" t="s">
        <v>1475</v>
      </c>
      <c r="B3844" t="s">
        <v>5323</v>
      </c>
      <c r="C3844" t="s">
        <v>142</v>
      </c>
      <c r="D3844" t="s">
        <v>297</v>
      </c>
    </row>
    <row r="3845" spans="1:4">
      <c r="A3845" t="s">
        <v>1475</v>
      </c>
      <c r="B3845" t="s">
        <v>5324</v>
      </c>
      <c r="C3845" t="s">
        <v>143</v>
      </c>
      <c r="D3845" t="s">
        <v>298</v>
      </c>
    </row>
    <row r="3846" spans="1:4">
      <c r="A3846" t="s">
        <v>1475</v>
      </c>
      <c r="B3846" t="s">
        <v>5325</v>
      </c>
      <c r="C3846" t="s">
        <v>144</v>
      </c>
      <c r="D3846" t="s">
        <v>395</v>
      </c>
    </row>
    <row r="3847" spans="1:4">
      <c r="A3847" t="s">
        <v>1475</v>
      </c>
      <c r="B3847" t="s">
        <v>5326</v>
      </c>
      <c r="C3847" t="s">
        <v>145</v>
      </c>
      <c r="D3847">
        <v>859</v>
      </c>
    </row>
    <row r="3848" spans="1:4">
      <c r="A3848" t="s">
        <v>1475</v>
      </c>
      <c r="B3848" t="s">
        <v>5327</v>
      </c>
      <c r="C3848" t="s">
        <v>146</v>
      </c>
      <c r="D3848" t="s">
        <v>108</v>
      </c>
    </row>
    <row r="3849" spans="1:4">
      <c r="A3849" t="s">
        <v>1475</v>
      </c>
      <c r="B3849" t="s">
        <v>5328</v>
      </c>
      <c r="C3849" t="s">
        <v>147</v>
      </c>
      <c r="D3849" t="s">
        <v>396</v>
      </c>
    </row>
    <row r="3850" spans="1:4">
      <c r="A3850" t="s">
        <v>1475</v>
      </c>
      <c r="B3850" t="s">
        <v>5329</v>
      </c>
      <c r="C3850" t="s">
        <v>148</v>
      </c>
      <c r="D3850" t="s">
        <v>34</v>
      </c>
    </row>
    <row r="3851" spans="1:4">
      <c r="A3851" t="s">
        <v>1475</v>
      </c>
      <c r="B3851" t="s">
        <v>5330</v>
      </c>
      <c r="C3851" t="s">
        <v>152</v>
      </c>
      <c r="D3851" t="s">
        <v>167</v>
      </c>
    </row>
    <row r="3852" spans="1:4">
      <c r="A3852" t="s">
        <v>1475</v>
      </c>
      <c r="B3852" t="s">
        <v>5331</v>
      </c>
      <c r="C3852" t="s">
        <v>153</v>
      </c>
      <c r="D3852" t="s">
        <v>301</v>
      </c>
    </row>
    <row r="3853" spans="1:4">
      <c r="A3853" t="s">
        <v>1475</v>
      </c>
      <c r="B3853" t="s">
        <v>5332</v>
      </c>
      <c r="C3853" t="s">
        <v>154</v>
      </c>
      <c r="D3853" t="s">
        <v>302</v>
      </c>
    </row>
    <row r="3854" spans="1:4">
      <c r="A3854" t="s">
        <v>1475</v>
      </c>
      <c r="B3854" t="s">
        <v>5333</v>
      </c>
      <c r="C3854" t="s">
        <v>69</v>
      </c>
      <c r="D3854" t="s">
        <v>303</v>
      </c>
    </row>
    <row r="3855" spans="1:4">
      <c r="A3855" t="s">
        <v>1475</v>
      </c>
      <c r="B3855" t="s">
        <v>5334</v>
      </c>
      <c r="C3855" t="s">
        <v>4</v>
      </c>
      <c r="D3855" t="s">
        <v>23</v>
      </c>
    </row>
    <row r="3856" spans="1:4">
      <c r="A3856" t="s">
        <v>1475</v>
      </c>
      <c r="B3856" t="s">
        <v>5335</v>
      </c>
      <c r="C3856" t="s">
        <v>156</v>
      </c>
      <c r="D3856" t="e">
        <v>#REF!</v>
      </c>
    </row>
    <row r="3857" spans="1:4">
      <c r="A3857" t="s">
        <v>1475</v>
      </c>
      <c r="B3857" t="s">
        <v>5336</v>
      </c>
      <c r="C3857" t="s">
        <v>157</v>
      </c>
      <c r="D3857">
        <v>46266</v>
      </c>
    </row>
    <row r="3858" spans="1:4">
      <c r="A3858" t="s">
        <v>1475</v>
      </c>
      <c r="B3858" t="s">
        <v>5337</v>
      </c>
      <c r="C3858" t="s">
        <v>142</v>
      </c>
      <c r="D3858" t="s">
        <v>297</v>
      </c>
    </row>
    <row r="3859" spans="1:4">
      <c r="A3859" t="s">
        <v>1475</v>
      </c>
      <c r="B3859" t="s">
        <v>5338</v>
      </c>
      <c r="C3859" t="s">
        <v>143</v>
      </c>
      <c r="D3859" t="s">
        <v>298</v>
      </c>
    </row>
    <row r="3860" spans="1:4">
      <c r="A3860" t="s">
        <v>1475</v>
      </c>
      <c r="B3860" t="s">
        <v>5339</v>
      </c>
      <c r="C3860" t="s">
        <v>144</v>
      </c>
      <c r="D3860" t="s">
        <v>363</v>
      </c>
    </row>
    <row r="3861" spans="1:4">
      <c r="A3861" t="s">
        <v>1475</v>
      </c>
      <c r="B3861" t="s">
        <v>5340</v>
      </c>
      <c r="C3861" t="s">
        <v>145</v>
      </c>
      <c r="D3861">
        <v>831</v>
      </c>
    </row>
    <row r="3862" spans="1:4">
      <c r="A3862" t="s">
        <v>1475</v>
      </c>
      <c r="B3862" t="s">
        <v>5341</v>
      </c>
      <c r="C3862" t="s">
        <v>146</v>
      </c>
      <c r="D3862" t="s">
        <v>108</v>
      </c>
    </row>
    <row r="3863" spans="1:4">
      <c r="A3863" t="s">
        <v>1475</v>
      </c>
      <c r="B3863" t="s">
        <v>5342</v>
      </c>
      <c r="C3863" t="s">
        <v>147</v>
      </c>
      <c r="D3863" t="s">
        <v>364</v>
      </c>
    </row>
    <row r="3864" spans="1:4">
      <c r="A3864" t="s">
        <v>1475</v>
      </c>
      <c r="B3864" t="s">
        <v>5343</v>
      </c>
      <c r="C3864" t="s">
        <v>148</v>
      </c>
      <c r="D3864" t="s">
        <v>34</v>
      </c>
    </row>
    <row r="3865" spans="1:4">
      <c r="A3865" t="s">
        <v>1475</v>
      </c>
      <c r="B3865" t="s">
        <v>5344</v>
      </c>
      <c r="C3865" t="s">
        <v>152</v>
      </c>
      <c r="D3865" t="s">
        <v>167</v>
      </c>
    </row>
    <row r="3866" spans="1:4">
      <c r="A3866" t="s">
        <v>1475</v>
      </c>
      <c r="B3866" t="s">
        <v>5345</v>
      </c>
      <c r="C3866" t="s">
        <v>153</v>
      </c>
      <c r="D3866" t="s">
        <v>301</v>
      </c>
    </row>
    <row r="3867" spans="1:4">
      <c r="A3867" t="s">
        <v>1475</v>
      </c>
      <c r="B3867" t="s">
        <v>5346</v>
      </c>
      <c r="C3867" t="s">
        <v>154</v>
      </c>
      <c r="D3867" t="s">
        <v>302</v>
      </c>
    </row>
    <row r="3868" spans="1:4">
      <c r="A3868" t="s">
        <v>1475</v>
      </c>
      <c r="B3868" t="s">
        <v>5347</v>
      </c>
      <c r="C3868" t="s">
        <v>69</v>
      </c>
      <c r="D3868" t="s">
        <v>303</v>
      </c>
    </row>
    <row r="3869" spans="1:4">
      <c r="A3869" t="s">
        <v>1475</v>
      </c>
      <c r="B3869" t="s">
        <v>5348</v>
      </c>
      <c r="C3869" t="s">
        <v>4</v>
      </c>
      <c r="D3869" t="s">
        <v>23</v>
      </c>
    </row>
    <row r="3870" spans="1:4">
      <c r="A3870" t="s">
        <v>1475</v>
      </c>
      <c r="B3870" t="s">
        <v>5349</v>
      </c>
      <c r="C3870" t="s">
        <v>156</v>
      </c>
      <c r="D3870" t="e">
        <v>#REF!</v>
      </c>
    </row>
    <row r="3871" spans="1:4">
      <c r="A3871" t="s">
        <v>1475</v>
      </c>
      <c r="B3871" t="s">
        <v>5350</v>
      </c>
      <c r="C3871" t="s">
        <v>157</v>
      </c>
      <c r="D3871">
        <v>46266</v>
      </c>
    </row>
    <row r="3872" spans="1:4">
      <c r="A3872" t="s">
        <v>1475</v>
      </c>
      <c r="B3872" t="s">
        <v>5351</v>
      </c>
      <c r="C3872" t="s">
        <v>142</v>
      </c>
      <c r="D3872" t="s">
        <v>297</v>
      </c>
    </row>
    <row r="3873" spans="1:4">
      <c r="A3873" t="s">
        <v>1475</v>
      </c>
      <c r="B3873" t="s">
        <v>5352</v>
      </c>
      <c r="C3873" t="s">
        <v>143</v>
      </c>
      <c r="D3873" t="s">
        <v>298</v>
      </c>
    </row>
    <row r="3874" spans="1:4">
      <c r="A3874" t="s">
        <v>1475</v>
      </c>
      <c r="B3874" t="s">
        <v>5353</v>
      </c>
      <c r="C3874" t="s">
        <v>144</v>
      </c>
      <c r="D3874" t="s">
        <v>371</v>
      </c>
    </row>
    <row r="3875" spans="1:4">
      <c r="A3875" t="s">
        <v>1475</v>
      </c>
      <c r="B3875" t="s">
        <v>5354</v>
      </c>
      <c r="C3875" t="s">
        <v>145</v>
      </c>
      <c r="D3875">
        <v>836</v>
      </c>
    </row>
    <row r="3876" spans="1:4">
      <c r="A3876" t="s">
        <v>1475</v>
      </c>
      <c r="B3876" t="s">
        <v>5355</v>
      </c>
      <c r="C3876" t="s">
        <v>146</v>
      </c>
      <c r="D3876" t="s">
        <v>108</v>
      </c>
    </row>
    <row r="3877" spans="1:4">
      <c r="A3877" t="s">
        <v>1475</v>
      </c>
      <c r="B3877" t="s">
        <v>5356</v>
      </c>
      <c r="C3877" t="s">
        <v>147</v>
      </c>
      <c r="D3877" t="s">
        <v>372</v>
      </c>
    </row>
    <row r="3878" spans="1:4">
      <c r="A3878" t="s">
        <v>1475</v>
      </c>
      <c r="B3878" t="s">
        <v>5357</v>
      </c>
      <c r="C3878" t="s">
        <v>148</v>
      </c>
      <c r="D3878" t="s">
        <v>34</v>
      </c>
    </row>
    <row r="3879" spans="1:4">
      <c r="A3879" t="s">
        <v>1475</v>
      </c>
      <c r="B3879" t="s">
        <v>5358</v>
      </c>
      <c r="C3879" t="s">
        <v>152</v>
      </c>
      <c r="D3879" t="s">
        <v>167</v>
      </c>
    </row>
    <row r="3880" spans="1:4">
      <c r="A3880" t="s">
        <v>1475</v>
      </c>
      <c r="B3880" t="s">
        <v>5359</v>
      </c>
      <c r="C3880" t="s">
        <v>153</v>
      </c>
      <c r="D3880" t="s">
        <v>301</v>
      </c>
    </row>
    <row r="3881" spans="1:4">
      <c r="A3881" t="s">
        <v>1475</v>
      </c>
      <c r="B3881" t="s">
        <v>5360</v>
      </c>
      <c r="C3881" t="s">
        <v>154</v>
      </c>
      <c r="D3881" t="s">
        <v>302</v>
      </c>
    </row>
    <row r="3882" spans="1:4">
      <c r="A3882" t="s">
        <v>1475</v>
      </c>
      <c r="B3882" t="s">
        <v>5361</v>
      </c>
      <c r="C3882" t="s">
        <v>69</v>
      </c>
      <c r="D3882" t="s">
        <v>303</v>
      </c>
    </row>
    <row r="3883" spans="1:4">
      <c r="A3883" t="s">
        <v>1475</v>
      </c>
      <c r="B3883" t="s">
        <v>5362</v>
      </c>
      <c r="C3883" t="s">
        <v>4</v>
      </c>
      <c r="D3883" t="s">
        <v>23</v>
      </c>
    </row>
    <row r="3884" spans="1:4">
      <c r="A3884" t="s">
        <v>1475</v>
      </c>
      <c r="B3884" t="s">
        <v>5363</v>
      </c>
      <c r="C3884" t="s">
        <v>156</v>
      </c>
      <c r="D3884" t="e">
        <v>#REF!</v>
      </c>
    </row>
    <row r="3885" spans="1:4">
      <c r="A3885" t="s">
        <v>1475</v>
      </c>
      <c r="B3885" t="s">
        <v>5364</v>
      </c>
      <c r="C3885" t="s">
        <v>157</v>
      </c>
      <c r="D3885">
        <v>46266</v>
      </c>
    </row>
    <row r="3886" spans="1:4">
      <c r="A3886" t="s">
        <v>1475</v>
      </c>
      <c r="B3886" t="s">
        <v>5365</v>
      </c>
      <c r="C3886" t="s">
        <v>142</v>
      </c>
      <c r="D3886" t="s">
        <v>297</v>
      </c>
    </row>
    <row r="3887" spans="1:4">
      <c r="A3887" t="s">
        <v>1475</v>
      </c>
      <c r="B3887" t="s">
        <v>5366</v>
      </c>
      <c r="C3887" t="s">
        <v>143</v>
      </c>
      <c r="D3887" t="s">
        <v>298</v>
      </c>
    </row>
    <row r="3888" spans="1:4">
      <c r="A3888" t="s">
        <v>1475</v>
      </c>
      <c r="B3888" t="s">
        <v>5367</v>
      </c>
      <c r="C3888" t="s">
        <v>144</v>
      </c>
      <c r="D3888" t="s">
        <v>399</v>
      </c>
    </row>
    <row r="3889" spans="1:4">
      <c r="A3889" t="s">
        <v>1475</v>
      </c>
      <c r="B3889" t="s">
        <v>5368</v>
      </c>
      <c r="C3889" t="s">
        <v>145</v>
      </c>
      <c r="D3889">
        <v>863</v>
      </c>
    </row>
    <row r="3890" spans="1:4">
      <c r="A3890" t="s">
        <v>1475</v>
      </c>
      <c r="B3890" t="s">
        <v>5369</v>
      </c>
      <c r="C3890" t="s">
        <v>146</v>
      </c>
      <c r="D3890" t="s">
        <v>108</v>
      </c>
    </row>
    <row r="3891" spans="1:4">
      <c r="A3891" t="s">
        <v>1475</v>
      </c>
      <c r="B3891" t="s">
        <v>5370</v>
      </c>
      <c r="C3891" t="s">
        <v>147</v>
      </c>
      <c r="D3891" t="s">
        <v>400</v>
      </c>
    </row>
    <row r="3892" spans="1:4">
      <c r="A3892" t="s">
        <v>1475</v>
      </c>
      <c r="B3892" t="s">
        <v>5371</v>
      </c>
      <c r="C3892" t="s">
        <v>148</v>
      </c>
      <c r="D3892" t="s">
        <v>34</v>
      </c>
    </row>
    <row r="3893" spans="1:4">
      <c r="A3893" t="s">
        <v>1475</v>
      </c>
      <c r="B3893" t="s">
        <v>5372</v>
      </c>
      <c r="C3893" t="s">
        <v>152</v>
      </c>
      <c r="D3893" t="s">
        <v>167</v>
      </c>
    </row>
    <row r="3894" spans="1:4">
      <c r="A3894" t="s">
        <v>1475</v>
      </c>
      <c r="B3894" t="s">
        <v>5373</v>
      </c>
      <c r="C3894" t="s">
        <v>153</v>
      </c>
      <c r="D3894" t="s">
        <v>301</v>
      </c>
    </row>
    <row r="3895" spans="1:4">
      <c r="A3895" t="s">
        <v>1475</v>
      </c>
      <c r="B3895" t="s">
        <v>5374</v>
      </c>
      <c r="C3895" t="s">
        <v>154</v>
      </c>
      <c r="D3895" t="s">
        <v>302</v>
      </c>
    </row>
    <row r="3896" spans="1:4">
      <c r="A3896" t="s">
        <v>1475</v>
      </c>
      <c r="B3896" t="s">
        <v>5375</v>
      </c>
      <c r="C3896" t="s">
        <v>69</v>
      </c>
      <c r="D3896" t="s">
        <v>303</v>
      </c>
    </row>
    <row r="3897" spans="1:4">
      <c r="A3897" t="s">
        <v>1475</v>
      </c>
      <c r="B3897" t="s">
        <v>5376</v>
      </c>
      <c r="C3897" t="s">
        <v>4</v>
      </c>
      <c r="D3897" t="s">
        <v>23</v>
      </c>
    </row>
    <row r="3898" spans="1:4">
      <c r="A3898" t="s">
        <v>1475</v>
      </c>
      <c r="B3898" t="s">
        <v>5377</v>
      </c>
      <c r="C3898" t="s">
        <v>156</v>
      </c>
      <c r="D3898" t="e">
        <v>#REF!</v>
      </c>
    </row>
    <row r="3899" spans="1:4">
      <c r="A3899" t="s">
        <v>1475</v>
      </c>
      <c r="B3899" t="s">
        <v>5378</v>
      </c>
      <c r="C3899" t="s">
        <v>157</v>
      </c>
      <c r="D3899">
        <v>46266</v>
      </c>
    </row>
    <row r="3900" spans="1:4">
      <c r="A3900" t="s">
        <v>1475</v>
      </c>
      <c r="B3900" t="s">
        <v>5379</v>
      </c>
      <c r="C3900" t="s">
        <v>142</v>
      </c>
      <c r="D3900" t="s">
        <v>297</v>
      </c>
    </row>
    <row r="3901" spans="1:4">
      <c r="A3901" t="s">
        <v>1475</v>
      </c>
      <c r="B3901" t="s">
        <v>5380</v>
      </c>
      <c r="C3901" t="s">
        <v>143</v>
      </c>
      <c r="D3901" t="s">
        <v>298</v>
      </c>
    </row>
    <row r="3902" spans="1:4">
      <c r="A3902" t="s">
        <v>1475</v>
      </c>
      <c r="B3902" t="s">
        <v>5381</v>
      </c>
      <c r="C3902" t="s">
        <v>144</v>
      </c>
      <c r="D3902" t="s">
        <v>397</v>
      </c>
    </row>
    <row r="3903" spans="1:4">
      <c r="A3903" t="s">
        <v>1475</v>
      </c>
      <c r="B3903" t="s">
        <v>5382</v>
      </c>
      <c r="C3903" t="s">
        <v>145</v>
      </c>
      <c r="D3903">
        <v>862</v>
      </c>
    </row>
    <row r="3904" spans="1:4">
      <c r="A3904" t="s">
        <v>1475</v>
      </c>
      <c r="B3904" t="s">
        <v>5383</v>
      </c>
      <c r="C3904" t="s">
        <v>146</v>
      </c>
      <c r="D3904" t="s">
        <v>108</v>
      </c>
    </row>
    <row r="3905" spans="1:4">
      <c r="A3905" t="s">
        <v>1475</v>
      </c>
      <c r="B3905" t="s">
        <v>5384</v>
      </c>
      <c r="C3905" t="s">
        <v>147</v>
      </c>
      <c r="D3905" t="s">
        <v>398</v>
      </c>
    </row>
    <row r="3906" spans="1:4">
      <c r="A3906" t="s">
        <v>1475</v>
      </c>
      <c r="B3906" t="s">
        <v>5385</v>
      </c>
      <c r="C3906" t="s">
        <v>148</v>
      </c>
      <c r="D3906" t="s">
        <v>34</v>
      </c>
    </row>
    <row r="3907" spans="1:4">
      <c r="A3907" t="s">
        <v>1475</v>
      </c>
      <c r="B3907" t="s">
        <v>5386</v>
      </c>
      <c r="C3907" t="s">
        <v>152</v>
      </c>
      <c r="D3907" t="s">
        <v>167</v>
      </c>
    </row>
    <row r="3908" spans="1:4">
      <c r="A3908" t="s">
        <v>1475</v>
      </c>
      <c r="B3908" t="s">
        <v>5387</v>
      </c>
      <c r="C3908" t="s">
        <v>153</v>
      </c>
      <c r="D3908" t="s">
        <v>301</v>
      </c>
    </row>
    <row r="3909" spans="1:4">
      <c r="A3909" t="s">
        <v>1475</v>
      </c>
      <c r="B3909" t="s">
        <v>5388</v>
      </c>
      <c r="C3909" t="s">
        <v>154</v>
      </c>
      <c r="D3909" t="s">
        <v>302</v>
      </c>
    </row>
    <row r="3910" spans="1:4">
      <c r="A3910" t="s">
        <v>1475</v>
      </c>
      <c r="B3910" t="s">
        <v>5389</v>
      </c>
      <c r="C3910" t="s">
        <v>69</v>
      </c>
      <c r="D3910" t="s">
        <v>303</v>
      </c>
    </row>
    <row r="3911" spans="1:4">
      <c r="A3911" t="s">
        <v>1475</v>
      </c>
      <c r="B3911" t="s">
        <v>5390</v>
      </c>
      <c r="C3911" t="s">
        <v>4</v>
      </c>
      <c r="D3911" t="s">
        <v>23</v>
      </c>
    </row>
    <row r="3912" spans="1:4">
      <c r="A3912" t="s">
        <v>1475</v>
      </c>
      <c r="B3912" t="s">
        <v>5391</v>
      </c>
      <c r="C3912" t="s">
        <v>156</v>
      </c>
      <c r="D3912" t="e">
        <v>#REF!</v>
      </c>
    </row>
    <row r="3913" spans="1:4">
      <c r="A3913" t="s">
        <v>1475</v>
      </c>
      <c r="B3913" t="s">
        <v>5392</v>
      </c>
      <c r="C3913" t="s">
        <v>157</v>
      </c>
      <c r="D3913">
        <v>46266</v>
      </c>
    </row>
    <row r="3914" spans="1:4">
      <c r="A3914" t="s">
        <v>1475</v>
      </c>
      <c r="B3914" t="s">
        <v>5393</v>
      </c>
      <c r="C3914" t="s">
        <v>142</v>
      </c>
      <c r="D3914" t="s">
        <v>297</v>
      </c>
    </row>
    <row r="3915" spans="1:4">
      <c r="A3915" t="s">
        <v>1475</v>
      </c>
      <c r="B3915" t="s">
        <v>5394</v>
      </c>
      <c r="C3915" t="s">
        <v>143</v>
      </c>
      <c r="D3915" t="s">
        <v>298</v>
      </c>
    </row>
    <row r="3916" spans="1:4">
      <c r="A3916" t="s">
        <v>1475</v>
      </c>
      <c r="B3916" t="s">
        <v>5395</v>
      </c>
      <c r="C3916" t="s">
        <v>144</v>
      </c>
      <c r="D3916" t="s">
        <v>401</v>
      </c>
    </row>
    <row r="3917" spans="1:4">
      <c r="A3917" t="s">
        <v>1475</v>
      </c>
      <c r="B3917" t="s">
        <v>5396</v>
      </c>
      <c r="C3917" t="s">
        <v>145</v>
      </c>
      <c r="D3917">
        <v>864</v>
      </c>
    </row>
    <row r="3918" spans="1:4">
      <c r="A3918" t="s">
        <v>1475</v>
      </c>
      <c r="B3918" t="s">
        <v>5397</v>
      </c>
      <c r="C3918" t="s">
        <v>146</v>
      </c>
      <c r="D3918" t="s">
        <v>108</v>
      </c>
    </row>
    <row r="3919" spans="1:4">
      <c r="A3919" t="s">
        <v>1475</v>
      </c>
      <c r="B3919" t="s">
        <v>5398</v>
      </c>
      <c r="C3919" t="s">
        <v>147</v>
      </c>
      <c r="D3919" t="s">
        <v>402</v>
      </c>
    </row>
    <row r="3920" spans="1:4">
      <c r="A3920" t="s">
        <v>1475</v>
      </c>
      <c r="B3920" t="s">
        <v>5399</v>
      </c>
      <c r="C3920" t="s">
        <v>148</v>
      </c>
      <c r="D3920" t="s">
        <v>34</v>
      </c>
    </row>
    <row r="3921" spans="1:4">
      <c r="A3921" t="s">
        <v>1475</v>
      </c>
      <c r="B3921" t="s">
        <v>5400</v>
      </c>
      <c r="C3921" t="s">
        <v>152</v>
      </c>
      <c r="D3921" t="s">
        <v>167</v>
      </c>
    </row>
    <row r="3922" spans="1:4">
      <c r="A3922" t="s">
        <v>1475</v>
      </c>
      <c r="B3922" t="s">
        <v>5401</v>
      </c>
      <c r="C3922" t="s">
        <v>153</v>
      </c>
      <c r="D3922" t="s">
        <v>301</v>
      </c>
    </row>
    <row r="3923" spans="1:4">
      <c r="A3923" t="s">
        <v>1475</v>
      </c>
      <c r="B3923" t="s">
        <v>5402</v>
      </c>
      <c r="C3923" t="s">
        <v>154</v>
      </c>
      <c r="D3923" t="s">
        <v>302</v>
      </c>
    </row>
    <row r="3924" spans="1:4">
      <c r="A3924" t="s">
        <v>1475</v>
      </c>
      <c r="B3924" t="s">
        <v>5403</v>
      </c>
      <c r="C3924" t="s">
        <v>69</v>
      </c>
      <c r="D3924" t="s">
        <v>303</v>
      </c>
    </row>
    <row r="3925" spans="1:4">
      <c r="A3925" t="s">
        <v>1475</v>
      </c>
      <c r="B3925" t="s">
        <v>5404</v>
      </c>
      <c r="C3925" t="s">
        <v>4</v>
      </c>
      <c r="D3925" t="s">
        <v>23</v>
      </c>
    </row>
    <row r="3926" spans="1:4">
      <c r="A3926" t="s">
        <v>1475</v>
      </c>
      <c r="B3926" t="s">
        <v>5405</v>
      </c>
      <c r="C3926" t="s">
        <v>156</v>
      </c>
      <c r="D3926" t="e">
        <v>#REF!</v>
      </c>
    </row>
    <row r="3927" spans="1:4">
      <c r="A3927" t="s">
        <v>1475</v>
      </c>
      <c r="B3927" t="s">
        <v>5406</v>
      </c>
      <c r="C3927" t="s">
        <v>157</v>
      </c>
      <c r="D3927">
        <v>46266</v>
      </c>
    </row>
    <row r="3928" spans="1:4">
      <c r="A3928" t="s">
        <v>1475</v>
      </c>
      <c r="B3928" t="s">
        <v>5407</v>
      </c>
      <c r="C3928" t="s">
        <v>142</v>
      </c>
      <c r="D3928" t="s">
        <v>297</v>
      </c>
    </row>
    <row r="3929" spans="1:4">
      <c r="A3929" t="s">
        <v>1475</v>
      </c>
      <c r="B3929" t="s">
        <v>5408</v>
      </c>
      <c r="C3929" t="s">
        <v>143</v>
      </c>
      <c r="D3929" t="s">
        <v>298</v>
      </c>
    </row>
    <row r="3930" spans="1:4">
      <c r="A3930" t="s">
        <v>1475</v>
      </c>
      <c r="B3930" t="s">
        <v>5409</v>
      </c>
      <c r="C3930" t="s">
        <v>144</v>
      </c>
      <c r="D3930" t="s">
        <v>403</v>
      </c>
    </row>
    <row r="3931" spans="1:4">
      <c r="A3931" t="s">
        <v>1475</v>
      </c>
      <c r="B3931" t="s">
        <v>5410</v>
      </c>
      <c r="C3931" t="s">
        <v>145</v>
      </c>
      <c r="D3931">
        <v>887</v>
      </c>
    </row>
    <row r="3932" spans="1:4">
      <c r="A3932" t="s">
        <v>1475</v>
      </c>
      <c r="B3932" t="s">
        <v>5411</v>
      </c>
      <c r="C3932" t="s">
        <v>146</v>
      </c>
      <c r="D3932" t="s">
        <v>108</v>
      </c>
    </row>
    <row r="3933" spans="1:4">
      <c r="A3933" t="s">
        <v>1475</v>
      </c>
      <c r="B3933" t="s">
        <v>5412</v>
      </c>
      <c r="C3933" t="s">
        <v>147</v>
      </c>
      <c r="D3933" t="s">
        <v>404</v>
      </c>
    </row>
    <row r="3934" spans="1:4">
      <c r="A3934" t="s">
        <v>1475</v>
      </c>
      <c r="B3934" t="s">
        <v>5413</v>
      </c>
      <c r="C3934" t="s">
        <v>148</v>
      </c>
      <c r="D3934" t="s">
        <v>34</v>
      </c>
    </row>
    <row r="3935" spans="1:4">
      <c r="A3935" t="s">
        <v>1475</v>
      </c>
      <c r="B3935" t="s">
        <v>5414</v>
      </c>
      <c r="C3935" t="s">
        <v>152</v>
      </c>
      <c r="D3935" t="s">
        <v>167</v>
      </c>
    </row>
    <row r="3936" spans="1:4">
      <c r="A3936" t="s">
        <v>1475</v>
      </c>
      <c r="B3936" t="s">
        <v>5415</v>
      </c>
      <c r="C3936" t="s">
        <v>153</v>
      </c>
      <c r="D3936" t="s">
        <v>301</v>
      </c>
    </row>
    <row r="3937" spans="1:4">
      <c r="A3937" t="s">
        <v>1475</v>
      </c>
      <c r="B3937" t="s">
        <v>5416</v>
      </c>
      <c r="C3937" t="s">
        <v>154</v>
      </c>
      <c r="D3937" t="s">
        <v>302</v>
      </c>
    </row>
    <row r="3938" spans="1:4">
      <c r="A3938" t="s">
        <v>1475</v>
      </c>
      <c r="B3938" t="s">
        <v>5417</v>
      </c>
      <c r="C3938" t="s">
        <v>69</v>
      </c>
      <c r="D3938" t="s">
        <v>303</v>
      </c>
    </row>
    <row r="3939" spans="1:4">
      <c r="A3939" t="s">
        <v>1475</v>
      </c>
      <c r="B3939" t="s">
        <v>5418</v>
      </c>
      <c r="C3939" t="s">
        <v>4</v>
      </c>
      <c r="D3939" t="s">
        <v>23</v>
      </c>
    </row>
    <row r="3940" spans="1:4">
      <c r="A3940" t="s">
        <v>1475</v>
      </c>
      <c r="B3940" t="s">
        <v>5419</v>
      </c>
      <c r="C3940" t="s">
        <v>156</v>
      </c>
      <c r="D3940" t="e">
        <v>#REF!</v>
      </c>
    </row>
    <row r="3941" spans="1:4">
      <c r="A3941" t="s">
        <v>1475</v>
      </c>
      <c r="B3941" t="s">
        <v>5420</v>
      </c>
      <c r="C3941" t="s">
        <v>157</v>
      </c>
      <c r="D3941">
        <v>46266</v>
      </c>
    </row>
    <row r="3942" spans="1:4">
      <c r="A3942" t="s">
        <v>1475</v>
      </c>
      <c r="B3942" t="s">
        <v>5421</v>
      </c>
      <c r="C3942" t="s">
        <v>142</v>
      </c>
      <c r="D3942" t="s">
        <v>297</v>
      </c>
    </row>
    <row r="3943" spans="1:4">
      <c r="A3943" t="s">
        <v>1475</v>
      </c>
      <c r="B3943" t="s">
        <v>5422</v>
      </c>
      <c r="C3943" t="s">
        <v>143</v>
      </c>
      <c r="D3943" t="s">
        <v>298</v>
      </c>
    </row>
    <row r="3944" spans="1:4">
      <c r="A3944" t="s">
        <v>1475</v>
      </c>
      <c r="B3944" t="s">
        <v>5423</v>
      </c>
      <c r="C3944" t="s">
        <v>144</v>
      </c>
      <c r="D3944" t="s">
        <v>359</v>
      </c>
    </row>
    <row r="3945" spans="1:4">
      <c r="A3945" t="s">
        <v>1475</v>
      </c>
      <c r="B3945" t="s">
        <v>5424</v>
      </c>
      <c r="C3945" t="s">
        <v>145</v>
      </c>
      <c r="D3945">
        <v>825</v>
      </c>
    </row>
    <row r="3946" spans="1:4">
      <c r="A3946" t="s">
        <v>1475</v>
      </c>
      <c r="B3946" t="s">
        <v>5425</v>
      </c>
      <c r="C3946" t="s">
        <v>146</v>
      </c>
      <c r="D3946" t="s">
        <v>108</v>
      </c>
    </row>
    <row r="3947" spans="1:4">
      <c r="A3947" t="s">
        <v>1475</v>
      </c>
      <c r="B3947" t="s">
        <v>5426</v>
      </c>
      <c r="C3947" t="s">
        <v>147</v>
      </c>
      <c r="D3947" t="s">
        <v>360</v>
      </c>
    </row>
    <row r="3948" spans="1:4">
      <c r="A3948" t="s">
        <v>1475</v>
      </c>
      <c r="B3948" t="s">
        <v>5427</v>
      </c>
      <c r="C3948" t="s">
        <v>148</v>
      </c>
      <c r="D3948" t="s">
        <v>34</v>
      </c>
    </row>
    <row r="3949" spans="1:4">
      <c r="A3949" t="s">
        <v>1475</v>
      </c>
      <c r="B3949" t="s">
        <v>5428</v>
      </c>
      <c r="C3949" t="s">
        <v>152</v>
      </c>
      <c r="D3949" t="s">
        <v>167</v>
      </c>
    </row>
    <row r="3950" spans="1:4">
      <c r="A3950" t="s">
        <v>1475</v>
      </c>
      <c r="B3950" t="s">
        <v>5429</v>
      </c>
      <c r="C3950" t="s">
        <v>153</v>
      </c>
      <c r="D3950" t="s">
        <v>301</v>
      </c>
    </row>
    <row r="3951" spans="1:4">
      <c r="A3951" t="s">
        <v>1475</v>
      </c>
      <c r="B3951" t="s">
        <v>5430</v>
      </c>
      <c r="C3951" t="s">
        <v>154</v>
      </c>
      <c r="D3951" t="s">
        <v>302</v>
      </c>
    </row>
    <row r="3952" spans="1:4">
      <c r="A3952" t="s">
        <v>1475</v>
      </c>
      <c r="B3952" t="s">
        <v>5431</v>
      </c>
      <c r="C3952" t="s">
        <v>69</v>
      </c>
      <c r="D3952" t="s">
        <v>303</v>
      </c>
    </row>
    <row r="3953" spans="1:4">
      <c r="A3953" t="s">
        <v>1475</v>
      </c>
      <c r="B3953" t="s">
        <v>5432</v>
      </c>
      <c r="C3953" t="s">
        <v>4</v>
      </c>
      <c r="D3953" t="s">
        <v>23</v>
      </c>
    </row>
    <row r="3954" spans="1:4">
      <c r="A3954" t="s">
        <v>1475</v>
      </c>
      <c r="B3954" t="s">
        <v>5433</v>
      </c>
      <c r="C3954" t="s">
        <v>156</v>
      </c>
      <c r="D3954" t="e">
        <v>#REF!</v>
      </c>
    </row>
    <row r="3955" spans="1:4">
      <c r="A3955" t="s">
        <v>1475</v>
      </c>
      <c r="B3955" t="s">
        <v>5434</v>
      </c>
      <c r="C3955" t="s">
        <v>157</v>
      </c>
      <c r="D3955">
        <v>46266</v>
      </c>
    </row>
    <row r="3956" spans="1:4">
      <c r="A3956" t="s">
        <v>1475</v>
      </c>
      <c r="B3956" t="s">
        <v>5435</v>
      </c>
      <c r="C3956" t="s">
        <v>142</v>
      </c>
      <c r="D3956" t="s">
        <v>297</v>
      </c>
    </row>
    <row r="3957" spans="1:4">
      <c r="A3957" t="s">
        <v>1475</v>
      </c>
      <c r="B3957" t="s">
        <v>5436</v>
      </c>
      <c r="C3957" t="s">
        <v>143</v>
      </c>
      <c r="D3957" t="s">
        <v>298</v>
      </c>
    </row>
    <row r="3958" spans="1:4">
      <c r="A3958" t="s">
        <v>1475</v>
      </c>
      <c r="B3958" t="s">
        <v>5437</v>
      </c>
      <c r="C3958" t="s">
        <v>144</v>
      </c>
      <c r="D3958" t="s">
        <v>405</v>
      </c>
    </row>
    <row r="3959" spans="1:4">
      <c r="A3959" t="s">
        <v>1475</v>
      </c>
      <c r="B3959" t="s">
        <v>5438</v>
      </c>
      <c r="C3959" t="s">
        <v>145</v>
      </c>
      <c r="D3959">
        <v>868</v>
      </c>
    </row>
    <row r="3960" spans="1:4">
      <c r="A3960" t="s">
        <v>1475</v>
      </c>
      <c r="B3960" t="s">
        <v>5439</v>
      </c>
      <c r="C3960" t="s">
        <v>146</v>
      </c>
      <c r="D3960" t="s">
        <v>108</v>
      </c>
    </row>
    <row r="3961" spans="1:4">
      <c r="A3961" t="s">
        <v>1475</v>
      </c>
      <c r="B3961" t="s">
        <v>5440</v>
      </c>
      <c r="C3961" t="s">
        <v>147</v>
      </c>
      <c r="D3961" t="s">
        <v>407</v>
      </c>
    </row>
    <row r="3962" spans="1:4">
      <c r="A3962" t="s">
        <v>1475</v>
      </c>
      <c r="B3962" t="s">
        <v>5441</v>
      </c>
      <c r="C3962" t="s">
        <v>148</v>
      </c>
      <c r="D3962" t="s">
        <v>34</v>
      </c>
    </row>
    <row r="3963" spans="1:4">
      <c r="A3963" t="s">
        <v>1475</v>
      </c>
      <c r="B3963" t="s">
        <v>5442</v>
      </c>
      <c r="C3963" t="s">
        <v>152</v>
      </c>
      <c r="D3963" t="s">
        <v>167</v>
      </c>
    </row>
    <row r="3964" spans="1:4">
      <c r="A3964" t="s">
        <v>1475</v>
      </c>
      <c r="B3964" t="s">
        <v>5443</v>
      </c>
      <c r="C3964" t="s">
        <v>153</v>
      </c>
      <c r="D3964" t="s">
        <v>301</v>
      </c>
    </row>
    <row r="3965" spans="1:4">
      <c r="A3965" t="s">
        <v>1475</v>
      </c>
      <c r="B3965" t="s">
        <v>5444</v>
      </c>
      <c r="C3965" t="s">
        <v>154</v>
      </c>
      <c r="D3965" t="s">
        <v>302</v>
      </c>
    </row>
    <row r="3966" spans="1:4">
      <c r="A3966" t="s">
        <v>1475</v>
      </c>
      <c r="B3966" t="s">
        <v>5445</v>
      </c>
      <c r="C3966" t="s">
        <v>69</v>
      </c>
      <c r="D3966" t="s">
        <v>303</v>
      </c>
    </row>
    <row r="3967" spans="1:4">
      <c r="A3967" t="s">
        <v>1475</v>
      </c>
      <c r="B3967" t="s">
        <v>5446</v>
      </c>
      <c r="C3967" t="s">
        <v>4</v>
      </c>
      <c r="D3967" t="s">
        <v>23</v>
      </c>
    </row>
    <row r="3968" spans="1:4">
      <c r="A3968" t="s">
        <v>1475</v>
      </c>
      <c r="B3968" t="s">
        <v>5447</v>
      </c>
      <c r="C3968" t="s">
        <v>156</v>
      </c>
      <c r="D3968" t="e">
        <v>#REF!</v>
      </c>
    </row>
    <row r="3969" spans="1:4">
      <c r="A3969" t="s">
        <v>1475</v>
      </c>
      <c r="B3969" t="s">
        <v>5448</v>
      </c>
      <c r="C3969" t="s">
        <v>157</v>
      </c>
      <c r="D3969">
        <v>46266</v>
      </c>
    </row>
    <row r="3970" spans="1:4">
      <c r="A3970" t="s">
        <v>1475</v>
      </c>
      <c r="B3970" t="s">
        <v>5449</v>
      </c>
      <c r="C3970" t="s">
        <v>142</v>
      </c>
      <c r="D3970" t="s">
        <v>297</v>
      </c>
    </row>
    <row r="3971" spans="1:4">
      <c r="A3971" t="s">
        <v>1475</v>
      </c>
      <c r="B3971" t="s">
        <v>5450</v>
      </c>
      <c r="C3971" t="s">
        <v>143</v>
      </c>
      <c r="D3971" t="s">
        <v>298</v>
      </c>
    </row>
    <row r="3972" spans="1:4">
      <c r="A3972" t="s">
        <v>1475</v>
      </c>
      <c r="B3972" t="s">
        <v>5451</v>
      </c>
      <c r="C3972" t="s">
        <v>144</v>
      </c>
      <c r="D3972" t="s">
        <v>367</v>
      </c>
    </row>
    <row r="3973" spans="1:4">
      <c r="A3973" t="s">
        <v>1475</v>
      </c>
      <c r="B3973" t="s">
        <v>5452</v>
      </c>
      <c r="C3973" t="s">
        <v>145</v>
      </c>
      <c r="D3973">
        <v>833</v>
      </c>
    </row>
    <row r="3974" spans="1:4">
      <c r="A3974" t="s">
        <v>1475</v>
      </c>
      <c r="B3974" t="s">
        <v>5453</v>
      </c>
      <c r="C3974" t="s">
        <v>146</v>
      </c>
      <c r="D3974" t="s">
        <v>108</v>
      </c>
    </row>
    <row r="3975" spans="1:4">
      <c r="A3975" t="s">
        <v>1475</v>
      </c>
      <c r="B3975" t="s">
        <v>5454</v>
      </c>
      <c r="C3975" t="s">
        <v>147</v>
      </c>
      <c r="D3975" t="s">
        <v>368</v>
      </c>
    </row>
    <row r="3976" spans="1:4">
      <c r="A3976" t="s">
        <v>1475</v>
      </c>
      <c r="B3976" t="s">
        <v>5455</v>
      </c>
      <c r="C3976" t="s">
        <v>148</v>
      </c>
      <c r="D3976" t="s">
        <v>34</v>
      </c>
    </row>
    <row r="3977" spans="1:4">
      <c r="A3977" t="s">
        <v>1475</v>
      </c>
      <c r="B3977" t="s">
        <v>5456</v>
      </c>
      <c r="C3977" t="s">
        <v>152</v>
      </c>
      <c r="D3977" t="s">
        <v>167</v>
      </c>
    </row>
    <row r="3978" spans="1:4">
      <c r="A3978" t="s">
        <v>1475</v>
      </c>
      <c r="B3978" t="s">
        <v>5457</v>
      </c>
      <c r="C3978" t="s">
        <v>153</v>
      </c>
      <c r="D3978" t="s">
        <v>301</v>
      </c>
    </row>
    <row r="3979" spans="1:4">
      <c r="A3979" t="s">
        <v>1475</v>
      </c>
      <c r="B3979" t="s">
        <v>5458</v>
      </c>
      <c r="C3979" t="s">
        <v>154</v>
      </c>
      <c r="D3979" t="s">
        <v>302</v>
      </c>
    </row>
    <row r="3980" spans="1:4">
      <c r="A3980" t="s">
        <v>1475</v>
      </c>
      <c r="B3980" t="s">
        <v>5459</v>
      </c>
      <c r="C3980" t="s">
        <v>69</v>
      </c>
      <c r="D3980" t="s">
        <v>303</v>
      </c>
    </row>
    <row r="3981" spans="1:4">
      <c r="A3981" t="s">
        <v>1475</v>
      </c>
      <c r="B3981" t="s">
        <v>5460</v>
      </c>
      <c r="C3981" t="s">
        <v>4</v>
      </c>
      <c r="D3981" t="s">
        <v>23</v>
      </c>
    </row>
    <row r="3982" spans="1:4">
      <c r="A3982" t="s">
        <v>1475</v>
      </c>
      <c r="B3982" t="s">
        <v>5461</v>
      </c>
      <c r="C3982" t="s">
        <v>156</v>
      </c>
      <c r="D3982" t="e">
        <v>#REF!</v>
      </c>
    </row>
    <row r="3983" spans="1:4">
      <c r="A3983" t="s">
        <v>1475</v>
      </c>
      <c r="B3983" t="s">
        <v>5462</v>
      </c>
      <c r="C3983" t="s">
        <v>157</v>
      </c>
      <c r="D3983">
        <v>46266</v>
      </c>
    </row>
    <row r="3984" spans="1:4">
      <c r="A3984" t="s">
        <v>1475</v>
      </c>
      <c r="B3984" t="s">
        <v>5463</v>
      </c>
      <c r="C3984" t="s">
        <v>142</v>
      </c>
      <c r="D3984" t="s">
        <v>297</v>
      </c>
    </row>
    <row r="3985" spans="1:4">
      <c r="A3985" t="s">
        <v>1475</v>
      </c>
      <c r="B3985" t="s">
        <v>5464</v>
      </c>
      <c r="C3985" t="s">
        <v>143</v>
      </c>
      <c r="D3985" t="s">
        <v>298</v>
      </c>
    </row>
    <row r="3986" spans="1:4">
      <c r="A3986" t="s">
        <v>1475</v>
      </c>
      <c r="B3986" t="s">
        <v>5465</v>
      </c>
      <c r="C3986" t="s">
        <v>144</v>
      </c>
      <c r="D3986" t="s">
        <v>365</v>
      </c>
    </row>
    <row r="3987" spans="1:4">
      <c r="A3987" t="s">
        <v>1475</v>
      </c>
      <c r="B3987" t="s">
        <v>5466</v>
      </c>
      <c r="C3987" t="s">
        <v>145</v>
      </c>
      <c r="D3987">
        <v>832</v>
      </c>
    </row>
    <row r="3988" spans="1:4">
      <c r="A3988" t="s">
        <v>1475</v>
      </c>
      <c r="B3988" t="s">
        <v>5467</v>
      </c>
      <c r="C3988" t="s">
        <v>146</v>
      </c>
      <c r="D3988" t="s">
        <v>108</v>
      </c>
    </row>
    <row r="3989" spans="1:4">
      <c r="A3989" t="s">
        <v>1475</v>
      </c>
      <c r="B3989" t="s">
        <v>5468</v>
      </c>
      <c r="C3989" t="s">
        <v>147</v>
      </c>
      <c r="D3989" t="s">
        <v>366</v>
      </c>
    </row>
    <row r="3990" spans="1:4">
      <c r="A3990" t="s">
        <v>1475</v>
      </c>
      <c r="B3990" t="s">
        <v>5469</v>
      </c>
      <c r="C3990" t="s">
        <v>148</v>
      </c>
      <c r="D3990" t="s">
        <v>34</v>
      </c>
    </row>
    <row r="3991" spans="1:4">
      <c r="A3991" t="s">
        <v>1475</v>
      </c>
      <c r="B3991" t="s">
        <v>5470</v>
      </c>
      <c r="C3991" t="s">
        <v>152</v>
      </c>
      <c r="D3991" t="s">
        <v>167</v>
      </c>
    </row>
    <row r="3992" spans="1:4">
      <c r="A3992" t="s">
        <v>1475</v>
      </c>
      <c r="B3992" t="s">
        <v>5471</v>
      </c>
      <c r="C3992" t="s">
        <v>153</v>
      </c>
      <c r="D3992" t="s">
        <v>301</v>
      </c>
    </row>
    <row r="3993" spans="1:4">
      <c r="A3993" t="s">
        <v>1475</v>
      </c>
      <c r="B3993" t="s">
        <v>5472</v>
      </c>
      <c r="C3993" t="s">
        <v>154</v>
      </c>
      <c r="D3993" t="s">
        <v>302</v>
      </c>
    </row>
    <row r="3994" spans="1:4">
      <c r="A3994" t="s">
        <v>1475</v>
      </c>
      <c r="B3994" t="s">
        <v>5473</v>
      </c>
      <c r="C3994" t="s">
        <v>69</v>
      </c>
      <c r="D3994" t="s">
        <v>303</v>
      </c>
    </row>
    <row r="3995" spans="1:4">
      <c r="A3995" t="s">
        <v>1475</v>
      </c>
      <c r="B3995" t="s">
        <v>5474</v>
      </c>
      <c r="C3995" t="s">
        <v>4</v>
      </c>
      <c r="D3995" t="s">
        <v>23</v>
      </c>
    </row>
    <row r="3996" spans="1:4">
      <c r="A3996" t="s">
        <v>1475</v>
      </c>
      <c r="B3996" t="s">
        <v>5475</v>
      </c>
      <c r="C3996" t="s">
        <v>156</v>
      </c>
      <c r="D3996" t="e">
        <v>#REF!</v>
      </c>
    </row>
    <row r="3997" spans="1:4">
      <c r="A3997" t="s">
        <v>1475</v>
      </c>
      <c r="B3997" t="s">
        <v>5476</v>
      </c>
      <c r="C3997" t="s">
        <v>157</v>
      </c>
      <c r="D3997">
        <v>46266</v>
      </c>
    </row>
    <row r="3998" spans="1:4">
      <c r="A3998" t="s">
        <v>1475</v>
      </c>
      <c r="B3998" t="s">
        <v>5477</v>
      </c>
      <c r="C3998" t="s">
        <v>142</v>
      </c>
      <c r="D3998" t="s">
        <v>297</v>
      </c>
    </row>
    <row r="3999" spans="1:4">
      <c r="A3999" t="s">
        <v>1475</v>
      </c>
      <c r="B3999" t="s">
        <v>5478</v>
      </c>
      <c r="C3999" t="s">
        <v>143</v>
      </c>
      <c r="D3999" t="s">
        <v>298</v>
      </c>
    </row>
    <row r="4000" spans="1:4">
      <c r="A4000" t="s">
        <v>1475</v>
      </c>
      <c r="B4000" t="s">
        <v>5479</v>
      </c>
      <c r="C4000" t="s">
        <v>144</v>
      </c>
      <c r="D4000" t="s">
        <v>355</v>
      </c>
    </row>
    <row r="4001" spans="1:4">
      <c r="A4001" t="s">
        <v>1475</v>
      </c>
      <c r="B4001" t="s">
        <v>5480</v>
      </c>
      <c r="C4001" t="s">
        <v>145</v>
      </c>
      <c r="D4001">
        <v>820</v>
      </c>
    </row>
    <row r="4002" spans="1:4">
      <c r="A4002" t="s">
        <v>1475</v>
      </c>
      <c r="B4002" t="s">
        <v>5481</v>
      </c>
      <c r="C4002" t="s">
        <v>146</v>
      </c>
      <c r="D4002" t="s">
        <v>108</v>
      </c>
    </row>
    <row r="4003" spans="1:4">
      <c r="A4003" t="s">
        <v>1475</v>
      </c>
      <c r="B4003" t="s">
        <v>5482</v>
      </c>
      <c r="C4003" t="s">
        <v>147</v>
      </c>
      <c r="D4003" t="s">
        <v>356</v>
      </c>
    </row>
    <row r="4004" spans="1:4">
      <c r="A4004" t="s">
        <v>1475</v>
      </c>
      <c r="B4004" t="s">
        <v>5483</v>
      </c>
      <c r="C4004" t="s">
        <v>148</v>
      </c>
      <c r="D4004" t="s">
        <v>34</v>
      </c>
    </row>
    <row r="4005" spans="1:4">
      <c r="A4005" t="s">
        <v>1475</v>
      </c>
      <c r="B4005" t="s">
        <v>5484</v>
      </c>
      <c r="C4005" t="s">
        <v>152</v>
      </c>
      <c r="D4005" t="s">
        <v>167</v>
      </c>
    </row>
    <row r="4006" spans="1:4">
      <c r="A4006" t="s">
        <v>1475</v>
      </c>
      <c r="B4006" t="s">
        <v>5485</v>
      </c>
      <c r="C4006" t="s">
        <v>153</v>
      </c>
      <c r="D4006" t="s">
        <v>301</v>
      </c>
    </row>
    <row r="4007" spans="1:4">
      <c r="A4007" t="s">
        <v>1475</v>
      </c>
      <c r="B4007" t="s">
        <v>5486</v>
      </c>
      <c r="C4007" t="s">
        <v>154</v>
      </c>
      <c r="D4007" t="s">
        <v>302</v>
      </c>
    </row>
    <row r="4008" spans="1:4">
      <c r="A4008" t="s">
        <v>1475</v>
      </c>
      <c r="B4008" t="s">
        <v>5487</v>
      </c>
      <c r="C4008" t="s">
        <v>69</v>
      </c>
      <c r="D4008" t="s">
        <v>303</v>
      </c>
    </row>
    <row r="4009" spans="1:4">
      <c r="A4009" t="s">
        <v>1475</v>
      </c>
      <c r="B4009" t="s">
        <v>5488</v>
      </c>
      <c r="C4009" t="s">
        <v>4</v>
      </c>
      <c r="D4009" t="s">
        <v>23</v>
      </c>
    </row>
    <row r="4010" spans="1:4">
      <c r="A4010" t="s">
        <v>1475</v>
      </c>
      <c r="B4010" t="s">
        <v>5489</v>
      </c>
      <c r="C4010" t="s">
        <v>156</v>
      </c>
      <c r="D4010" t="e">
        <v>#REF!</v>
      </c>
    </row>
    <row r="4011" spans="1:4">
      <c r="A4011" t="s">
        <v>1475</v>
      </c>
      <c r="B4011" t="s">
        <v>5490</v>
      </c>
      <c r="C4011" t="s">
        <v>157</v>
      </c>
      <c r="D4011">
        <v>46266</v>
      </c>
    </row>
    <row r="4012" spans="1:4">
      <c r="A4012" t="s">
        <v>1475</v>
      </c>
      <c r="B4012" t="s">
        <v>5491</v>
      </c>
      <c r="C4012" t="s">
        <v>142</v>
      </c>
      <c r="D4012" t="s">
        <v>297</v>
      </c>
    </row>
    <row r="4013" spans="1:4">
      <c r="A4013" t="s">
        <v>1475</v>
      </c>
      <c r="B4013" t="s">
        <v>5492</v>
      </c>
      <c r="C4013" t="s">
        <v>143</v>
      </c>
      <c r="D4013" t="s">
        <v>298</v>
      </c>
    </row>
    <row r="4014" spans="1:4">
      <c r="A4014" t="s">
        <v>1475</v>
      </c>
      <c r="B4014" t="s">
        <v>5493</v>
      </c>
      <c r="C4014" t="s">
        <v>144</v>
      </c>
      <c r="D4014" t="s">
        <v>369</v>
      </c>
    </row>
    <row r="4015" spans="1:4">
      <c r="A4015" t="s">
        <v>1475</v>
      </c>
      <c r="B4015" t="s">
        <v>5494</v>
      </c>
      <c r="C4015" t="s">
        <v>145</v>
      </c>
      <c r="D4015">
        <v>834</v>
      </c>
    </row>
    <row r="4016" spans="1:4">
      <c r="A4016" t="s">
        <v>1475</v>
      </c>
      <c r="B4016" t="s">
        <v>5495</v>
      </c>
      <c r="C4016" t="s">
        <v>146</v>
      </c>
      <c r="D4016" t="s">
        <v>108</v>
      </c>
    </row>
    <row r="4017" spans="1:4">
      <c r="A4017" t="s">
        <v>1475</v>
      </c>
      <c r="B4017" t="s">
        <v>5496</v>
      </c>
      <c r="C4017" t="s">
        <v>147</v>
      </c>
      <c r="D4017" t="s">
        <v>370</v>
      </c>
    </row>
    <row r="4018" spans="1:4">
      <c r="A4018" t="s">
        <v>1475</v>
      </c>
      <c r="B4018" t="s">
        <v>5497</v>
      </c>
      <c r="C4018" t="s">
        <v>148</v>
      </c>
      <c r="D4018" t="s">
        <v>34</v>
      </c>
    </row>
    <row r="4019" spans="1:4">
      <c r="A4019" t="s">
        <v>1475</v>
      </c>
      <c r="B4019" t="s">
        <v>5498</v>
      </c>
      <c r="C4019" t="s">
        <v>152</v>
      </c>
      <c r="D4019" t="s">
        <v>167</v>
      </c>
    </row>
    <row r="4020" spans="1:4">
      <c r="A4020" t="s">
        <v>1475</v>
      </c>
      <c r="B4020" t="s">
        <v>5499</v>
      </c>
      <c r="C4020" t="s">
        <v>153</v>
      </c>
      <c r="D4020" t="s">
        <v>301</v>
      </c>
    </row>
    <row r="4021" spans="1:4">
      <c r="A4021" t="s">
        <v>1475</v>
      </c>
      <c r="B4021" t="s">
        <v>5500</v>
      </c>
      <c r="C4021" t="s">
        <v>154</v>
      </c>
      <c r="D4021" t="s">
        <v>302</v>
      </c>
    </row>
    <row r="4022" spans="1:4">
      <c r="A4022" t="s">
        <v>1475</v>
      </c>
      <c r="B4022" t="s">
        <v>5501</v>
      </c>
      <c r="C4022" t="s">
        <v>69</v>
      </c>
      <c r="D4022" t="s">
        <v>303</v>
      </c>
    </row>
    <row r="4023" spans="1:4">
      <c r="A4023" t="s">
        <v>1475</v>
      </c>
      <c r="B4023" t="s">
        <v>5502</v>
      </c>
      <c r="C4023" t="s">
        <v>4</v>
      </c>
      <c r="D4023" t="s">
        <v>23</v>
      </c>
    </row>
    <row r="4024" spans="1:4">
      <c r="A4024" t="s">
        <v>1475</v>
      </c>
      <c r="B4024" t="s">
        <v>5503</v>
      </c>
      <c r="C4024" t="s">
        <v>156</v>
      </c>
      <c r="D4024" t="e">
        <v>#REF!</v>
      </c>
    </row>
    <row r="4025" spans="1:4">
      <c r="A4025" t="s">
        <v>1475</v>
      </c>
      <c r="B4025" t="s">
        <v>5504</v>
      </c>
      <c r="C4025" t="s">
        <v>157</v>
      </c>
      <c r="D4025">
        <v>46266</v>
      </c>
    </row>
    <row r="4026" spans="1:4">
      <c r="A4026" t="s">
        <v>1475</v>
      </c>
      <c r="B4026" t="s">
        <v>5505</v>
      </c>
      <c r="C4026" t="s">
        <v>142</v>
      </c>
      <c r="D4026" t="s">
        <v>844</v>
      </c>
    </row>
    <row r="4027" spans="1:4">
      <c r="A4027" t="s">
        <v>1475</v>
      </c>
      <c r="B4027" t="s">
        <v>5506</v>
      </c>
      <c r="C4027" t="s">
        <v>143</v>
      </c>
      <c r="D4027" t="s">
        <v>845</v>
      </c>
    </row>
    <row r="4028" spans="1:4">
      <c r="A4028" t="s">
        <v>1475</v>
      </c>
      <c r="B4028" t="s">
        <v>5507</v>
      </c>
      <c r="C4028" t="s">
        <v>144</v>
      </c>
      <c r="D4028">
        <v>70</v>
      </c>
    </row>
    <row r="4029" spans="1:4">
      <c r="A4029" t="s">
        <v>1475</v>
      </c>
      <c r="B4029" t="s">
        <v>5508</v>
      </c>
      <c r="C4029" t="s">
        <v>145</v>
      </c>
      <c r="D4029">
        <v>746</v>
      </c>
    </row>
    <row r="4030" spans="1:4">
      <c r="A4030" t="s">
        <v>1475</v>
      </c>
      <c r="B4030" t="s">
        <v>5509</v>
      </c>
      <c r="C4030" t="s">
        <v>146</v>
      </c>
      <c r="D4030" t="s">
        <v>108</v>
      </c>
    </row>
    <row r="4031" spans="1:4">
      <c r="A4031" t="s">
        <v>1475</v>
      </c>
      <c r="B4031" t="s">
        <v>5510</v>
      </c>
      <c r="C4031" t="s">
        <v>147</v>
      </c>
      <c r="D4031" t="s">
        <v>862</v>
      </c>
    </row>
    <row r="4032" spans="1:4">
      <c r="A4032" t="s">
        <v>1475</v>
      </c>
      <c r="B4032" t="s">
        <v>5511</v>
      </c>
      <c r="C4032" t="s">
        <v>148</v>
      </c>
      <c r="D4032" t="s">
        <v>34</v>
      </c>
    </row>
    <row r="4033" spans="1:4">
      <c r="A4033" t="s">
        <v>1475</v>
      </c>
      <c r="B4033" t="s">
        <v>5512</v>
      </c>
      <c r="C4033" t="s">
        <v>152</v>
      </c>
      <c r="D4033" t="s">
        <v>167</v>
      </c>
    </row>
    <row r="4034" spans="1:4">
      <c r="A4034" t="s">
        <v>1475</v>
      </c>
      <c r="B4034" t="s">
        <v>5513</v>
      </c>
      <c r="C4034" t="s">
        <v>4</v>
      </c>
      <c r="D4034" t="s">
        <v>23</v>
      </c>
    </row>
    <row r="4035" spans="1:4">
      <c r="A4035" t="s">
        <v>1475</v>
      </c>
      <c r="B4035" t="s">
        <v>5514</v>
      </c>
      <c r="C4035" t="s">
        <v>156</v>
      </c>
      <c r="D4035" t="e">
        <v>#REF!</v>
      </c>
    </row>
    <row r="4036" spans="1:4">
      <c r="A4036" t="s">
        <v>1475</v>
      </c>
      <c r="B4036" t="s">
        <v>5515</v>
      </c>
      <c r="C4036" t="s">
        <v>157</v>
      </c>
      <c r="D4036">
        <v>46266</v>
      </c>
    </row>
    <row r="4037" spans="1:4">
      <c r="A4037" t="s">
        <v>1475</v>
      </c>
      <c r="B4037" t="s">
        <v>5516</v>
      </c>
      <c r="C4037" t="s">
        <v>142</v>
      </c>
      <c r="D4037" t="s">
        <v>852</v>
      </c>
    </row>
    <row r="4038" spans="1:4">
      <c r="A4038" t="s">
        <v>1475</v>
      </c>
      <c r="B4038" t="s">
        <v>5517</v>
      </c>
      <c r="C4038" t="s">
        <v>143</v>
      </c>
      <c r="D4038" t="s">
        <v>845</v>
      </c>
    </row>
    <row r="4039" spans="1:4">
      <c r="A4039" t="s">
        <v>1475</v>
      </c>
      <c r="B4039" t="s">
        <v>5518</v>
      </c>
      <c r="C4039" t="s">
        <v>144</v>
      </c>
      <c r="D4039">
        <v>83</v>
      </c>
    </row>
    <row r="4040" spans="1:4">
      <c r="A4040" t="s">
        <v>1475</v>
      </c>
      <c r="B4040" t="s">
        <v>5519</v>
      </c>
      <c r="C4040" t="s">
        <v>145</v>
      </c>
      <c r="D4040">
        <v>732</v>
      </c>
    </row>
    <row r="4041" spans="1:4">
      <c r="A4041" t="s">
        <v>1475</v>
      </c>
      <c r="B4041" t="s">
        <v>5520</v>
      </c>
      <c r="C4041" t="s">
        <v>146</v>
      </c>
      <c r="D4041" t="s">
        <v>108</v>
      </c>
    </row>
    <row r="4042" spans="1:4">
      <c r="A4042" t="s">
        <v>1475</v>
      </c>
      <c r="B4042" t="s">
        <v>5521</v>
      </c>
      <c r="C4042" t="s">
        <v>147</v>
      </c>
      <c r="D4042" t="s">
        <v>884</v>
      </c>
    </row>
    <row r="4043" spans="1:4">
      <c r="A4043" t="s">
        <v>1475</v>
      </c>
      <c r="B4043" t="s">
        <v>5522</v>
      </c>
      <c r="C4043" t="s">
        <v>148</v>
      </c>
      <c r="D4043" t="s">
        <v>34</v>
      </c>
    </row>
    <row r="4044" spans="1:4">
      <c r="A4044" t="s">
        <v>1475</v>
      </c>
      <c r="B4044" t="s">
        <v>5523</v>
      </c>
      <c r="C4044" t="s">
        <v>152</v>
      </c>
      <c r="D4044" t="s">
        <v>167</v>
      </c>
    </row>
    <row r="4045" spans="1:4">
      <c r="A4045" t="s">
        <v>1475</v>
      </c>
      <c r="B4045" t="s">
        <v>5524</v>
      </c>
      <c r="C4045" t="s">
        <v>4</v>
      </c>
      <c r="D4045" t="s">
        <v>23</v>
      </c>
    </row>
    <row r="4046" spans="1:4">
      <c r="A4046" t="s">
        <v>1475</v>
      </c>
      <c r="B4046" t="s">
        <v>5525</v>
      </c>
      <c r="C4046" t="s">
        <v>156</v>
      </c>
      <c r="D4046" t="e">
        <v>#REF!</v>
      </c>
    </row>
    <row r="4047" spans="1:4">
      <c r="A4047" t="s">
        <v>1475</v>
      </c>
      <c r="B4047" t="s">
        <v>5526</v>
      </c>
      <c r="C4047" t="s">
        <v>157</v>
      </c>
      <c r="D4047">
        <v>46266</v>
      </c>
    </row>
    <row r="4048" spans="1:4">
      <c r="A4048" t="s">
        <v>1475</v>
      </c>
      <c r="B4048" t="s">
        <v>5527</v>
      </c>
      <c r="C4048" t="s">
        <v>142</v>
      </c>
      <c r="D4048" t="s">
        <v>852</v>
      </c>
    </row>
    <row r="4049" spans="1:4">
      <c r="A4049" t="s">
        <v>1475</v>
      </c>
      <c r="B4049" t="s">
        <v>5528</v>
      </c>
      <c r="C4049" t="s">
        <v>143</v>
      </c>
      <c r="D4049" t="s">
        <v>845</v>
      </c>
    </row>
    <row r="4050" spans="1:4">
      <c r="A4050" t="s">
        <v>1475</v>
      </c>
      <c r="B4050" t="s">
        <v>5529</v>
      </c>
      <c r="C4050" t="s">
        <v>144</v>
      </c>
      <c r="D4050">
        <v>84</v>
      </c>
    </row>
    <row r="4051" spans="1:4">
      <c r="A4051" t="s">
        <v>1475</v>
      </c>
      <c r="B4051" t="s">
        <v>5530</v>
      </c>
      <c r="C4051" t="s">
        <v>145</v>
      </c>
      <c r="D4051">
        <v>753</v>
      </c>
    </row>
    <row r="4052" spans="1:4">
      <c r="A4052" t="s">
        <v>1475</v>
      </c>
      <c r="B4052" t="s">
        <v>5531</v>
      </c>
      <c r="C4052" t="s">
        <v>146</v>
      </c>
      <c r="D4052" t="s">
        <v>108</v>
      </c>
    </row>
    <row r="4053" spans="1:4">
      <c r="A4053" t="s">
        <v>1475</v>
      </c>
      <c r="B4053" t="s">
        <v>5532</v>
      </c>
      <c r="C4053" t="s">
        <v>147</v>
      </c>
      <c r="D4053" t="s">
        <v>871</v>
      </c>
    </row>
    <row r="4054" spans="1:4">
      <c r="A4054" t="s">
        <v>1475</v>
      </c>
      <c r="B4054" t="s">
        <v>5533</v>
      </c>
      <c r="C4054" t="s">
        <v>148</v>
      </c>
      <c r="D4054" t="s">
        <v>34</v>
      </c>
    </row>
    <row r="4055" spans="1:4">
      <c r="A4055" t="s">
        <v>1475</v>
      </c>
      <c r="B4055" t="s">
        <v>5534</v>
      </c>
      <c r="C4055" t="s">
        <v>152</v>
      </c>
      <c r="D4055" t="s">
        <v>167</v>
      </c>
    </row>
    <row r="4056" spans="1:4">
      <c r="A4056" t="s">
        <v>1475</v>
      </c>
      <c r="B4056" t="s">
        <v>5535</v>
      </c>
      <c r="C4056" t="s">
        <v>4</v>
      </c>
      <c r="D4056" t="s">
        <v>23</v>
      </c>
    </row>
    <row r="4057" spans="1:4">
      <c r="A4057" t="s">
        <v>1475</v>
      </c>
      <c r="B4057" t="s">
        <v>5536</v>
      </c>
      <c r="C4057" t="s">
        <v>156</v>
      </c>
      <c r="D4057" t="e">
        <v>#REF!</v>
      </c>
    </row>
    <row r="4058" spans="1:4">
      <c r="A4058" t="s">
        <v>1475</v>
      </c>
      <c r="B4058" t="s">
        <v>5537</v>
      </c>
      <c r="C4058" t="s">
        <v>157</v>
      </c>
      <c r="D4058">
        <v>46266</v>
      </c>
    </row>
    <row r="4059" spans="1:4">
      <c r="A4059" t="s">
        <v>1475</v>
      </c>
      <c r="B4059" t="s">
        <v>5538</v>
      </c>
      <c r="C4059" t="s">
        <v>142</v>
      </c>
      <c r="D4059" t="s">
        <v>852</v>
      </c>
    </row>
    <row r="4060" spans="1:4">
      <c r="A4060" t="s">
        <v>1475</v>
      </c>
      <c r="B4060" t="s">
        <v>5539</v>
      </c>
      <c r="C4060" t="s">
        <v>143</v>
      </c>
      <c r="D4060" t="s">
        <v>845</v>
      </c>
    </row>
    <row r="4061" spans="1:4">
      <c r="A4061" t="s">
        <v>1475</v>
      </c>
      <c r="B4061" t="s">
        <v>5540</v>
      </c>
      <c r="C4061" t="s">
        <v>144</v>
      </c>
      <c r="D4061">
        <v>85</v>
      </c>
    </row>
    <row r="4062" spans="1:4">
      <c r="A4062" t="s">
        <v>1475</v>
      </c>
      <c r="B4062" t="s">
        <v>5541</v>
      </c>
      <c r="C4062" t="s">
        <v>145</v>
      </c>
      <c r="D4062">
        <v>761</v>
      </c>
    </row>
    <row r="4063" spans="1:4">
      <c r="A4063" t="s">
        <v>1475</v>
      </c>
      <c r="B4063" t="s">
        <v>5542</v>
      </c>
      <c r="C4063" t="s">
        <v>146</v>
      </c>
      <c r="D4063" t="s">
        <v>108</v>
      </c>
    </row>
    <row r="4064" spans="1:4">
      <c r="A4064" t="s">
        <v>1475</v>
      </c>
      <c r="B4064" t="s">
        <v>5543</v>
      </c>
      <c r="C4064" t="s">
        <v>147</v>
      </c>
      <c r="D4064" t="s">
        <v>881</v>
      </c>
    </row>
    <row r="4065" spans="1:4">
      <c r="A4065" t="s">
        <v>1475</v>
      </c>
      <c r="B4065" t="s">
        <v>5544</v>
      </c>
      <c r="C4065" t="s">
        <v>148</v>
      </c>
      <c r="D4065" t="s">
        <v>34</v>
      </c>
    </row>
    <row r="4066" spans="1:4">
      <c r="A4066" t="s">
        <v>1475</v>
      </c>
      <c r="B4066" t="s">
        <v>5545</v>
      </c>
      <c r="C4066" t="s">
        <v>152</v>
      </c>
      <c r="D4066" t="s">
        <v>167</v>
      </c>
    </row>
    <row r="4067" spans="1:4">
      <c r="A4067" t="s">
        <v>1475</v>
      </c>
      <c r="B4067" t="s">
        <v>5546</v>
      </c>
      <c r="C4067" t="s">
        <v>4</v>
      </c>
      <c r="D4067" t="s">
        <v>23</v>
      </c>
    </row>
    <row r="4068" spans="1:4">
      <c r="A4068" t="s">
        <v>1475</v>
      </c>
      <c r="B4068" t="s">
        <v>5547</v>
      </c>
      <c r="C4068" t="s">
        <v>156</v>
      </c>
      <c r="D4068" t="e">
        <v>#REF!</v>
      </c>
    </row>
    <row r="4069" spans="1:4">
      <c r="A4069" t="s">
        <v>1475</v>
      </c>
      <c r="B4069" t="s">
        <v>5548</v>
      </c>
      <c r="C4069" t="s">
        <v>157</v>
      </c>
      <c r="D4069">
        <v>46266</v>
      </c>
    </row>
    <row r="4070" spans="1:4">
      <c r="A4070" t="s">
        <v>1475</v>
      </c>
      <c r="B4070" t="s">
        <v>5549</v>
      </c>
      <c r="C4070" t="s">
        <v>142</v>
      </c>
      <c r="D4070" t="s">
        <v>852</v>
      </c>
    </row>
    <row r="4071" spans="1:4">
      <c r="A4071" t="s">
        <v>1475</v>
      </c>
      <c r="B4071" t="s">
        <v>5550</v>
      </c>
      <c r="C4071" t="s">
        <v>143</v>
      </c>
      <c r="D4071" t="s">
        <v>845</v>
      </c>
    </row>
    <row r="4072" spans="1:4">
      <c r="A4072" t="s">
        <v>1475</v>
      </c>
      <c r="B4072" t="s">
        <v>5551</v>
      </c>
      <c r="C4072" t="s">
        <v>144</v>
      </c>
      <c r="D4072">
        <v>86</v>
      </c>
    </row>
    <row r="4073" spans="1:4">
      <c r="A4073" t="s">
        <v>1475</v>
      </c>
      <c r="B4073" t="s">
        <v>5552</v>
      </c>
      <c r="C4073" t="s">
        <v>145</v>
      </c>
      <c r="D4073">
        <v>757</v>
      </c>
    </row>
    <row r="4074" spans="1:4">
      <c r="A4074" t="s">
        <v>1475</v>
      </c>
      <c r="B4074" t="s">
        <v>5553</v>
      </c>
      <c r="C4074" t="s">
        <v>146</v>
      </c>
      <c r="D4074" t="s">
        <v>108</v>
      </c>
    </row>
    <row r="4075" spans="1:4">
      <c r="A4075" t="s">
        <v>1475</v>
      </c>
      <c r="B4075" t="s">
        <v>5554</v>
      </c>
      <c r="C4075" t="s">
        <v>147</v>
      </c>
      <c r="D4075" t="s">
        <v>877</v>
      </c>
    </row>
    <row r="4076" spans="1:4">
      <c r="A4076" t="s">
        <v>1475</v>
      </c>
      <c r="B4076" t="s">
        <v>5555</v>
      </c>
      <c r="C4076" t="s">
        <v>148</v>
      </c>
      <c r="D4076" t="s">
        <v>34</v>
      </c>
    </row>
    <row r="4077" spans="1:4">
      <c r="A4077" t="s">
        <v>1475</v>
      </c>
      <c r="B4077" t="s">
        <v>5556</v>
      </c>
      <c r="C4077" t="s">
        <v>152</v>
      </c>
      <c r="D4077" t="s">
        <v>167</v>
      </c>
    </row>
    <row r="4078" spans="1:4">
      <c r="A4078" t="s">
        <v>1475</v>
      </c>
      <c r="B4078" t="s">
        <v>5557</v>
      </c>
      <c r="C4078" t="s">
        <v>4</v>
      </c>
      <c r="D4078" t="s">
        <v>23</v>
      </c>
    </row>
    <row r="4079" spans="1:4">
      <c r="A4079" t="s">
        <v>1475</v>
      </c>
      <c r="B4079" t="s">
        <v>5558</v>
      </c>
      <c r="C4079" t="s">
        <v>156</v>
      </c>
      <c r="D4079" t="e">
        <v>#REF!</v>
      </c>
    </row>
    <row r="4080" spans="1:4">
      <c r="A4080" t="s">
        <v>1475</v>
      </c>
      <c r="B4080" t="s">
        <v>5559</v>
      </c>
      <c r="C4080" t="s">
        <v>157</v>
      </c>
      <c r="D4080">
        <v>46266</v>
      </c>
    </row>
    <row r="4081" spans="1:4">
      <c r="A4081" t="s">
        <v>1475</v>
      </c>
      <c r="B4081" t="s">
        <v>5560</v>
      </c>
      <c r="C4081" t="s">
        <v>142</v>
      </c>
      <c r="D4081" t="s">
        <v>852</v>
      </c>
    </row>
    <row r="4082" spans="1:4">
      <c r="A4082" t="s">
        <v>1475</v>
      </c>
      <c r="B4082" t="s">
        <v>5561</v>
      </c>
      <c r="C4082" t="s">
        <v>143</v>
      </c>
      <c r="D4082" t="s">
        <v>845</v>
      </c>
    </row>
    <row r="4083" spans="1:4">
      <c r="A4083" t="s">
        <v>1475</v>
      </c>
      <c r="B4083" t="s">
        <v>5562</v>
      </c>
      <c r="C4083" t="s">
        <v>144</v>
      </c>
      <c r="D4083">
        <v>87</v>
      </c>
    </row>
    <row r="4084" spans="1:4">
      <c r="A4084" t="s">
        <v>1475</v>
      </c>
      <c r="B4084" t="s">
        <v>5563</v>
      </c>
      <c r="C4084" t="s">
        <v>145</v>
      </c>
      <c r="D4084">
        <v>756</v>
      </c>
    </row>
    <row r="4085" spans="1:4">
      <c r="A4085" t="s">
        <v>1475</v>
      </c>
      <c r="B4085" t="s">
        <v>5564</v>
      </c>
      <c r="C4085" t="s">
        <v>146</v>
      </c>
      <c r="D4085" t="s">
        <v>108</v>
      </c>
    </row>
    <row r="4086" spans="1:4">
      <c r="A4086" t="s">
        <v>1475</v>
      </c>
      <c r="B4086" t="s">
        <v>5565</v>
      </c>
      <c r="C4086" t="s">
        <v>147</v>
      </c>
      <c r="D4086" t="s">
        <v>875</v>
      </c>
    </row>
    <row r="4087" spans="1:4">
      <c r="A4087" t="s">
        <v>1475</v>
      </c>
      <c r="B4087" t="s">
        <v>5566</v>
      </c>
      <c r="C4087" t="s">
        <v>148</v>
      </c>
      <c r="D4087" t="s">
        <v>34</v>
      </c>
    </row>
    <row r="4088" spans="1:4">
      <c r="A4088" t="s">
        <v>1475</v>
      </c>
      <c r="B4088" t="s">
        <v>5567</v>
      </c>
      <c r="C4088" t="s">
        <v>152</v>
      </c>
      <c r="D4088" t="s">
        <v>167</v>
      </c>
    </row>
    <row r="4089" spans="1:4">
      <c r="A4089" t="s">
        <v>1475</v>
      </c>
      <c r="B4089" t="s">
        <v>5568</v>
      </c>
      <c r="C4089" t="s">
        <v>4</v>
      </c>
      <c r="D4089" t="s">
        <v>23</v>
      </c>
    </row>
    <row r="4090" spans="1:4">
      <c r="A4090" t="s">
        <v>1475</v>
      </c>
      <c r="B4090" t="s">
        <v>5569</v>
      </c>
      <c r="C4090" t="s">
        <v>156</v>
      </c>
      <c r="D4090" t="e">
        <v>#REF!</v>
      </c>
    </row>
    <row r="4091" spans="1:4">
      <c r="A4091" t="s">
        <v>1475</v>
      </c>
      <c r="B4091" t="s">
        <v>5570</v>
      </c>
      <c r="C4091" t="s">
        <v>157</v>
      </c>
      <c r="D4091">
        <v>46266</v>
      </c>
    </row>
    <row r="4092" spans="1:4">
      <c r="A4092" t="s">
        <v>1475</v>
      </c>
      <c r="B4092" t="s">
        <v>5571</v>
      </c>
      <c r="C4092" t="s">
        <v>142</v>
      </c>
      <c r="D4092" t="s">
        <v>852</v>
      </c>
    </row>
    <row r="4093" spans="1:4">
      <c r="A4093" t="s">
        <v>1475</v>
      </c>
      <c r="B4093" t="s">
        <v>5572</v>
      </c>
      <c r="C4093" t="s">
        <v>143</v>
      </c>
      <c r="D4093" t="s">
        <v>845</v>
      </c>
    </row>
    <row r="4094" spans="1:4">
      <c r="A4094" t="s">
        <v>1475</v>
      </c>
      <c r="B4094" t="s">
        <v>5573</v>
      </c>
      <c r="C4094" t="s">
        <v>144</v>
      </c>
      <c r="D4094">
        <v>88</v>
      </c>
    </row>
    <row r="4095" spans="1:4">
      <c r="A4095" t="s">
        <v>1475</v>
      </c>
      <c r="B4095" t="s">
        <v>5574</v>
      </c>
      <c r="C4095" t="s">
        <v>145</v>
      </c>
      <c r="D4095">
        <v>734</v>
      </c>
    </row>
    <row r="4096" spans="1:4">
      <c r="A4096" t="s">
        <v>1475</v>
      </c>
      <c r="B4096" t="s">
        <v>5575</v>
      </c>
      <c r="C4096" t="s">
        <v>146</v>
      </c>
      <c r="D4096" t="s">
        <v>108</v>
      </c>
    </row>
    <row r="4097" spans="1:4">
      <c r="A4097" t="s">
        <v>1475</v>
      </c>
      <c r="B4097" t="s">
        <v>5576</v>
      </c>
      <c r="C4097" t="s">
        <v>147</v>
      </c>
      <c r="D4097" t="s">
        <v>856</v>
      </c>
    </row>
    <row r="4098" spans="1:4">
      <c r="A4098" t="s">
        <v>1475</v>
      </c>
      <c r="B4098" t="s">
        <v>5577</v>
      </c>
      <c r="C4098" t="s">
        <v>148</v>
      </c>
      <c r="D4098" t="s">
        <v>34</v>
      </c>
    </row>
    <row r="4099" spans="1:4">
      <c r="A4099" t="s">
        <v>1475</v>
      </c>
      <c r="B4099" t="s">
        <v>5578</v>
      </c>
      <c r="C4099" t="s">
        <v>152</v>
      </c>
      <c r="D4099" t="s">
        <v>167</v>
      </c>
    </row>
    <row r="4100" spans="1:4">
      <c r="A4100" t="s">
        <v>1475</v>
      </c>
      <c r="B4100" t="s">
        <v>5579</v>
      </c>
      <c r="C4100" t="s">
        <v>4</v>
      </c>
      <c r="D4100" t="s">
        <v>23</v>
      </c>
    </row>
    <row r="4101" spans="1:4">
      <c r="A4101" t="s">
        <v>1475</v>
      </c>
      <c r="B4101" t="s">
        <v>5580</v>
      </c>
      <c r="C4101" t="s">
        <v>156</v>
      </c>
      <c r="D4101" t="e">
        <v>#REF!</v>
      </c>
    </row>
    <row r="4102" spans="1:4">
      <c r="A4102" t="s">
        <v>1475</v>
      </c>
      <c r="B4102" t="s">
        <v>5581</v>
      </c>
      <c r="C4102" t="s">
        <v>157</v>
      </c>
      <c r="D4102">
        <v>46266</v>
      </c>
    </row>
    <row r="4103" spans="1:4">
      <c r="A4103" t="s">
        <v>1475</v>
      </c>
      <c r="B4103" t="s">
        <v>5582</v>
      </c>
      <c r="C4103" t="s">
        <v>142</v>
      </c>
      <c r="D4103" t="s">
        <v>852</v>
      </c>
    </row>
    <row r="4104" spans="1:4">
      <c r="A4104" t="s">
        <v>1475</v>
      </c>
      <c r="B4104" t="s">
        <v>5583</v>
      </c>
      <c r="C4104" t="s">
        <v>143</v>
      </c>
      <c r="D4104" t="s">
        <v>845</v>
      </c>
    </row>
    <row r="4105" spans="1:4">
      <c r="A4105" t="s">
        <v>1475</v>
      </c>
      <c r="B4105" t="s">
        <v>5584</v>
      </c>
      <c r="C4105" t="s">
        <v>144</v>
      </c>
      <c r="D4105">
        <v>89</v>
      </c>
    </row>
    <row r="4106" spans="1:4">
      <c r="A4106" t="s">
        <v>1475</v>
      </c>
      <c r="B4106" t="s">
        <v>5585</v>
      </c>
      <c r="C4106" t="s">
        <v>145</v>
      </c>
      <c r="D4106">
        <v>749</v>
      </c>
    </row>
    <row r="4107" spans="1:4">
      <c r="A4107" t="s">
        <v>1475</v>
      </c>
      <c r="B4107" t="s">
        <v>5586</v>
      </c>
      <c r="C4107" t="s">
        <v>146</v>
      </c>
      <c r="D4107" t="s">
        <v>108</v>
      </c>
    </row>
    <row r="4108" spans="1:4">
      <c r="A4108" t="s">
        <v>1475</v>
      </c>
      <c r="B4108" t="s">
        <v>5587</v>
      </c>
      <c r="C4108" t="s">
        <v>147</v>
      </c>
      <c r="D4108" t="s">
        <v>866</v>
      </c>
    </row>
    <row r="4109" spans="1:4">
      <c r="A4109" t="s">
        <v>1475</v>
      </c>
      <c r="B4109" t="s">
        <v>5588</v>
      </c>
      <c r="C4109" t="s">
        <v>148</v>
      </c>
      <c r="D4109" t="s">
        <v>34</v>
      </c>
    </row>
    <row r="4110" spans="1:4">
      <c r="A4110" t="s">
        <v>1475</v>
      </c>
      <c r="B4110" t="s">
        <v>5589</v>
      </c>
      <c r="C4110" t="s">
        <v>152</v>
      </c>
      <c r="D4110" t="s">
        <v>167</v>
      </c>
    </row>
    <row r="4111" spans="1:4">
      <c r="A4111" t="s">
        <v>1475</v>
      </c>
      <c r="B4111" t="s">
        <v>5590</v>
      </c>
      <c r="C4111" t="s">
        <v>4</v>
      </c>
      <c r="D4111" t="s">
        <v>23</v>
      </c>
    </row>
    <row r="4112" spans="1:4">
      <c r="A4112" t="s">
        <v>1475</v>
      </c>
      <c r="B4112" t="s">
        <v>5591</v>
      </c>
      <c r="C4112" t="s">
        <v>156</v>
      </c>
      <c r="D4112" t="e">
        <v>#REF!</v>
      </c>
    </row>
    <row r="4113" spans="1:4">
      <c r="A4113" t="s">
        <v>1475</v>
      </c>
      <c r="B4113" t="s">
        <v>5592</v>
      </c>
      <c r="C4113" t="s">
        <v>157</v>
      </c>
      <c r="D4113">
        <v>46266</v>
      </c>
    </row>
    <row r="4114" spans="1:4">
      <c r="A4114" t="s">
        <v>1475</v>
      </c>
      <c r="B4114" t="s">
        <v>5593</v>
      </c>
      <c r="C4114" t="s">
        <v>142</v>
      </c>
      <c r="D4114" t="s">
        <v>852</v>
      </c>
    </row>
    <row r="4115" spans="1:4">
      <c r="A4115" t="s">
        <v>1475</v>
      </c>
      <c r="B4115" t="s">
        <v>5594</v>
      </c>
      <c r="C4115" t="s">
        <v>143</v>
      </c>
      <c r="D4115" t="s">
        <v>845</v>
      </c>
    </row>
    <row r="4116" spans="1:4">
      <c r="A4116" t="s">
        <v>1475</v>
      </c>
      <c r="B4116" t="s">
        <v>5595</v>
      </c>
      <c r="C4116" t="s">
        <v>144</v>
      </c>
      <c r="D4116">
        <v>90</v>
      </c>
    </row>
    <row r="4117" spans="1:4">
      <c r="A4117" t="s">
        <v>1475</v>
      </c>
      <c r="B4117" t="s">
        <v>5596</v>
      </c>
      <c r="C4117" t="s">
        <v>145</v>
      </c>
      <c r="D4117">
        <v>755</v>
      </c>
    </row>
    <row r="4118" spans="1:4">
      <c r="A4118" t="s">
        <v>1475</v>
      </c>
      <c r="B4118" t="s">
        <v>5597</v>
      </c>
      <c r="C4118" t="s">
        <v>146</v>
      </c>
      <c r="D4118" t="s">
        <v>108</v>
      </c>
    </row>
    <row r="4119" spans="1:4">
      <c r="A4119" t="s">
        <v>1475</v>
      </c>
      <c r="B4119" t="s">
        <v>5598</v>
      </c>
      <c r="C4119" t="s">
        <v>147</v>
      </c>
      <c r="D4119" t="s">
        <v>873</v>
      </c>
    </row>
    <row r="4120" spans="1:4">
      <c r="A4120" t="s">
        <v>1475</v>
      </c>
      <c r="B4120" t="s">
        <v>5599</v>
      </c>
      <c r="C4120" t="s">
        <v>148</v>
      </c>
      <c r="D4120" t="s">
        <v>34</v>
      </c>
    </row>
    <row r="4121" spans="1:4">
      <c r="A4121" t="s">
        <v>1475</v>
      </c>
      <c r="B4121" t="s">
        <v>5600</v>
      </c>
      <c r="C4121" t="s">
        <v>152</v>
      </c>
      <c r="D4121" t="s">
        <v>167</v>
      </c>
    </row>
    <row r="4122" spans="1:4">
      <c r="A4122" t="s">
        <v>1475</v>
      </c>
      <c r="B4122" t="s">
        <v>5601</v>
      </c>
      <c r="C4122" t="s">
        <v>4</v>
      </c>
      <c r="D4122" t="s">
        <v>23</v>
      </c>
    </row>
    <row r="4123" spans="1:4">
      <c r="A4123" t="s">
        <v>1475</v>
      </c>
      <c r="B4123" t="s">
        <v>5602</v>
      </c>
      <c r="C4123" t="s">
        <v>156</v>
      </c>
      <c r="D4123" t="e">
        <v>#REF!</v>
      </c>
    </row>
    <row r="4124" spans="1:4">
      <c r="A4124" t="s">
        <v>1475</v>
      </c>
      <c r="B4124" t="s">
        <v>5603</v>
      </c>
      <c r="C4124" t="s">
        <v>157</v>
      </c>
      <c r="D4124">
        <v>46266</v>
      </c>
    </row>
    <row r="4125" spans="1:4">
      <c r="A4125" t="s">
        <v>1475</v>
      </c>
      <c r="B4125" t="s">
        <v>5604</v>
      </c>
      <c r="C4125" t="s">
        <v>142</v>
      </c>
      <c r="D4125" t="s">
        <v>852</v>
      </c>
    </row>
    <row r="4126" spans="1:4">
      <c r="A4126" t="s">
        <v>1475</v>
      </c>
      <c r="B4126" t="s">
        <v>5605</v>
      </c>
      <c r="C4126" t="s">
        <v>143</v>
      </c>
      <c r="D4126" t="s">
        <v>845</v>
      </c>
    </row>
    <row r="4127" spans="1:4">
      <c r="A4127" t="s">
        <v>1475</v>
      </c>
      <c r="B4127" t="s">
        <v>5606</v>
      </c>
      <c r="C4127" t="s">
        <v>144</v>
      </c>
      <c r="D4127">
        <v>91</v>
      </c>
    </row>
    <row r="4128" spans="1:4">
      <c r="A4128" t="s">
        <v>1475</v>
      </c>
      <c r="B4128" t="s">
        <v>5607</v>
      </c>
      <c r="C4128" t="s">
        <v>145</v>
      </c>
      <c r="D4128">
        <v>754</v>
      </c>
    </row>
    <row r="4129" spans="1:4">
      <c r="A4129" t="s">
        <v>1475</v>
      </c>
      <c r="B4129" t="s">
        <v>5608</v>
      </c>
      <c r="C4129" t="s">
        <v>146</v>
      </c>
      <c r="D4129" t="s">
        <v>108</v>
      </c>
    </row>
    <row r="4130" spans="1:4">
      <c r="A4130" t="s">
        <v>1475</v>
      </c>
      <c r="B4130" t="s">
        <v>5609</v>
      </c>
      <c r="C4130" t="s">
        <v>147</v>
      </c>
      <c r="D4130" t="s">
        <v>908</v>
      </c>
    </row>
    <row r="4131" spans="1:4">
      <c r="A4131" t="s">
        <v>1475</v>
      </c>
      <c r="B4131" t="s">
        <v>5610</v>
      </c>
      <c r="C4131" t="s">
        <v>148</v>
      </c>
      <c r="D4131" t="s">
        <v>34</v>
      </c>
    </row>
    <row r="4132" spans="1:4">
      <c r="A4132" t="s">
        <v>1475</v>
      </c>
      <c r="B4132" t="s">
        <v>5611</v>
      </c>
      <c r="C4132" t="s">
        <v>152</v>
      </c>
      <c r="D4132" t="s">
        <v>167</v>
      </c>
    </row>
    <row r="4133" spans="1:4">
      <c r="A4133" t="s">
        <v>1475</v>
      </c>
      <c r="B4133" t="s">
        <v>5612</v>
      </c>
      <c r="C4133" t="s">
        <v>4</v>
      </c>
      <c r="D4133" t="s">
        <v>23</v>
      </c>
    </row>
    <row r="4134" spans="1:4">
      <c r="A4134" t="s">
        <v>1475</v>
      </c>
      <c r="B4134" t="s">
        <v>5613</v>
      </c>
      <c r="C4134" t="s">
        <v>156</v>
      </c>
      <c r="D4134" t="e">
        <v>#REF!</v>
      </c>
    </row>
    <row r="4135" spans="1:4">
      <c r="A4135" t="s">
        <v>1475</v>
      </c>
      <c r="B4135" t="s">
        <v>5614</v>
      </c>
      <c r="C4135" t="s">
        <v>157</v>
      </c>
      <c r="D4135">
        <v>46266</v>
      </c>
    </row>
    <row r="4136" spans="1:4">
      <c r="A4136" t="s">
        <v>1475</v>
      </c>
      <c r="B4136" t="s">
        <v>5615</v>
      </c>
      <c r="C4136" t="s">
        <v>142</v>
      </c>
      <c r="D4136" t="s">
        <v>852</v>
      </c>
    </row>
    <row r="4137" spans="1:4">
      <c r="A4137" t="s">
        <v>1475</v>
      </c>
      <c r="B4137" t="s">
        <v>5616</v>
      </c>
      <c r="C4137" t="s">
        <v>143</v>
      </c>
      <c r="D4137" t="s">
        <v>845</v>
      </c>
    </row>
    <row r="4138" spans="1:4">
      <c r="A4138" t="s">
        <v>1475</v>
      </c>
      <c r="B4138" t="s">
        <v>5617</v>
      </c>
      <c r="C4138" t="s">
        <v>144</v>
      </c>
      <c r="D4138">
        <v>92</v>
      </c>
    </row>
    <row r="4139" spans="1:4">
      <c r="A4139" t="s">
        <v>1475</v>
      </c>
      <c r="B4139" t="s">
        <v>5618</v>
      </c>
      <c r="C4139" t="s">
        <v>145</v>
      </c>
      <c r="D4139">
        <v>735</v>
      </c>
    </row>
    <row r="4140" spans="1:4">
      <c r="A4140" t="s">
        <v>1475</v>
      </c>
      <c r="B4140" t="s">
        <v>5619</v>
      </c>
      <c r="C4140" t="s">
        <v>146</v>
      </c>
      <c r="D4140" t="s">
        <v>108</v>
      </c>
    </row>
    <row r="4141" spans="1:4">
      <c r="A4141" t="s">
        <v>1475</v>
      </c>
      <c r="B4141" t="s">
        <v>5620</v>
      </c>
      <c r="C4141" t="s">
        <v>147</v>
      </c>
      <c r="D4141" t="s">
        <v>858</v>
      </c>
    </row>
    <row r="4142" spans="1:4">
      <c r="A4142" t="s">
        <v>1475</v>
      </c>
      <c r="B4142" t="s">
        <v>5621</v>
      </c>
      <c r="C4142" t="s">
        <v>148</v>
      </c>
      <c r="D4142" t="s">
        <v>34</v>
      </c>
    </row>
    <row r="4143" spans="1:4">
      <c r="A4143" t="s">
        <v>1475</v>
      </c>
      <c r="B4143" t="s">
        <v>5622</v>
      </c>
      <c r="C4143" t="s">
        <v>152</v>
      </c>
      <c r="D4143" t="s">
        <v>167</v>
      </c>
    </row>
    <row r="4144" spans="1:4">
      <c r="A4144" t="s">
        <v>1475</v>
      </c>
      <c r="B4144" t="s">
        <v>5623</v>
      </c>
      <c r="C4144" t="s">
        <v>4</v>
      </c>
      <c r="D4144" t="s">
        <v>23</v>
      </c>
    </row>
    <row r="4145" spans="1:4">
      <c r="A4145" t="s">
        <v>1475</v>
      </c>
      <c r="B4145" t="s">
        <v>5624</v>
      </c>
      <c r="C4145" t="s">
        <v>156</v>
      </c>
      <c r="D4145" t="e">
        <v>#REF!</v>
      </c>
    </row>
    <row r="4146" spans="1:4">
      <c r="A4146" t="s">
        <v>1475</v>
      </c>
      <c r="B4146" t="s">
        <v>5625</v>
      </c>
      <c r="C4146" t="s">
        <v>157</v>
      </c>
      <c r="D4146">
        <v>46266</v>
      </c>
    </row>
    <row r="4147" spans="1:4">
      <c r="A4147" t="s">
        <v>1475</v>
      </c>
      <c r="B4147" t="s">
        <v>5626</v>
      </c>
      <c r="C4147" t="s">
        <v>142</v>
      </c>
      <c r="D4147" t="s">
        <v>852</v>
      </c>
    </row>
    <row r="4148" spans="1:4">
      <c r="A4148" t="s">
        <v>1475</v>
      </c>
      <c r="B4148" t="s">
        <v>5627</v>
      </c>
      <c r="C4148" t="s">
        <v>143</v>
      </c>
      <c r="D4148" t="s">
        <v>845</v>
      </c>
    </row>
    <row r="4149" spans="1:4">
      <c r="A4149" t="s">
        <v>1475</v>
      </c>
      <c r="B4149" t="s">
        <v>5628</v>
      </c>
      <c r="C4149" t="s">
        <v>144</v>
      </c>
      <c r="D4149">
        <v>93</v>
      </c>
    </row>
    <row r="4150" spans="1:4">
      <c r="A4150" t="s">
        <v>1475</v>
      </c>
      <c r="B4150" t="s">
        <v>5629</v>
      </c>
      <c r="C4150" t="s">
        <v>145</v>
      </c>
      <c r="D4150">
        <v>759</v>
      </c>
    </row>
    <row r="4151" spans="1:4">
      <c r="A4151" t="s">
        <v>1475</v>
      </c>
      <c r="B4151" t="s">
        <v>5630</v>
      </c>
      <c r="C4151" t="s">
        <v>146</v>
      </c>
      <c r="D4151" t="s">
        <v>108</v>
      </c>
    </row>
    <row r="4152" spans="1:4">
      <c r="A4152" t="s">
        <v>1475</v>
      </c>
      <c r="B4152" t="s">
        <v>5631</v>
      </c>
      <c r="C4152" t="s">
        <v>147</v>
      </c>
      <c r="D4152" t="s">
        <v>879</v>
      </c>
    </row>
    <row r="4153" spans="1:4">
      <c r="A4153" t="s">
        <v>1475</v>
      </c>
      <c r="B4153" t="s">
        <v>5632</v>
      </c>
      <c r="C4153" t="s">
        <v>148</v>
      </c>
      <c r="D4153" t="s">
        <v>34</v>
      </c>
    </row>
    <row r="4154" spans="1:4">
      <c r="A4154" t="s">
        <v>1475</v>
      </c>
      <c r="B4154" t="s">
        <v>5633</v>
      </c>
      <c r="C4154" t="s">
        <v>152</v>
      </c>
      <c r="D4154" t="s">
        <v>167</v>
      </c>
    </row>
    <row r="4155" spans="1:4">
      <c r="A4155" t="s">
        <v>1475</v>
      </c>
      <c r="B4155" t="s">
        <v>5634</v>
      </c>
      <c r="C4155" t="s">
        <v>4</v>
      </c>
      <c r="D4155" t="s">
        <v>23</v>
      </c>
    </row>
    <row r="4156" spans="1:4">
      <c r="A4156" t="s">
        <v>1475</v>
      </c>
      <c r="B4156" t="s">
        <v>5635</v>
      </c>
      <c r="C4156" t="s">
        <v>156</v>
      </c>
      <c r="D4156" t="e">
        <v>#REF!</v>
      </c>
    </row>
    <row r="4157" spans="1:4">
      <c r="A4157" t="s">
        <v>1475</v>
      </c>
      <c r="B4157" t="s">
        <v>5636</v>
      </c>
      <c r="C4157" t="s">
        <v>157</v>
      </c>
      <c r="D4157">
        <v>46266</v>
      </c>
    </row>
    <row r="4158" spans="1:4">
      <c r="A4158" t="s">
        <v>1475</v>
      </c>
      <c r="B4158" t="s">
        <v>5637</v>
      </c>
      <c r="C4158" t="s">
        <v>142</v>
      </c>
      <c r="D4158" t="s">
        <v>852</v>
      </c>
    </row>
    <row r="4159" spans="1:4">
      <c r="A4159" t="s">
        <v>1475</v>
      </c>
      <c r="B4159" t="s">
        <v>5638</v>
      </c>
      <c r="C4159" t="s">
        <v>143</v>
      </c>
      <c r="D4159" t="s">
        <v>845</v>
      </c>
    </row>
    <row r="4160" spans="1:4">
      <c r="A4160" t="s">
        <v>1475</v>
      </c>
      <c r="B4160" t="s">
        <v>5639</v>
      </c>
      <c r="C4160" t="s">
        <v>144</v>
      </c>
      <c r="D4160">
        <v>94</v>
      </c>
    </row>
    <row r="4161" spans="1:4">
      <c r="A4161" t="s">
        <v>1475</v>
      </c>
      <c r="B4161" t="s">
        <v>5640</v>
      </c>
      <c r="C4161" t="s">
        <v>145</v>
      </c>
      <c r="D4161">
        <v>751</v>
      </c>
    </row>
    <row r="4162" spans="1:4">
      <c r="A4162" t="s">
        <v>1475</v>
      </c>
      <c r="B4162" t="s">
        <v>5641</v>
      </c>
      <c r="C4162" t="s">
        <v>146</v>
      </c>
      <c r="D4162" t="s">
        <v>108</v>
      </c>
    </row>
    <row r="4163" spans="1:4">
      <c r="A4163" t="s">
        <v>1475</v>
      </c>
      <c r="B4163" t="s">
        <v>5642</v>
      </c>
      <c r="C4163" t="s">
        <v>147</v>
      </c>
      <c r="D4163" t="s">
        <v>868</v>
      </c>
    </row>
    <row r="4164" spans="1:4">
      <c r="A4164" t="s">
        <v>1475</v>
      </c>
      <c r="B4164" t="s">
        <v>5643</v>
      </c>
      <c r="C4164" t="s">
        <v>148</v>
      </c>
      <c r="D4164" t="s">
        <v>34</v>
      </c>
    </row>
    <row r="4165" spans="1:4">
      <c r="A4165" t="s">
        <v>1475</v>
      </c>
      <c r="B4165" t="s">
        <v>5644</v>
      </c>
      <c r="C4165" t="s">
        <v>149</v>
      </c>
      <c r="D4165" t="s">
        <v>869</v>
      </c>
    </row>
    <row r="4166" spans="1:4">
      <c r="A4166" t="s">
        <v>1475</v>
      </c>
      <c r="B4166" t="s">
        <v>5645</v>
      </c>
      <c r="C4166" t="s">
        <v>152</v>
      </c>
      <c r="D4166" t="s">
        <v>167</v>
      </c>
    </row>
    <row r="4167" spans="1:4">
      <c r="A4167" t="s">
        <v>1475</v>
      </c>
      <c r="B4167" t="s">
        <v>5646</v>
      </c>
      <c r="C4167" t="s">
        <v>4</v>
      </c>
      <c r="D4167" t="s">
        <v>23</v>
      </c>
    </row>
    <row r="4168" spans="1:4">
      <c r="A4168" t="s">
        <v>1475</v>
      </c>
      <c r="B4168" t="s">
        <v>5647</v>
      </c>
      <c r="C4168" t="s">
        <v>156</v>
      </c>
      <c r="D4168" t="e">
        <v>#REF!</v>
      </c>
    </row>
    <row r="4169" spans="1:4">
      <c r="A4169" t="s">
        <v>1475</v>
      </c>
      <c r="B4169" t="s">
        <v>5648</v>
      </c>
      <c r="C4169" t="s">
        <v>157</v>
      </c>
      <c r="D4169">
        <v>46266</v>
      </c>
    </row>
    <row r="4170" spans="1:4">
      <c r="A4170" t="s">
        <v>1475</v>
      </c>
      <c r="B4170" t="s">
        <v>5649</v>
      </c>
      <c r="C4170" t="s">
        <v>142</v>
      </c>
      <c r="D4170" t="s">
        <v>852</v>
      </c>
    </row>
    <row r="4171" spans="1:4">
      <c r="A4171" t="s">
        <v>1475</v>
      </c>
      <c r="B4171" t="s">
        <v>5650</v>
      </c>
      <c r="C4171" t="s">
        <v>143</v>
      </c>
      <c r="D4171" t="s">
        <v>845</v>
      </c>
    </row>
    <row r="4172" spans="1:4">
      <c r="A4172" t="s">
        <v>1475</v>
      </c>
      <c r="B4172" t="s">
        <v>5651</v>
      </c>
      <c r="C4172" t="s">
        <v>144</v>
      </c>
      <c r="D4172">
        <v>95</v>
      </c>
    </row>
    <row r="4173" spans="1:4">
      <c r="A4173" t="s">
        <v>1475</v>
      </c>
      <c r="B4173" t="s">
        <v>5652</v>
      </c>
      <c r="C4173" t="s">
        <v>145</v>
      </c>
      <c r="D4173">
        <v>752</v>
      </c>
    </row>
    <row r="4174" spans="1:4">
      <c r="A4174" t="s">
        <v>1475</v>
      </c>
      <c r="B4174" t="s">
        <v>5653</v>
      </c>
      <c r="C4174" t="s">
        <v>146</v>
      </c>
      <c r="D4174" t="s">
        <v>108</v>
      </c>
    </row>
    <row r="4175" spans="1:4">
      <c r="A4175" t="s">
        <v>1475</v>
      </c>
      <c r="B4175" t="s">
        <v>5654</v>
      </c>
      <c r="C4175" t="s">
        <v>147</v>
      </c>
      <c r="D4175" t="s">
        <v>905</v>
      </c>
    </row>
    <row r="4176" spans="1:4">
      <c r="A4176" t="s">
        <v>1475</v>
      </c>
      <c r="B4176" t="s">
        <v>5655</v>
      </c>
      <c r="C4176" t="s">
        <v>148</v>
      </c>
      <c r="D4176" t="s">
        <v>34</v>
      </c>
    </row>
    <row r="4177" spans="1:4">
      <c r="A4177" t="s">
        <v>1475</v>
      </c>
      <c r="B4177" t="s">
        <v>5656</v>
      </c>
      <c r="C4177" t="s">
        <v>152</v>
      </c>
      <c r="D4177" t="s">
        <v>167</v>
      </c>
    </row>
    <row r="4178" spans="1:4">
      <c r="A4178" t="s">
        <v>1475</v>
      </c>
      <c r="B4178" t="s">
        <v>5657</v>
      </c>
      <c r="C4178" t="s">
        <v>4</v>
      </c>
      <c r="D4178" t="s">
        <v>23</v>
      </c>
    </row>
    <row r="4179" spans="1:4">
      <c r="A4179" t="s">
        <v>1475</v>
      </c>
      <c r="B4179" t="s">
        <v>5658</v>
      </c>
      <c r="C4179" t="s">
        <v>156</v>
      </c>
      <c r="D4179" t="e">
        <v>#REF!</v>
      </c>
    </row>
    <row r="4180" spans="1:4">
      <c r="A4180" t="s">
        <v>1475</v>
      </c>
      <c r="B4180" t="s">
        <v>5659</v>
      </c>
      <c r="C4180" t="s">
        <v>157</v>
      </c>
      <c r="D4180">
        <v>46266</v>
      </c>
    </row>
    <row r="4181" spans="1:4">
      <c r="A4181" t="s">
        <v>1475</v>
      </c>
      <c r="B4181" t="s">
        <v>5660</v>
      </c>
      <c r="C4181" t="s">
        <v>142</v>
      </c>
      <c r="D4181" t="s">
        <v>852</v>
      </c>
    </row>
    <row r="4182" spans="1:4">
      <c r="A4182" t="s">
        <v>1475</v>
      </c>
      <c r="B4182" t="s">
        <v>5661</v>
      </c>
      <c r="C4182" t="s">
        <v>143</v>
      </c>
      <c r="D4182" t="s">
        <v>845</v>
      </c>
    </row>
    <row r="4183" spans="1:4">
      <c r="A4183" t="s">
        <v>1475</v>
      </c>
      <c r="B4183" t="s">
        <v>5662</v>
      </c>
      <c r="C4183" t="s">
        <v>144</v>
      </c>
      <c r="D4183">
        <v>96</v>
      </c>
    </row>
    <row r="4184" spans="1:4">
      <c r="A4184" t="s">
        <v>1475</v>
      </c>
      <c r="B4184" t="s">
        <v>5663</v>
      </c>
      <c r="C4184" t="s">
        <v>145</v>
      </c>
      <c r="D4184">
        <v>736</v>
      </c>
    </row>
    <row r="4185" spans="1:4">
      <c r="A4185" t="s">
        <v>1475</v>
      </c>
      <c r="B4185" t="s">
        <v>5664</v>
      </c>
      <c r="C4185" t="s">
        <v>146</v>
      </c>
      <c r="D4185" t="s">
        <v>108</v>
      </c>
    </row>
    <row r="4186" spans="1:4">
      <c r="A4186" t="s">
        <v>1475</v>
      </c>
      <c r="B4186" t="s">
        <v>5665</v>
      </c>
      <c r="C4186" t="s">
        <v>147</v>
      </c>
      <c r="D4186" t="s">
        <v>890</v>
      </c>
    </row>
    <row r="4187" spans="1:4">
      <c r="A4187" t="s">
        <v>1475</v>
      </c>
      <c r="B4187" t="s">
        <v>5666</v>
      </c>
      <c r="C4187" t="s">
        <v>148</v>
      </c>
      <c r="D4187" t="s">
        <v>34</v>
      </c>
    </row>
    <row r="4188" spans="1:4">
      <c r="A4188" t="s">
        <v>1475</v>
      </c>
      <c r="B4188" t="s">
        <v>5667</v>
      </c>
      <c r="C4188" t="s">
        <v>152</v>
      </c>
      <c r="D4188" t="s">
        <v>167</v>
      </c>
    </row>
    <row r="4189" spans="1:4">
      <c r="A4189" t="s">
        <v>1475</v>
      </c>
      <c r="B4189" t="s">
        <v>5668</v>
      </c>
      <c r="C4189" t="s">
        <v>4</v>
      </c>
      <c r="D4189" t="s">
        <v>23</v>
      </c>
    </row>
    <row r="4190" spans="1:4">
      <c r="A4190" t="s">
        <v>1475</v>
      </c>
      <c r="B4190" t="s">
        <v>5669</v>
      </c>
      <c r="C4190" t="s">
        <v>156</v>
      </c>
      <c r="D4190" t="e">
        <v>#REF!</v>
      </c>
    </row>
    <row r="4191" spans="1:4">
      <c r="A4191" t="s">
        <v>1475</v>
      </c>
      <c r="B4191" t="s">
        <v>5670</v>
      </c>
      <c r="C4191" t="s">
        <v>157</v>
      </c>
      <c r="D4191">
        <v>46266</v>
      </c>
    </row>
    <row r="4192" spans="1:4">
      <c r="A4192" t="s">
        <v>1475</v>
      </c>
      <c r="B4192" t="s">
        <v>5671</v>
      </c>
      <c r="C4192" t="s">
        <v>142</v>
      </c>
      <c r="D4192" t="s">
        <v>852</v>
      </c>
    </row>
    <row r="4193" spans="1:4">
      <c r="A4193" t="s">
        <v>1475</v>
      </c>
      <c r="B4193" t="s">
        <v>5672</v>
      </c>
      <c r="C4193" t="s">
        <v>143</v>
      </c>
      <c r="D4193" t="s">
        <v>845</v>
      </c>
    </row>
    <row r="4194" spans="1:4">
      <c r="A4194" t="s">
        <v>1475</v>
      </c>
      <c r="B4194" t="s">
        <v>5673</v>
      </c>
      <c r="C4194" t="s">
        <v>144</v>
      </c>
      <c r="D4194">
        <v>97</v>
      </c>
    </row>
    <row r="4195" spans="1:4">
      <c r="A4195" t="s">
        <v>1475</v>
      </c>
      <c r="B4195" t="s">
        <v>5674</v>
      </c>
      <c r="C4195" t="s">
        <v>145</v>
      </c>
      <c r="D4195">
        <v>738</v>
      </c>
    </row>
    <row r="4196" spans="1:4">
      <c r="A4196" t="s">
        <v>1475</v>
      </c>
      <c r="B4196" t="s">
        <v>5675</v>
      </c>
      <c r="C4196" t="s">
        <v>146</v>
      </c>
      <c r="D4196" t="s">
        <v>108</v>
      </c>
    </row>
    <row r="4197" spans="1:4">
      <c r="A4197" t="s">
        <v>1475</v>
      </c>
      <c r="B4197" t="s">
        <v>5676</v>
      </c>
      <c r="C4197" t="s">
        <v>147</v>
      </c>
      <c r="D4197" t="s">
        <v>896</v>
      </c>
    </row>
    <row r="4198" spans="1:4">
      <c r="A4198" t="s">
        <v>1475</v>
      </c>
      <c r="B4198" t="s">
        <v>5677</v>
      </c>
      <c r="C4198" t="s">
        <v>148</v>
      </c>
      <c r="D4198" t="s">
        <v>34</v>
      </c>
    </row>
    <row r="4199" spans="1:4">
      <c r="A4199" t="s">
        <v>1475</v>
      </c>
      <c r="B4199" t="s">
        <v>5678</v>
      </c>
      <c r="C4199" t="s">
        <v>152</v>
      </c>
      <c r="D4199" t="s">
        <v>167</v>
      </c>
    </row>
    <row r="4200" spans="1:4">
      <c r="A4200" t="s">
        <v>1475</v>
      </c>
      <c r="B4200" t="s">
        <v>5679</v>
      </c>
      <c r="C4200" t="s">
        <v>4</v>
      </c>
      <c r="D4200" t="s">
        <v>23</v>
      </c>
    </row>
    <row r="4201" spans="1:4">
      <c r="A4201" t="s">
        <v>1475</v>
      </c>
      <c r="B4201" t="s">
        <v>5680</v>
      </c>
      <c r="C4201" t="s">
        <v>156</v>
      </c>
      <c r="D4201" t="e">
        <v>#REF!</v>
      </c>
    </row>
    <row r="4202" spans="1:4">
      <c r="A4202" t="s">
        <v>1475</v>
      </c>
      <c r="B4202" t="s">
        <v>5681</v>
      </c>
      <c r="C4202" t="s">
        <v>157</v>
      </c>
      <c r="D4202">
        <v>46266</v>
      </c>
    </row>
    <row r="4203" spans="1:4">
      <c r="A4203" t="s">
        <v>1475</v>
      </c>
      <c r="B4203" t="s">
        <v>5682</v>
      </c>
      <c r="C4203" t="s">
        <v>142</v>
      </c>
      <c r="D4203" t="s">
        <v>852</v>
      </c>
    </row>
    <row r="4204" spans="1:4">
      <c r="A4204" t="s">
        <v>1475</v>
      </c>
      <c r="B4204" t="s">
        <v>5683</v>
      </c>
      <c r="C4204" t="s">
        <v>143</v>
      </c>
      <c r="D4204" t="s">
        <v>845</v>
      </c>
    </row>
    <row r="4205" spans="1:4">
      <c r="A4205" t="s">
        <v>1475</v>
      </c>
      <c r="B4205" t="s">
        <v>5684</v>
      </c>
      <c r="C4205" t="s">
        <v>144</v>
      </c>
      <c r="D4205">
        <v>98</v>
      </c>
    </row>
    <row r="4206" spans="1:4">
      <c r="A4206" t="s">
        <v>1475</v>
      </c>
      <c r="B4206" t="s">
        <v>5685</v>
      </c>
      <c r="C4206" t="s">
        <v>145</v>
      </c>
      <c r="D4206">
        <v>737</v>
      </c>
    </row>
    <row r="4207" spans="1:4">
      <c r="A4207" t="s">
        <v>1475</v>
      </c>
      <c r="B4207" t="s">
        <v>5686</v>
      </c>
      <c r="C4207" t="s">
        <v>146</v>
      </c>
      <c r="D4207" t="s">
        <v>108</v>
      </c>
    </row>
    <row r="4208" spans="1:4">
      <c r="A4208" t="s">
        <v>1475</v>
      </c>
      <c r="B4208" t="s">
        <v>5687</v>
      </c>
      <c r="C4208" t="s">
        <v>147</v>
      </c>
      <c r="D4208" t="s">
        <v>893</v>
      </c>
    </row>
    <row r="4209" spans="1:4">
      <c r="A4209" t="s">
        <v>1475</v>
      </c>
      <c r="B4209" t="s">
        <v>5688</v>
      </c>
      <c r="C4209" t="s">
        <v>148</v>
      </c>
      <c r="D4209" t="s">
        <v>34</v>
      </c>
    </row>
    <row r="4210" spans="1:4">
      <c r="A4210" t="s">
        <v>1475</v>
      </c>
      <c r="B4210" t="s">
        <v>5689</v>
      </c>
      <c r="C4210" t="s">
        <v>152</v>
      </c>
      <c r="D4210" t="s">
        <v>167</v>
      </c>
    </row>
    <row r="4211" spans="1:4">
      <c r="A4211" t="s">
        <v>1475</v>
      </c>
      <c r="B4211" t="s">
        <v>5690</v>
      </c>
      <c r="C4211" t="s">
        <v>4</v>
      </c>
      <c r="D4211" t="s">
        <v>23</v>
      </c>
    </row>
    <row r="4212" spans="1:4">
      <c r="A4212" t="s">
        <v>1475</v>
      </c>
      <c r="B4212" t="s">
        <v>5691</v>
      </c>
      <c r="C4212" t="s">
        <v>156</v>
      </c>
      <c r="D4212" t="e">
        <v>#REF!</v>
      </c>
    </row>
    <row r="4213" spans="1:4">
      <c r="A4213" t="s">
        <v>1475</v>
      </c>
      <c r="B4213" t="s">
        <v>5692</v>
      </c>
      <c r="C4213" t="s">
        <v>157</v>
      </c>
      <c r="D4213">
        <v>46266</v>
      </c>
    </row>
    <row r="4214" spans="1:4">
      <c r="A4214" t="s">
        <v>1475</v>
      </c>
      <c r="B4214" t="s">
        <v>5693</v>
      </c>
      <c r="C4214" t="s">
        <v>142</v>
      </c>
      <c r="D4214" t="s">
        <v>852</v>
      </c>
    </row>
    <row r="4215" spans="1:4">
      <c r="A4215" t="s">
        <v>1475</v>
      </c>
      <c r="B4215" t="s">
        <v>5694</v>
      </c>
      <c r="C4215" t="s">
        <v>143</v>
      </c>
      <c r="D4215" t="s">
        <v>845</v>
      </c>
    </row>
    <row r="4216" spans="1:4">
      <c r="A4216" t="s">
        <v>1475</v>
      </c>
      <c r="B4216" t="s">
        <v>5695</v>
      </c>
      <c r="C4216" t="s">
        <v>144</v>
      </c>
      <c r="D4216">
        <v>99</v>
      </c>
    </row>
    <row r="4217" spans="1:4">
      <c r="A4217" t="s">
        <v>1475</v>
      </c>
      <c r="B4217" t="s">
        <v>5696</v>
      </c>
      <c r="C4217" t="s">
        <v>145</v>
      </c>
      <c r="D4217">
        <v>733</v>
      </c>
    </row>
    <row r="4218" spans="1:4">
      <c r="A4218" t="s">
        <v>1475</v>
      </c>
      <c r="B4218" t="s">
        <v>5697</v>
      </c>
      <c r="C4218" t="s">
        <v>146</v>
      </c>
      <c r="D4218" t="s">
        <v>108</v>
      </c>
    </row>
    <row r="4219" spans="1:4">
      <c r="A4219" t="s">
        <v>1475</v>
      </c>
      <c r="B4219" t="s">
        <v>5698</v>
      </c>
      <c r="C4219" t="s">
        <v>147</v>
      </c>
      <c r="D4219" t="s">
        <v>887</v>
      </c>
    </row>
    <row r="4220" spans="1:4">
      <c r="A4220" t="s">
        <v>1475</v>
      </c>
      <c r="B4220" t="s">
        <v>5699</v>
      </c>
      <c r="C4220" t="s">
        <v>148</v>
      </c>
      <c r="D4220" t="s">
        <v>34</v>
      </c>
    </row>
    <row r="4221" spans="1:4">
      <c r="A4221" t="s">
        <v>1475</v>
      </c>
      <c r="B4221" t="s">
        <v>5700</v>
      </c>
      <c r="C4221" t="s">
        <v>152</v>
      </c>
      <c r="D4221" t="s">
        <v>167</v>
      </c>
    </row>
    <row r="4222" spans="1:4">
      <c r="A4222" t="s">
        <v>1475</v>
      </c>
      <c r="B4222" t="s">
        <v>5701</v>
      </c>
      <c r="C4222" t="s">
        <v>4</v>
      </c>
      <c r="D4222" t="s">
        <v>23</v>
      </c>
    </row>
    <row r="4223" spans="1:4">
      <c r="A4223" t="s">
        <v>1475</v>
      </c>
      <c r="B4223" t="s">
        <v>5702</v>
      </c>
      <c r="C4223" t="s">
        <v>156</v>
      </c>
      <c r="D4223" t="e">
        <v>#REF!</v>
      </c>
    </row>
    <row r="4224" spans="1:4">
      <c r="A4224" t="s">
        <v>1475</v>
      </c>
      <c r="B4224" t="s">
        <v>5703</v>
      </c>
      <c r="C4224" t="s">
        <v>157</v>
      </c>
      <c r="D4224">
        <v>46266</v>
      </c>
    </row>
    <row r="4225" spans="1:4">
      <c r="A4225" t="s">
        <v>1475</v>
      </c>
      <c r="B4225" t="s">
        <v>5704</v>
      </c>
      <c r="C4225" t="s">
        <v>142</v>
      </c>
      <c r="D4225" t="s">
        <v>852</v>
      </c>
    </row>
    <row r="4226" spans="1:4">
      <c r="A4226" t="s">
        <v>1475</v>
      </c>
      <c r="B4226" t="s">
        <v>5705</v>
      </c>
      <c r="C4226" t="s">
        <v>143</v>
      </c>
      <c r="D4226" t="s">
        <v>845</v>
      </c>
    </row>
    <row r="4227" spans="1:4">
      <c r="A4227" t="s">
        <v>1475</v>
      </c>
      <c r="B4227" t="s">
        <v>5706</v>
      </c>
      <c r="C4227" t="s">
        <v>144</v>
      </c>
      <c r="D4227">
        <v>100</v>
      </c>
    </row>
    <row r="4228" spans="1:4">
      <c r="A4228" t="s">
        <v>1475</v>
      </c>
      <c r="B4228" t="s">
        <v>5707</v>
      </c>
      <c r="C4228" t="s">
        <v>145</v>
      </c>
      <c r="D4228">
        <v>739</v>
      </c>
    </row>
    <row r="4229" spans="1:4">
      <c r="A4229" t="s">
        <v>1475</v>
      </c>
      <c r="B4229" t="s">
        <v>5708</v>
      </c>
      <c r="C4229" t="s">
        <v>146</v>
      </c>
      <c r="D4229" t="s">
        <v>108</v>
      </c>
    </row>
    <row r="4230" spans="1:4">
      <c r="A4230" t="s">
        <v>1475</v>
      </c>
      <c r="B4230" t="s">
        <v>5709</v>
      </c>
      <c r="C4230" t="s">
        <v>147</v>
      </c>
      <c r="D4230" t="s">
        <v>899</v>
      </c>
    </row>
    <row r="4231" spans="1:4">
      <c r="A4231" t="s">
        <v>1475</v>
      </c>
      <c r="B4231" t="s">
        <v>5710</v>
      </c>
      <c r="C4231" t="s">
        <v>148</v>
      </c>
      <c r="D4231" t="s">
        <v>34</v>
      </c>
    </row>
    <row r="4232" spans="1:4">
      <c r="A4232" t="s">
        <v>1475</v>
      </c>
      <c r="B4232" t="s">
        <v>5711</v>
      </c>
      <c r="C4232" t="s">
        <v>152</v>
      </c>
      <c r="D4232" t="s">
        <v>167</v>
      </c>
    </row>
    <row r="4233" spans="1:4">
      <c r="A4233" t="s">
        <v>1475</v>
      </c>
      <c r="B4233" t="s">
        <v>5712</v>
      </c>
      <c r="C4233" t="s">
        <v>4</v>
      </c>
      <c r="D4233" t="s">
        <v>23</v>
      </c>
    </row>
    <row r="4234" spans="1:4">
      <c r="A4234" t="s">
        <v>1475</v>
      </c>
      <c r="B4234" t="s">
        <v>5713</v>
      </c>
      <c r="C4234" t="s">
        <v>156</v>
      </c>
      <c r="D4234" t="e">
        <v>#REF!</v>
      </c>
    </row>
    <row r="4235" spans="1:4">
      <c r="A4235" t="s">
        <v>1475</v>
      </c>
      <c r="B4235" t="s">
        <v>5714</v>
      </c>
      <c r="C4235" t="s">
        <v>157</v>
      </c>
      <c r="D4235">
        <v>46266</v>
      </c>
    </row>
    <row r="4236" spans="1:4">
      <c r="A4236" t="s">
        <v>1475</v>
      </c>
      <c r="B4236" t="s">
        <v>5715</v>
      </c>
      <c r="C4236" t="s">
        <v>142</v>
      </c>
      <c r="D4236" t="s">
        <v>852</v>
      </c>
    </row>
    <row r="4237" spans="1:4">
      <c r="A4237" t="s">
        <v>1475</v>
      </c>
      <c r="B4237" t="s">
        <v>5716</v>
      </c>
      <c r="C4237" t="s">
        <v>143</v>
      </c>
      <c r="D4237" t="s">
        <v>845</v>
      </c>
    </row>
    <row r="4238" spans="1:4">
      <c r="A4238" t="s">
        <v>1475</v>
      </c>
      <c r="B4238" t="s">
        <v>5717</v>
      </c>
      <c r="C4238" t="s">
        <v>144</v>
      </c>
      <c r="D4238">
        <v>101</v>
      </c>
    </row>
    <row r="4239" spans="1:4">
      <c r="A4239" t="s">
        <v>1475</v>
      </c>
      <c r="B4239" t="s">
        <v>5718</v>
      </c>
      <c r="C4239" t="s">
        <v>145</v>
      </c>
      <c r="D4239">
        <v>758</v>
      </c>
    </row>
    <row r="4240" spans="1:4">
      <c r="A4240" t="s">
        <v>1475</v>
      </c>
      <c r="B4240" t="s">
        <v>5719</v>
      </c>
      <c r="C4240" t="s">
        <v>146</v>
      </c>
      <c r="D4240" t="s">
        <v>108</v>
      </c>
    </row>
    <row r="4241" spans="1:4">
      <c r="A4241" t="s">
        <v>1475</v>
      </c>
      <c r="B4241" t="s">
        <v>5720</v>
      </c>
      <c r="C4241" t="s">
        <v>147</v>
      </c>
      <c r="D4241" t="s">
        <v>911</v>
      </c>
    </row>
    <row r="4242" spans="1:4">
      <c r="A4242" t="s">
        <v>1475</v>
      </c>
      <c r="B4242" t="s">
        <v>5721</v>
      </c>
      <c r="C4242" t="s">
        <v>148</v>
      </c>
      <c r="D4242" t="s">
        <v>34</v>
      </c>
    </row>
    <row r="4243" spans="1:4">
      <c r="A4243" t="s">
        <v>1475</v>
      </c>
      <c r="B4243" t="s">
        <v>5722</v>
      </c>
      <c r="C4243" t="s">
        <v>152</v>
      </c>
      <c r="D4243" t="s">
        <v>167</v>
      </c>
    </row>
    <row r="4244" spans="1:4">
      <c r="A4244" t="s">
        <v>1475</v>
      </c>
      <c r="B4244" t="s">
        <v>5723</v>
      </c>
      <c r="C4244" t="s">
        <v>4</v>
      </c>
      <c r="D4244" t="s">
        <v>23</v>
      </c>
    </row>
    <row r="4245" spans="1:4">
      <c r="A4245" t="s">
        <v>1475</v>
      </c>
      <c r="B4245" t="s">
        <v>5724</v>
      </c>
      <c r="C4245" t="s">
        <v>156</v>
      </c>
      <c r="D4245" t="e">
        <v>#REF!</v>
      </c>
    </row>
    <row r="4246" spans="1:4">
      <c r="A4246" t="s">
        <v>1475</v>
      </c>
      <c r="B4246" t="s">
        <v>5725</v>
      </c>
      <c r="C4246" t="s">
        <v>157</v>
      </c>
      <c r="D4246">
        <v>46266</v>
      </c>
    </row>
    <row r="4247" spans="1:4">
      <c r="A4247" t="s">
        <v>1475</v>
      </c>
      <c r="B4247" t="s">
        <v>5726</v>
      </c>
      <c r="C4247" t="s">
        <v>142</v>
      </c>
      <c r="D4247" t="s">
        <v>852</v>
      </c>
    </row>
    <row r="4248" spans="1:4">
      <c r="A4248" t="s">
        <v>1475</v>
      </c>
      <c r="B4248" t="s">
        <v>5727</v>
      </c>
      <c r="C4248" t="s">
        <v>143</v>
      </c>
      <c r="D4248" t="s">
        <v>845</v>
      </c>
    </row>
    <row r="4249" spans="1:4">
      <c r="A4249" t="s">
        <v>1475</v>
      </c>
      <c r="B4249" t="s">
        <v>5728</v>
      </c>
      <c r="C4249" t="s">
        <v>144</v>
      </c>
      <c r="D4249">
        <v>102</v>
      </c>
    </row>
    <row r="4250" spans="1:4">
      <c r="A4250" t="s">
        <v>1475</v>
      </c>
      <c r="B4250" t="s">
        <v>5729</v>
      </c>
      <c r="C4250" t="s">
        <v>145</v>
      </c>
      <c r="D4250">
        <v>750</v>
      </c>
    </row>
    <row r="4251" spans="1:4">
      <c r="A4251" t="s">
        <v>1475</v>
      </c>
      <c r="B4251" t="s">
        <v>5730</v>
      </c>
      <c r="C4251" t="s">
        <v>146</v>
      </c>
      <c r="D4251" t="s">
        <v>108</v>
      </c>
    </row>
    <row r="4252" spans="1:4">
      <c r="A4252" t="s">
        <v>1475</v>
      </c>
      <c r="B4252" t="s">
        <v>5731</v>
      </c>
      <c r="C4252" t="s">
        <v>147</v>
      </c>
      <c r="D4252" t="s">
        <v>902</v>
      </c>
    </row>
    <row r="4253" spans="1:4">
      <c r="A4253" t="s">
        <v>1475</v>
      </c>
      <c r="B4253" t="s">
        <v>5732</v>
      </c>
      <c r="C4253" t="s">
        <v>148</v>
      </c>
      <c r="D4253" t="s">
        <v>34</v>
      </c>
    </row>
    <row r="4254" spans="1:4">
      <c r="A4254" t="s">
        <v>1475</v>
      </c>
      <c r="B4254" t="s">
        <v>5733</v>
      </c>
      <c r="C4254" t="s">
        <v>152</v>
      </c>
      <c r="D4254" t="s">
        <v>167</v>
      </c>
    </row>
    <row r="4255" spans="1:4">
      <c r="A4255" t="s">
        <v>1475</v>
      </c>
      <c r="B4255" t="s">
        <v>5734</v>
      </c>
      <c r="C4255" t="s">
        <v>4</v>
      </c>
      <c r="D4255" t="s">
        <v>23</v>
      </c>
    </row>
    <row r="4256" spans="1:4">
      <c r="A4256" t="s">
        <v>1475</v>
      </c>
      <c r="B4256" t="s">
        <v>5735</v>
      </c>
      <c r="C4256" t="s">
        <v>156</v>
      </c>
      <c r="D4256" t="e">
        <v>#REF!</v>
      </c>
    </row>
    <row r="4257" spans="1:4">
      <c r="A4257" t="s">
        <v>1475</v>
      </c>
      <c r="B4257" t="s">
        <v>5736</v>
      </c>
      <c r="C4257" t="s">
        <v>157</v>
      </c>
      <c r="D4257">
        <v>46266</v>
      </c>
    </row>
    <row r="4258" spans="1:4">
      <c r="A4258" t="s">
        <v>1475</v>
      </c>
      <c r="B4258" t="s">
        <v>5737</v>
      </c>
      <c r="C4258" t="s">
        <v>142</v>
      </c>
      <c r="D4258" t="s">
        <v>852</v>
      </c>
    </row>
    <row r="4259" spans="1:4">
      <c r="A4259" t="s">
        <v>1475</v>
      </c>
      <c r="B4259" t="s">
        <v>5738</v>
      </c>
      <c r="C4259" t="s">
        <v>143</v>
      </c>
      <c r="D4259" t="s">
        <v>845</v>
      </c>
    </row>
    <row r="4260" spans="1:4">
      <c r="A4260" t="s">
        <v>1475</v>
      </c>
      <c r="B4260" t="s">
        <v>5739</v>
      </c>
      <c r="C4260" t="s">
        <v>144</v>
      </c>
      <c r="D4260">
        <v>103</v>
      </c>
    </row>
    <row r="4261" spans="1:4">
      <c r="A4261" t="s">
        <v>1475</v>
      </c>
      <c r="B4261" t="s">
        <v>5740</v>
      </c>
      <c r="C4261" t="s">
        <v>145</v>
      </c>
      <c r="D4261">
        <v>747</v>
      </c>
    </row>
    <row r="4262" spans="1:4">
      <c r="A4262" t="s">
        <v>1475</v>
      </c>
      <c r="B4262" t="s">
        <v>5741</v>
      </c>
      <c r="C4262" t="s">
        <v>146</v>
      </c>
      <c r="D4262" t="s">
        <v>108</v>
      </c>
    </row>
    <row r="4263" spans="1:4">
      <c r="A4263" t="s">
        <v>1475</v>
      </c>
      <c r="B4263" t="s">
        <v>5742</v>
      </c>
      <c r="C4263" t="s">
        <v>147</v>
      </c>
      <c r="D4263" t="s">
        <v>864</v>
      </c>
    </row>
    <row r="4264" spans="1:4">
      <c r="A4264" t="s">
        <v>1475</v>
      </c>
      <c r="B4264" t="s">
        <v>5743</v>
      </c>
      <c r="C4264" t="s">
        <v>148</v>
      </c>
      <c r="D4264" t="s">
        <v>34</v>
      </c>
    </row>
    <row r="4265" spans="1:4">
      <c r="A4265" t="s">
        <v>1475</v>
      </c>
      <c r="B4265" t="s">
        <v>5744</v>
      </c>
      <c r="C4265" t="s">
        <v>152</v>
      </c>
      <c r="D4265" t="s">
        <v>167</v>
      </c>
    </row>
    <row r="4266" spans="1:4">
      <c r="A4266" t="s">
        <v>1475</v>
      </c>
      <c r="B4266" t="s">
        <v>5745</v>
      </c>
      <c r="C4266" t="s">
        <v>4</v>
      </c>
      <c r="D4266" t="s">
        <v>23</v>
      </c>
    </row>
    <row r="4267" spans="1:4">
      <c r="A4267" t="s">
        <v>1475</v>
      </c>
      <c r="B4267" t="s">
        <v>5746</v>
      </c>
      <c r="C4267" t="s">
        <v>156</v>
      </c>
      <c r="D4267" t="e">
        <v>#REF!</v>
      </c>
    </row>
    <row r="4268" spans="1:4">
      <c r="A4268" t="s">
        <v>1475</v>
      </c>
      <c r="B4268" t="s">
        <v>5747</v>
      </c>
      <c r="C4268" t="s">
        <v>157</v>
      </c>
      <c r="D4268">
        <v>46266</v>
      </c>
    </row>
    <row r="4269" spans="1:4">
      <c r="A4269" t="s">
        <v>1475</v>
      </c>
      <c r="B4269" t="s">
        <v>5748</v>
      </c>
      <c r="C4269" t="s">
        <v>142</v>
      </c>
      <c r="D4269" t="s">
        <v>852</v>
      </c>
    </row>
    <row r="4270" spans="1:4">
      <c r="A4270" t="s">
        <v>1475</v>
      </c>
      <c r="B4270" t="s">
        <v>5749</v>
      </c>
      <c r="C4270" t="s">
        <v>143</v>
      </c>
      <c r="D4270" t="s">
        <v>845</v>
      </c>
    </row>
    <row r="4271" spans="1:4">
      <c r="A4271" t="s">
        <v>1475</v>
      </c>
      <c r="B4271" t="s">
        <v>5750</v>
      </c>
      <c r="C4271" t="s">
        <v>144</v>
      </c>
      <c r="D4271">
        <v>104</v>
      </c>
    </row>
    <row r="4272" spans="1:4">
      <c r="A4272" t="s">
        <v>1475</v>
      </c>
      <c r="B4272" t="s">
        <v>5751</v>
      </c>
      <c r="C4272" t="s">
        <v>145</v>
      </c>
      <c r="D4272">
        <v>745</v>
      </c>
    </row>
    <row r="4273" spans="1:4">
      <c r="A4273" t="s">
        <v>1475</v>
      </c>
      <c r="B4273" t="s">
        <v>5752</v>
      </c>
      <c r="C4273" t="s">
        <v>146</v>
      </c>
      <c r="D4273" t="s">
        <v>108</v>
      </c>
    </row>
    <row r="4274" spans="1:4">
      <c r="A4274" t="s">
        <v>1475</v>
      </c>
      <c r="B4274" t="s">
        <v>5753</v>
      </c>
      <c r="C4274" t="s">
        <v>147</v>
      </c>
      <c r="D4274" t="s">
        <v>860</v>
      </c>
    </row>
    <row r="4275" spans="1:4">
      <c r="A4275" t="s">
        <v>1475</v>
      </c>
      <c r="B4275" t="s">
        <v>5754</v>
      </c>
      <c r="C4275" t="s">
        <v>148</v>
      </c>
      <c r="D4275" t="s">
        <v>34</v>
      </c>
    </row>
    <row r="4276" spans="1:4">
      <c r="A4276" t="s">
        <v>1475</v>
      </c>
      <c r="B4276" t="s">
        <v>5755</v>
      </c>
      <c r="C4276" t="s">
        <v>152</v>
      </c>
      <c r="D4276" t="s">
        <v>167</v>
      </c>
    </row>
    <row r="4277" spans="1:4">
      <c r="A4277" t="s">
        <v>1475</v>
      </c>
      <c r="B4277" t="s">
        <v>5756</v>
      </c>
      <c r="C4277" t="s">
        <v>4</v>
      </c>
      <c r="D4277" t="s">
        <v>23</v>
      </c>
    </row>
    <row r="4278" spans="1:4">
      <c r="A4278" t="s">
        <v>1475</v>
      </c>
      <c r="B4278" t="s">
        <v>5757</v>
      </c>
      <c r="C4278" t="s">
        <v>156</v>
      </c>
      <c r="D4278" t="e">
        <v>#REF!</v>
      </c>
    </row>
    <row r="4279" spans="1:4">
      <c r="A4279" t="s">
        <v>1475</v>
      </c>
      <c r="B4279" t="s">
        <v>5758</v>
      </c>
      <c r="C4279" t="s">
        <v>157</v>
      </c>
      <c r="D4279">
        <v>46266</v>
      </c>
    </row>
    <row r="4280" spans="1:4">
      <c r="A4280" t="s">
        <v>1475</v>
      </c>
      <c r="B4280" t="s">
        <v>5759</v>
      </c>
      <c r="C4280" t="s">
        <v>142</v>
      </c>
      <c r="D4280" t="s">
        <v>53</v>
      </c>
    </row>
    <row r="4281" spans="1:4">
      <c r="A4281" t="s">
        <v>1475</v>
      </c>
      <c r="B4281" t="s">
        <v>5760</v>
      </c>
      <c r="C4281" t="s">
        <v>143</v>
      </c>
      <c r="D4281" t="s">
        <v>959</v>
      </c>
    </row>
    <row r="4282" spans="1:4">
      <c r="A4282" t="s">
        <v>1475</v>
      </c>
      <c r="B4282" t="s">
        <v>5761</v>
      </c>
      <c r="C4282" t="s">
        <v>144</v>
      </c>
      <c r="D4282" t="s">
        <v>970</v>
      </c>
    </row>
    <row r="4283" spans="1:4">
      <c r="A4283" t="s">
        <v>1475</v>
      </c>
      <c r="B4283" t="s">
        <v>5762</v>
      </c>
      <c r="C4283" t="s">
        <v>146</v>
      </c>
      <c r="D4283" t="s">
        <v>108</v>
      </c>
    </row>
    <row r="4284" spans="1:4">
      <c r="A4284" t="s">
        <v>1475</v>
      </c>
      <c r="B4284" t="s">
        <v>5763</v>
      </c>
      <c r="C4284" t="s">
        <v>147</v>
      </c>
      <c r="D4284" t="s">
        <v>360</v>
      </c>
    </row>
    <row r="4285" spans="1:4">
      <c r="A4285" t="s">
        <v>1475</v>
      </c>
      <c r="B4285" t="s">
        <v>5764</v>
      </c>
      <c r="C4285" t="s">
        <v>148</v>
      </c>
      <c r="D4285" t="s">
        <v>34</v>
      </c>
    </row>
    <row r="4286" spans="1:4">
      <c r="A4286" t="s">
        <v>1475</v>
      </c>
      <c r="B4286" t="s">
        <v>5765</v>
      </c>
      <c r="C4286" t="s">
        <v>152</v>
      </c>
      <c r="D4286" t="s">
        <v>167</v>
      </c>
    </row>
    <row r="4287" spans="1:4">
      <c r="A4287" t="s">
        <v>1475</v>
      </c>
      <c r="B4287" t="s">
        <v>5766</v>
      </c>
      <c r="C4287" t="s">
        <v>4</v>
      </c>
      <c r="D4287" t="s">
        <v>23</v>
      </c>
    </row>
    <row r="4288" spans="1:4">
      <c r="A4288" t="s">
        <v>1475</v>
      </c>
      <c r="B4288" t="s">
        <v>5767</v>
      </c>
      <c r="C4288" t="s">
        <v>156</v>
      </c>
      <c r="D4288" t="e">
        <v>#REF!</v>
      </c>
    </row>
    <row r="4289" spans="1:4">
      <c r="A4289" t="s">
        <v>1475</v>
      </c>
      <c r="B4289" t="s">
        <v>5768</v>
      </c>
      <c r="C4289" t="s">
        <v>157</v>
      </c>
      <c r="D4289">
        <v>46266</v>
      </c>
    </row>
    <row r="4290" spans="1:4">
      <c r="A4290" t="s">
        <v>1475</v>
      </c>
      <c r="B4290" t="s">
        <v>5769</v>
      </c>
      <c r="C4290" t="s">
        <v>142</v>
      </c>
      <c r="D4290" t="s">
        <v>985</v>
      </c>
    </row>
    <row r="4291" spans="1:4">
      <c r="A4291" t="s">
        <v>1475</v>
      </c>
      <c r="B4291" t="s">
        <v>5770</v>
      </c>
      <c r="C4291" t="s">
        <v>143</v>
      </c>
      <c r="D4291">
        <v>1625</v>
      </c>
    </row>
    <row r="4292" spans="1:4">
      <c r="A4292" t="s">
        <v>1475</v>
      </c>
      <c r="B4292" t="s">
        <v>5771</v>
      </c>
      <c r="C4292" t="s">
        <v>146</v>
      </c>
      <c r="D4292" t="s">
        <v>108</v>
      </c>
    </row>
    <row r="4293" spans="1:4">
      <c r="A4293" t="s">
        <v>1475</v>
      </c>
      <c r="B4293" t="s">
        <v>5772</v>
      </c>
      <c r="C4293" t="s">
        <v>147</v>
      </c>
      <c r="D4293" t="s">
        <v>398</v>
      </c>
    </row>
    <row r="4294" spans="1:4">
      <c r="A4294" t="s">
        <v>1475</v>
      </c>
      <c r="B4294" t="s">
        <v>5773</v>
      </c>
      <c r="C4294" t="s">
        <v>148</v>
      </c>
      <c r="D4294" t="s">
        <v>54</v>
      </c>
    </row>
    <row r="4295" spans="1:4">
      <c r="A4295" t="s">
        <v>1475</v>
      </c>
      <c r="B4295" t="s">
        <v>5774</v>
      </c>
      <c r="C4295" t="s">
        <v>150</v>
      </c>
      <c r="D4295">
        <v>3229</v>
      </c>
    </row>
    <row r="4296" spans="1:4">
      <c r="A4296" t="s">
        <v>1475</v>
      </c>
      <c r="B4296" t="s">
        <v>5775</v>
      </c>
      <c r="C4296" t="s">
        <v>152</v>
      </c>
      <c r="D4296" t="s">
        <v>167</v>
      </c>
    </row>
    <row r="4297" spans="1:4">
      <c r="A4297" t="s">
        <v>1475</v>
      </c>
      <c r="B4297" t="s">
        <v>5776</v>
      </c>
      <c r="C4297" t="s">
        <v>4</v>
      </c>
      <c r="D4297" t="s">
        <v>23</v>
      </c>
    </row>
    <row r="4298" spans="1:4">
      <c r="A4298" t="s">
        <v>1475</v>
      </c>
      <c r="B4298" t="s">
        <v>5777</v>
      </c>
      <c r="C4298" t="s">
        <v>156</v>
      </c>
      <c r="D4298" t="e">
        <v>#REF!</v>
      </c>
    </row>
    <row r="4299" spans="1:4">
      <c r="A4299" t="s">
        <v>1475</v>
      </c>
      <c r="B4299" t="s">
        <v>5778</v>
      </c>
      <c r="C4299" t="s">
        <v>157</v>
      </c>
      <c r="D4299">
        <v>46266</v>
      </c>
    </row>
    <row r="4300" spans="1:4">
      <c r="A4300" t="s">
        <v>1475</v>
      </c>
      <c r="B4300" t="s">
        <v>5779</v>
      </c>
      <c r="C4300" t="s">
        <v>142</v>
      </c>
      <c r="D4300" t="s">
        <v>985</v>
      </c>
    </row>
    <row r="4301" spans="1:4">
      <c r="A4301" t="s">
        <v>1475</v>
      </c>
      <c r="B4301" t="s">
        <v>5780</v>
      </c>
      <c r="C4301" t="s">
        <v>143</v>
      </c>
      <c r="D4301">
        <v>1625</v>
      </c>
    </row>
    <row r="4302" spans="1:4">
      <c r="A4302" t="s">
        <v>1475</v>
      </c>
      <c r="B4302" t="s">
        <v>5781</v>
      </c>
      <c r="C4302" t="s">
        <v>146</v>
      </c>
      <c r="D4302" t="s">
        <v>108</v>
      </c>
    </row>
    <row r="4303" spans="1:4">
      <c r="A4303" t="s">
        <v>1475</v>
      </c>
      <c r="B4303" t="s">
        <v>5782</v>
      </c>
      <c r="C4303" t="s">
        <v>147</v>
      </c>
      <c r="D4303" t="s">
        <v>402</v>
      </c>
    </row>
    <row r="4304" spans="1:4">
      <c r="A4304" t="s">
        <v>1475</v>
      </c>
      <c r="B4304" t="s">
        <v>5783</v>
      </c>
      <c r="C4304" t="s">
        <v>148</v>
      </c>
      <c r="D4304" t="s">
        <v>54</v>
      </c>
    </row>
    <row r="4305" spans="1:4">
      <c r="A4305" t="s">
        <v>1475</v>
      </c>
      <c r="B4305" t="s">
        <v>5784</v>
      </c>
      <c r="C4305" t="s">
        <v>150</v>
      </c>
      <c r="D4305">
        <v>3213</v>
      </c>
    </row>
    <row r="4306" spans="1:4">
      <c r="A4306" t="s">
        <v>1475</v>
      </c>
      <c r="B4306" t="s">
        <v>5785</v>
      </c>
      <c r="C4306" t="s">
        <v>152</v>
      </c>
      <c r="D4306" t="s">
        <v>167</v>
      </c>
    </row>
    <row r="4307" spans="1:4">
      <c r="A4307" t="s">
        <v>1475</v>
      </c>
      <c r="B4307" t="s">
        <v>5786</v>
      </c>
      <c r="C4307" t="s">
        <v>4</v>
      </c>
      <c r="D4307" t="s">
        <v>23</v>
      </c>
    </row>
    <row r="4308" spans="1:4">
      <c r="A4308" t="s">
        <v>1475</v>
      </c>
      <c r="B4308" t="s">
        <v>5787</v>
      </c>
      <c r="C4308" t="s">
        <v>156</v>
      </c>
      <c r="D4308" t="e">
        <v>#REF!</v>
      </c>
    </row>
    <row r="4309" spans="1:4">
      <c r="A4309" t="s">
        <v>1475</v>
      </c>
      <c r="B4309" t="s">
        <v>5788</v>
      </c>
      <c r="C4309" t="s">
        <v>157</v>
      </c>
      <c r="D4309">
        <v>46266</v>
      </c>
    </row>
    <row r="4310" spans="1:4">
      <c r="A4310" t="s">
        <v>1475</v>
      </c>
      <c r="B4310" t="s">
        <v>5789</v>
      </c>
      <c r="C4310" t="s">
        <v>142</v>
      </c>
      <c r="D4310" t="s">
        <v>985</v>
      </c>
    </row>
    <row r="4311" spans="1:4">
      <c r="A4311" t="s">
        <v>1475</v>
      </c>
      <c r="B4311" t="s">
        <v>5790</v>
      </c>
      <c r="C4311" t="s">
        <v>143</v>
      </c>
      <c r="D4311">
        <v>1610</v>
      </c>
    </row>
    <row r="4312" spans="1:4">
      <c r="A4312" t="s">
        <v>1475</v>
      </c>
      <c r="B4312" t="s">
        <v>5791</v>
      </c>
      <c r="C4312" t="s">
        <v>146</v>
      </c>
      <c r="D4312" t="s">
        <v>108</v>
      </c>
    </row>
    <row r="4313" spans="1:4">
      <c r="A4313" t="s">
        <v>1475</v>
      </c>
      <c r="B4313" t="s">
        <v>5792</v>
      </c>
      <c r="C4313" t="s">
        <v>147</v>
      </c>
      <c r="D4313" t="s">
        <v>378</v>
      </c>
    </row>
    <row r="4314" spans="1:4">
      <c r="A4314" t="s">
        <v>1475</v>
      </c>
      <c r="B4314" t="s">
        <v>5793</v>
      </c>
      <c r="C4314" t="s">
        <v>148</v>
      </c>
      <c r="D4314" t="s">
        <v>54</v>
      </c>
    </row>
    <row r="4315" spans="1:4">
      <c r="A4315" t="s">
        <v>1475</v>
      </c>
      <c r="B4315" t="s">
        <v>5794</v>
      </c>
      <c r="C4315" t="s">
        <v>150</v>
      </c>
      <c r="D4315">
        <v>3210</v>
      </c>
    </row>
    <row r="4316" spans="1:4">
      <c r="A4316" t="s">
        <v>1475</v>
      </c>
      <c r="B4316" t="s">
        <v>5795</v>
      </c>
      <c r="C4316" t="s">
        <v>152</v>
      </c>
      <c r="D4316" t="s">
        <v>167</v>
      </c>
    </row>
    <row r="4317" spans="1:4">
      <c r="A4317" t="s">
        <v>1475</v>
      </c>
      <c r="B4317" t="s">
        <v>5796</v>
      </c>
      <c r="C4317" t="s">
        <v>4</v>
      </c>
      <c r="D4317" t="s">
        <v>23</v>
      </c>
    </row>
    <row r="4318" spans="1:4">
      <c r="A4318" t="s">
        <v>1475</v>
      </c>
      <c r="B4318" t="s">
        <v>5797</v>
      </c>
      <c r="C4318" t="s">
        <v>156</v>
      </c>
      <c r="D4318" t="e">
        <v>#REF!</v>
      </c>
    </row>
    <row r="4319" spans="1:4">
      <c r="A4319" t="s">
        <v>1475</v>
      </c>
      <c r="B4319" t="s">
        <v>5798</v>
      </c>
      <c r="C4319" t="s">
        <v>157</v>
      </c>
      <c r="D4319">
        <v>46266</v>
      </c>
    </row>
    <row r="4320" spans="1:4">
      <c r="A4320" t="s">
        <v>1475</v>
      </c>
      <c r="B4320" t="s">
        <v>5799</v>
      </c>
      <c r="C4320" t="s">
        <v>142</v>
      </c>
      <c r="D4320" t="s">
        <v>985</v>
      </c>
    </row>
    <row r="4321" spans="1:4">
      <c r="A4321" t="s">
        <v>1475</v>
      </c>
      <c r="B4321" t="s">
        <v>5800</v>
      </c>
      <c r="C4321" t="s">
        <v>143</v>
      </c>
      <c r="D4321">
        <v>1610</v>
      </c>
    </row>
    <row r="4322" spans="1:4">
      <c r="A4322" t="s">
        <v>1475</v>
      </c>
      <c r="B4322" t="s">
        <v>5801</v>
      </c>
      <c r="C4322" t="s">
        <v>146</v>
      </c>
      <c r="D4322" t="s">
        <v>108</v>
      </c>
    </row>
    <row r="4323" spans="1:4">
      <c r="A4323" t="s">
        <v>1475</v>
      </c>
      <c r="B4323" t="s">
        <v>5802</v>
      </c>
      <c r="C4323" t="s">
        <v>147</v>
      </c>
      <c r="D4323" t="s">
        <v>368</v>
      </c>
    </row>
    <row r="4324" spans="1:4">
      <c r="A4324" t="s">
        <v>1475</v>
      </c>
      <c r="B4324" t="s">
        <v>5803</v>
      </c>
      <c r="C4324" t="s">
        <v>148</v>
      </c>
      <c r="D4324" t="s">
        <v>54</v>
      </c>
    </row>
    <row r="4325" spans="1:4">
      <c r="A4325" t="s">
        <v>1475</v>
      </c>
      <c r="B4325" t="s">
        <v>5804</v>
      </c>
      <c r="C4325" t="s">
        <v>150</v>
      </c>
      <c r="D4325">
        <v>3202</v>
      </c>
    </row>
    <row r="4326" spans="1:4">
      <c r="A4326" t="s">
        <v>1475</v>
      </c>
      <c r="B4326" t="s">
        <v>5805</v>
      </c>
      <c r="C4326" t="s">
        <v>152</v>
      </c>
      <c r="D4326" t="s">
        <v>167</v>
      </c>
    </row>
    <row r="4327" spans="1:4">
      <c r="A4327" t="s">
        <v>1475</v>
      </c>
      <c r="B4327" t="s">
        <v>5806</v>
      </c>
      <c r="C4327" t="s">
        <v>4</v>
      </c>
      <c r="D4327" t="s">
        <v>23</v>
      </c>
    </row>
    <row r="4328" spans="1:4">
      <c r="A4328" t="s">
        <v>1475</v>
      </c>
      <c r="B4328" t="s">
        <v>5807</v>
      </c>
      <c r="C4328" t="s">
        <v>156</v>
      </c>
      <c r="D4328" t="e">
        <v>#REF!</v>
      </c>
    </row>
    <row r="4329" spans="1:4">
      <c r="A4329" t="s">
        <v>1475</v>
      </c>
      <c r="B4329" t="s">
        <v>5808</v>
      </c>
      <c r="C4329" t="s">
        <v>157</v>
      </c>
      <c r="D4329">
        <v>46266</v>
      </c>
    </row>
    <row r="4330" spans="1:4">
      <c r="A4330" t="s">
        <v>1475</v>
      </c>
      <c r="B4330" t="s">
        <v>5809</v>
      </c>
      <c r="C4330" t="s">
        <v>142</v>
      </c>
      <c r="D4330" t="s">
        <v>985</v>
      </c>
    </row>
    <row r="4331" spans="1:4">
      <c r="A4331" t="s">
        <v>1475</v>
      </c>
      <c r="B4331" t="s">
        <v>5810</v>
      </c>
      <c r="C4331" t="s">
        <v>143</v>
      </c>
      <c r="D4331">
        <v>1630</v>
      </c>
    </row>
    <row r="4332" spans="1:4">
      <c r="A4332" t="s">
        <v>1475</v>
      </c>
      <c r="B4332" t="s">
        <v>5811</v>
      </c>
      <c r="C4332" t="s">
        <v>146</v>
      </c>
      <c r="D4332" t="s">
        <v>108</v>
      </c>
    </row>
    <row r="4333" spans="1:4">
      <c r="A4333" t="s">
        <v>1475</v>
      </c>
      <c r="B4333" t="s">
        <v>5812</v>
      </c>
      <c r="C4333" t="s">
        <v>147</v>
      </c>
      <c r="D4333" t="s">
        <v>360</v>
      </c>
    </row>
    <row r="4334" spans="1:4">
      <c r="A4334" t="s">
        <v>1475</v>
      </c>
      <c r="B4334" t="s">
        <v>5813</v>
      </c>
      <c r="C4334" t="s">
        <v>148</v>
      </c>
      <c r="D4334" t="s">
        <v>54</v>
      </c>
    </row>
    <row r="4335" spans="1:4">
      <c r="A4335" t="s">
        <v>1475</v>
      </c>
      <c r="B4335" t="s">
        <v>5814</v>
      </c>
      <c r="C4335" t="s">
        <v>150</v>
      </c>
      <c r="D4335">
        <v>3201</v>
      </c>
    </row>
    <row r="4336" spans="1:4">
      <c r="A4336" t="s">
        <v>1475</v>
      </c>
      <c r="B4336" t="s">
        <v>5815</v>
      </c>
      <c r="C4336" t="s">
        <v>152</v>
      </c>
      <c r="D4336" t="s">
        <v>167</v>
      </c>
    </row>
    <row r="4337" spans="1:4">
      <c r="A4337" t="s">
        <v>1475</v>
      </c>
      <c r="B4337" t="s">
        <v>5816</v>
      </c>
      <c r="C4337" t="s">
        <v>4</v>
      </c>
      <c r="D4337" t="s">
        <v>23</v>
      </c>
    </row>
    <row r="4338" spans="1:4">
      <c r="A4338" t="s">
        <v>1475</v>
      </c>
      <c r="B4338" t="s">
        <v>5817</v>
      </c>
      <c r="C4338" t="s">
        <v>156</v>
      </c>
      <c r="D4338" t="e">
        <v>#REF!</v>
      </c>
    </row>
    <row r="4339" spans="1:4">
      <c r="A4339" t="s">
        <v>1475</v>
      </c>
      <c r="B4339" t="s">
        <v>5818</v>
      </c>
      <c r="C4339" t="s">
        <v>157</v>
      </c>
      <c r="D4339">
        <v>46266</v>
      </c>
    </row>
    <row r="4340" spans="1:4">
      <c r="A4340" t="s">
        <v>1475</v>
      </c>
      <c r="B4340" t="s">
        <v>5819</v>
      </c>
      <c r="C4340" t="s">
        <v>142</v>
      </c>
      <c r="D4340" t="s">
        <v>985</v>
      </c>
    </row>
    <row r="4341" spans="1:4">
      <c r="A4341" t="s">
        <v>1475</v>
      </c>
      <c r="B4341" t="s">
        <v>5820</v>
      </c>
      <c r="C4341" t="s">
        <v>143</v>
      </c>
      <c r="D4341">
        <v>1610</v>
      </c>
    </row>
    <row r="4342" spans="1:4">
      <c r="A4342" t="s">
        <v>1475</v>
      </c>
      <c r="B4342" t="s">
        <v>5821</v>
      </c>
      <c r="C4342" t="s">
        <v>146</v>
      </c>
      <c r="D4342" t="s">
        <v>108</v>
      </c>
    </row>
    <row r="4343" spans="1:4">
      <c r="A4343" t="s">
        <v>1475</v>
      </c>
      <c r="B4343" t="s">
        <v>5822</v>
      </c>
      <c r="C4343" t="s">
        <v>147</v>
      </c>
      <c r="D4343" t="s">
        <v>1001</v>
      </c>
    </row>
    <row r="4344" spans="1:4">
      <c r="A4344" t="s">
        <v>1475</v>
      </c>
      <c r="B4344" t="s">
        <v>5823</v>
      </c>
      <c r="C4344" t="s">
        <v>148</v>
      </c>
      <c r="D4344" t="s">
        <v>54</v>
      </c>
    </row>
    <row r="4345" spans="1:4">
      <c r="A4345" t="s">
        <v>1475</v>
      </c>
      <c r="B4345" t="s">
        <v>5824</v>
      </c>
      <c r="C4345" t="s">
        <v>150</v>
      </c>
      <c r="D4345">
        <v>3221</v>
      </c>
    </row>
    <row r="4346" spans="1:4">
      <c r="A4346" t="s">
        <v>1475</v>
      </c>
      <c r="B4346" t="s">
        <v>5825</v>
      </c>
      <c r="C4346" t="s">
        <v>152</v>
      </c>
      <c r="D4346" t="s">
        <v>167</v>
      </c>
    </row>
    <row r="4347" spans="1:4">
      <c r="A4347" t="s">
        <v>1475</v>
      </c>
      <c r="B4347" t="s">
        <v>5826</v>
      </c>
      <c r="C4347" t="s">
        <v>4</v>
      </c>
      <c r="D4347" t="s">
        <v>23</v>
      </c>
    </row>
    <row r="4348" spans="1:4">
      <c r="A4348" t="s">
        <v>1475</v>
      </c>
      <c r="B4348" t="s">
        <v>5827</v>
      </c>
      <c r="C4348" t="s">
        <v>156</v>
      </c>
      <c r="D4348" t="e">
        <v>#REF!</v>
      </c>
    </row>
    <row r="4349" spans="1:4">
      <c r="A4349" t="s">
        <v>1475</v>
      </c>
      <c r="B4349" t="s">
        <v>5828</v>
      </c>
      <c r="C4349" t="s">
        <v>157</v>
      </c>
      <c r="D4349">
        <v>46266</v>
      </c>
    </row>
    <row r="4350" spans="1:4">
      <c r="A4350" t="s">
        <v>1475</v>
      </c>
      <c r="B4350" t="s">
        <v>5829</v>
      </c>
      <c r="C4350" t="s">
        <v>142</v>
      </c>
      <c r="D4350" t="s">
        <v>985</v>
      </c>
    </row>
    <row r="4351" spans="1:4">
      <c r="A4351" t="s">
        <v>1475</v>
      </c>
      <c r="B4351" t="s">
        <v>5830</v>
      </c>
      <c r="C4351" t="s">
        <v>143</v>
      </c>
      <c r="D4351">
        <v>1625</v>
      </c>
    </row>
    <row r="4352" spans="1:4">
      <c r="A4352" t="s">
        <v>1475</v>
      </c>
      <c r="B4352" t="s">
        <v>5831</v>
      </c>
      <c r="C4352" t="s">
        <v>146</v>
      </c>
      <c r="D4352" t="s">
        <v>108</v>
      </c>
    </row>
    <row r="4353" spans="1:4">
      <c r="A4353" t="s">
        <v>1475</v>
      </c>
      <c r="B4353" t="s">
        <v>5832</v>
      </c>
      <c r="C4353" t="s">
        <v>147</v>
      </c>
      <c r="D4353" t="s">
        <v>382</v>
      </c>
    </row>
    <row r="4354" spans="1:4">
      <c r="A4354" t="s">
        <v>1475</v>
      </c>
      <c r="B4354" t="s">
        <v>5833</v>
      </c>
      <c r="C4354" t="s">
        <v>148</v>
      </c>
      <c r="D4354" t="s">
        <v>54</v>
      </c>
    </row>
    <row r="4355" spans="1:4">
      <c r="A4355" t="s">
        <v>1475</v>
      </c>
      <c r="B4355" t="s">
        <v>5834</v>
      </c>
      <c r="C4355" t="s">
        <v>150</v>
      </c>
      <c r="D4355">
        <v>3223</v>
      </c>
    </row>
    <row r="4356" spans="1:4">
      <c r="A4356" t="s">
        <v>1475</v>
      </c>
      <c r="B4356" t="s">
        <v>5835</v>
      </c>
      <c r="C4356" t="s">
        <v>152</v>
      </c>
      <c r="D4356" t="s">
        <v>167</v>
      </c>
    </row>
    <row r="4357" spans="1:4">
      <c r="A4357" t="s">
        <v>1475</v>
      </c>
      <c r="B4357" t="s">
        <v>5836</v>
      </c>
      <c r="C4357" t="s">
        <v>4</v>
      </c>
      <c r="D4357" t="s">
        <v>23</v>
      </c>
    </row>
    <row r="4358" spans="1:4">
      <c r="A4358" t="s">
        <v>1475</v>
      </c>
      <c r="B4358" t="s">
        <v>5837</v>
      </c>
      <c r="C4358" t="s">
        <v>156</v>
      </c>
      <c r="D4358" t="e">
        <v>#REF!</v>
      </c>
    </row>
    <row r="4359" spans="1:4">
      <c r="A4359" t="s">
        <v>1475</v>
      </c>
      <c r="B4359" t="s">
        <v>5838</v>
      </c>
      <c r="C4359" t="s">
        <v>157</v>
      </c>
      <c r="D4359">
        <v>46266</v>
      </c>
    </row>
    <row r="4360" spans="1:4">
      <c r="A4360" t="s">
        <v>1475</v>
      </c>
      <c r="B4360" t="s">
        <v>5839</v>
      </c>
      <c r="C4360" t="s">
        <v>142</v>
      </c>
      <c r="D4360" t="s">
        <v>44</v>
      </c>
    </row>
    <row r="4361" spans="1:4">
      <c r="A4361" t="s">
        <v>1475</v>
      </c>
      <c r="B4361" t="s">
        <v>5840</v>
      </c>
      <c r="C4361" t="s">
        <v>143</v>
      </c>
      <c r="D4361" t="s">
        <v>287</v>
      </c>
    </row>
    <row r="4362" spans="1:4">
      <c r="A4362" t="s">
        <v>1475</v>
      </c>
      <c r="B4362" t="s">
        <v>5841</v>
      </c>
      <c r="C4362" t="s">
        <v>145</v>
      </c>
      <c r="D4362">
        <v>16335</v>
      </c>
    </row>
    <row r="4363" spans="1:4">
      <c r="A4363" t="s">
        <v>1475</v>
      </c>
      <c r="B4363" t="s">
        <v>5842</v>
      </c>
      <c r="C4363" t="s">
        <v>146</v>
      </c>
      <c r="D4363" t="s">
        <v>109</v>
      </c>
    </row>
    <row r="4364" spans="1:4">
      <c r="A4364" t="s">
        <v>1475</v>
      </c>
      <c r="B4364" t="s">
        <v>5843</v>
      </c>
      <c r="C4364" t="s">
        <v>148</v>
      </c>
      <c r="D4364" t="s">
        <v>58</v>
      </c>
    </row>
    <row r="4365" spans="1:4">
      <c r="A4365" t="s">
        <v>1475</v>
      </c>
      <c r="B4365" t="s">
        <v>5844</v>
      </c>
      <c r="C4365" t="s">
        <v>149</v>
      </c>
      <c r="D4365" t="s">
        <v>289</v>
      </c>
    </row>
    <row r="4366" spans="1:4">
      <c r="A4366" t="s">
        <v>1475</v>
      </c>
      <c r="B4366" t="s">
        <v>5845</v>
      </c>
      <c r="C4366" t="s">
        <v>151</v>
      </c>
      <c r="D4366" t="s">
        <v>290</v>
      </c>
    </row>
    <row r="4367" spans="1:4">
      <c r="A4367" t="s">
        <v>1475</v>
      </c>
      <c r="B4367" t="s">
        <v>5846</v>
      </c>
      <c r="C4367" t="s">
        <v>152</v>
      </c>
      <c r="D4367" t="s">
        <v>167</v>
      </c>
    </row>
    <row r="4368" spans="1:4">
      <c r="A4368" t="s">
        <v>1475</v>
      </c>
      <c r="B4368" t="s">
        <v>5847</v>
      </c>
      <c r="C4368" t="s">
        <v>4</v>
      </c>
      <c r="D4368" t="s">
        <v>23</v>
      </c>
    </row>
    <row r="4369" spans="1:4">
      <c r="A4369" t="s">
        <v>1475</v>
      </c>
      <c r="B4369" t="s">
        <v>5848</v>
      </c>
      <c r="C4369" t="s">
        <v>156</v>
      </c>
      <c r="D4369" t="e">
        <v>#REF!</v>
      </c>
    </row>
    <row r="4370" spans="1:4">
      <c r="A4370" t="s">
        <v>1475</v>
      </c>
      <c r="B4370" t="s">
        <v>5849</v>
      </c>
      <c r="C4370" t="s">
        <v>157</v>
      </c>
      <c r="D4370">
        <v>46266</v>
      </c>
    </row>
    <row r="4371" spans="1:4">
      <c r="A4371" t="s">
        <v>1475</v>
      </c>
      <c r="B4371" t="s">
        <v>5850</v>
      </c>
      <c r="C4371" t="s">
        <v>142</v>
      </c>
      <c r="D4371" t="s">
        <v>297</v>
      </c>
    </row>
    <row r="4372" spans="1:4">
      <c r="A4372" t="s">
        <v>1475</v>
      </c>
      <c r="B4372" t="s">
        <v>5851</v>
      </c>
      <c r="C4372" t="s">
        <v>143</v>
      </c>
      <c r="D4372" t="s">
        <v>298</v>
      </c>
    </row>
    <row r="4373" spans="1:4">
      <c r="A4373" t="s">
        <v>1475</v>
      </c>
      <c r="B4373" t="s">
        <v>5852</v>
      </c>
      <c r="C4373" t="s">
        <v>144</v>
      </c>
      <c r="D4373" t="s">
        <v>411</v>
      </c>
    </row>
    <row r="4374" spans="1:4">
      <c r="A4374" t="s">
        <v>1475</v>
      </c>
      <c r="B4374" t="s">
        <v>5853</v>
      </c>
      <c r="C4374" t="s">
        <v>145</v>
      </c>
      <c r="D4374">
        <v>846</v>
      </c>
    </row>
    <row r="4375" spans="1:4">
      <c r="A4375" t="s">
        <v>1475</v>
      </c>
      <c r="B4375" t="s">
        <v>5854</v>
      </c>
      <c r="C4375" t="s">
        <v>146</v>
      </c>
      <c r="D4375" t="s">
        <v>109</v>
      </c>
    </row>
    <row r="4376" spans="1:4">
      <c r="A4376" t="s">
        <v>1475</v>
      </c>
      <c r="B4376" t="s">
        <v>5855</v>
      </c>
      <c r="C4376" t="s">
        <v>147</v>
      </c>
      <c r="D4376" t="s">
        <v>412</v>
      </c>
    </row>
    <row r="4377" spans="1:4">
      <c r="A4377" t="s">
        <v>1475</v>
      </c>
      <c r="B4377" t="s">
        <v>5856</v>
      </c>
      <c r="C4377" t="s">
        <v>148</v>
      </c>
      <c r="D4377" t="s">
        <v>34</v>
      </c>
    </row>
    <row r="4378" spans="1:4">
      <c r="A4378" t="s">
        <v>1475</v>
      </c>
      <c r="B4378" t="s">
        <v>5857</v>
      </c>
      <c r="C4378" t="s">
        <v>152</v>
      </c>
      <c r="D4378" t="s">
        <v>167</v>
      </c>
    </row>
    <row r="4379" spans="1:4">
      <c r="A4379" t="s">
        <v>1475</v>
      </c>
      <c r="B4379" t="s">
        <v>5858</v>
      </c>
      <c r="C4379" t="s">
        <v>153</v>
      </c>
      <c r="D4379" t="s">
        <v>301</v>
      </c>
    </row>
    <row r="4380" spans="1:4">
      <c r="A4380" t="s">
        <v>1475</v>
      </c>
      <c r="B4380" t="s">
        <v>5859</v>
      </c>
      <c r="C4380" t="s">
        <v>154</v>
      </c>
      <c r="D4380" t="s">
        <v>302</v>
      </c>
    </row>
    <row r="4381" spans="1:4">
      <c r="A4381" t="s">
        <v>1475</v>
      </c>
      <c r="B4381" t="s">
        <v>5860</v>
      </c>
      <c r="C4381" t="s">
        <v>69</v>
      </c>
      <c r="D4381" t="s">
        <v>303</v>
      </c>
    </row>
    <row r="4382" spans="1:4">
      <c r="A4382" t="s">
        <v>1475</v>
      </c>
      <c r="B4382" t="s">
        <v>5861</v>
      </c>
      <c r="C4382" t="s">
        <v>4</v>
      </c>
      <c r="D4382" t="s">
        <v>23</v>
      </c>
    </row>
    <row r="4383" spans="1:4">
      <c r="A4383" t="s">
        <v>1475</v>
      </c>
      <c r="B4383" t="s">
        <v>5862</v>
      </c>
      <c r="C4383" t="s">
        <v>156</v>
      </c>
      <c r="D4383" t="e">
        <v>#REF!</v>
      </c>
    </row>
    <row r="4384" spans="1:4">
      <c r="A4384" t="s">
        <v>1475</v>
      </c>
      <c r="B4384" t="s">
        <v>5863</v>
      </c>
      <c r="C4384" t="s">
        <v>157</v>
      </c>
      <c r="D4384">
        <v>46266</v>
      </c>
    </row>
    <row r="4385" spans="1:4">
      <c r="A4385" t="s">
        <v>1475</v>
      </c>
      <c r="B4385" t="s">
        <v>5864</v>
      </c>
      <c r="C4385" t="s">
        <v>142</v>
      </c>
      <c r="D4385" t="s">
        <v>297</v>
      </c>
    </row>
    <row r="4386" spans="1:4">
      <c r="A4386" t="s">
        <v>1475</v>
      </c>
      <c r="B4386" t="s">
        <v>5865</v>
      </c>
      <c r="C4386" t="s">
        <v>143</v>
      </c>
      <c r="D4386" t="s">
        <v>298</v>
      </c>
    </row>
    <row r="4387" spans="1:4">
      <c r="A4387" t="s">
        <v>1475</v>
      </c>
      <c r="B4387" t="s">
        <v>5866</v>
      </c>
      <c r="C4387" t="s">
        <v>144</v>
      </c>
      <c r="D4387" t="s">
        <v>419</v>
      </c>
    </row>
    <row r="4388" spans="1:4">
      <c r="A4388" t="s">
        <v>1475</v>
      </c>
      <c r="B4388" t="s">
        <v>5867</v>
      </c>
      <c r="C4388" t="s">
        <v>145</v>
      </c>
      <c r="D4388">
        <v>882</v>
      </c>
    </row>
    <row r="4389" spans="1:4">
      <c r="A4389" t="s">
        <v>1475</v>
      </c>
      <c r="B4389" t="s">
        <v>5868</v>
      </c>
      <c r="C4389" t="s">
        <v>146</v>
      </c>
      <c r="D4389" t="s">
        <v>109</v>
      </c>
    </row>
    <row r="4390" spans="1:4">
      <c r="A4390" t="s">
        <v>1475</v>
      </c>
      <c r="B4390" t="s">
        <v>5869</v>
      </c>
      <c r="C4390" t="s">
        <v>147</v>
      </c>
      <c r="D4390" t="s">
        <v>420</v>
      </c>
    </row>
    <row r="4391" spans="1:4">
      <c r="A4391" t="s">
        <v>1475</v>
      </c>
      <c r="B4391" t="s">
        <v>5870</v>
      </c>
      <c r="C4391" t="s">
        <v>148</v>
      </c>
      <c r="D4391" t="s">
        <v>34</v>
      </c>
    </row>
    <row r="4392" spans="1:4">
      <c r="A4392" t="s">
        <v>1475</v>
      </c>
      <c r="B4392" t="s">
        <v>5871</v>
      </c>
      <c r="C4392" t="s">
        <v>152</v>
      </c>
      <c r="D4392" t="s">
        <v>167</v>
      </c>
    </row>
    <row r="4393" spans="1:4">
      <c r="A4393" t="s">
        <v>1475</v>
      </c>
      <c r="B4393" t="s">
        <v>5872</v>
      </c>
      <c r="C4393" t="s">
        <v>153</v>
      </c>
      <c r="D4393" t="s">
        <v>301</v>
      </c>
    </row>
    <row r="4394" spans="1:4">
      <c r="A4394" t="s">
        <v>1475</v>
      </c>
      <c r="B4394" t="s">
        <v>5873</v>
      </c>
      <c r="C4394" t="s">
        <v>154</v>
      </c>
      <c r="D4394" t="s">
        <v>302</v>
      </c>
    </row>
    <row r="4395" spans="1:4">
      <c r="A4395" t="s">
        <v>1475</v>
      </c>
      <c r="B4395" t="s">
        <v>5874</v>
      </c>
      <c r="C4395" t="s">
        <v>69</v>
      </c>
      <c r="D4395" t="s">
        <v>303</v>
      </c>
    </row>
    <row r="4396" spans="1:4">
      <c r="A4396" t="s">
        <v>1475</v>
      </c>
      <c r="B4396" t="s">
        <v>5875</v>
      </c>
      <c r="C4396" t="s">
        <v>4</v>
      </c>
      <c r="D4396" t="s">
        <v>23</v>
      </c>
    </row>
    <row r="4397" spans="1:4">
      <c r="A4397" t="s">
        <v>1475</v>
      </c>
      <c r="B4397" t="s">
        <v>5876</v>
      </c>
      <c r="C4397" t="s">
        <v>156</v>
      </c>
      <c r="D4397" t="e">
        <v>#REF!</v>
      </c>
    </row>
    <row r="4398" spans="1:4">
      <c r="A4398" t="s">
        <v>1475</v>
      </c>
      <c r="B4398" t="s">
        <v>5877</v>
      </c>
      <c r="C4398" t="s">
        <v>157</v>
      </c>
      <c r="D4398">
        <v>46266</v>
      </c>
    </row>
    <row r="4399" spans="1:4">
      <c r="A4399" t="s">
        <v>1475</v>
      </c>
      <c r="B4399" t="s">
        <v>5878</v>
      </c>
      <c r="C4399" t="s">
        <v>142</v>
      </c>
      <c r="D4399" t="s">
        <v>297</v>
      </c>
    </row>
    <row r="4400" spans="1:4">
      <c r="A4400" t="s">
        <v>1475</v>
      </c>
      <c r="B4400" t="s">
        <v>5879</v>
      </c>
      <c r="C4400" t="s">
        <v>143</v>
      </c>
      <c r="D4400" t="s">
        <v>298</v>
      </c>
    </row>
    <row r="4401" spans="1:4">
      <c r="A4401" t="s">
        <v>1475</v>
      </c>
      <c r="B4401" t="s">
        <v>5880</v>
      </c>
      <c r="C4401" t="s">
        <v>144</v>
      </c>
      <c r="D4401" t="s">
        <v>413</v>
      </c>
    </row>
    <row r="4402" spans="1:4">
      <c r="A4402" t="s">
        <v>1475</v>
      </c>
      <c r="B4402" t="s">
        <v>5881</v>
      </c>
      <c r="C4402" t="s">
        <v>145</v>
      </c>
      <c r="D4402">
        <v>848</v>
      </c>
    </row>
    <row r="4403" spans="1:4">
      <c r="A4403" t="s">
        <v>1475</v>
      </c>
      <c r="B4403" t="s">
        <v>5882</v>
      </c>
      <c r="C4403" t="s">
        <v>146</v>
      </c>
      <c r="D4403" t="s">
        <v>109</v>
      </c>
    </row>
    <row r="4404" spans="1:4">
      <c r="A4404" t="s">
        <v>1475</v>
      </c>
      <c r="B4404" t="s">
        <v>5883</v>
      </c>
      <c r="C4404" t="s">
        <v>147</v>
      </c>
      <c r="D4404" t="s">
        <v>414</v>
      </c>
    </row>
    <row r="4405" spans="1:4">
      <c r="A4405" t="s">
        <v>1475</v>
      </c>
      <c r="B4405" t="s">
        <v>5884</v>
      </c>
      <c r="C4405" t="s">
        <v>148</v>
      </c>
      <c r="D4405" t="s">
        <v>34</v>
      </c>
    </row>
    <row r="4406" spans="1:4">
      <c r="A4406" t="s">
        <v>1475</v>
      </c>
      <c r="B4406" t="s">
        <v>5885</v>
      </c>
      <c r="C4406" t="s">
        <v>152</v>
      </c>
      <c r="D4406" t="s">
        <v>167</v>
      </c>
    </row>
    <row r="4407" spans="1:4">
      <c r="A4407" t="s">
        <v>1475</v>
      </c>
      <c r="B4407" t="s">
        <v>5886</v>
      </c>
      <c r="C4407" t="s">
        <v>153</v>
      </c>
      <c r="D4407" t="s">
        <v>301</v>
      </c>
    </row>
    <row r="4408" spans="1:4">
      <c r="A4408" t="s">
        <v>1475</v>
      </c>
      <c r="B4408" t="s">
        <v>5887</v>
      </c>
      <c r="C4408" t="s">
        <v>154</v>
      </c>
      <c r="D4408" t="s">
        <v>302</v>
      </c>
    </row>
    <row r="4409" spans="1:4">
      <c r="A4409" t="s">
        <v>1475</v>
      </c>
      <c r="B4409" t="s">
        <v>5888</v>
      </c>
      <c r="C4409" t="s">
        <v>69</v>
      </c>
      <c r="D4409" t="s">
        <v>303</v>
      </c>
    </row>
    <row r="4410" spans="1:4">
      <c r="A4410" t="s">
        <v>1475</v>
      </c>
      <c r="B4410" t="s">
        <v>5889</v>
      </c>
      <c r="C4410" t="s">
        <v>4</v>
      </c>
      <c r="D4410" t="s">
        <v>23</v>
      </c>
    </row>
    <row r="4411" spans="1:4">
      <c r="A4411" t="s">
        <v>1475</v>
      </c>
      <c r="B4411" t="s">
        <v>5890</v>
      </c>
      <c r="C4411" t="s">
        <v>156</v>
      </c>
      <c r="D4411" t="e">
        <v>#REF!</v>
      </c>
    </row>
    <row r="4412" spans="1:4">
      <c r="A4412" t="s">
        <v>1475</v>
      </c>
      <c r="B4412" t="s">
        <v>5891</v>
      </c>
      <c r="C4412" t="s">
        <v>157</v>
      </c>
      <c r="D4412">
        <v>46266</v>
      </c>
    </row>
    <row r="4413" spans="1:4">
      <c r="A4413" t="s">
        <v>1475</v>
      </c>
      <c r="B4413" t="s">
        <v>5892</v>
      </c>
      <c r="C4413" t="s">
        <v>142</v>
      </c>
      <c r="D4413" t="s">
        <v>297</v>
      </c>
    </row>
    <row r="4414" spans="1:4">
      <c r="A4414" t="s">
        <v>1475</v>
      </c>
      <c r="B4414" t="s">
        <v>5893</v>
      </c>
      <c r="C4414" t="s">
        <v>143</v>
      </c>
      <c r="D4414" t="s">
        <v>298</v>
      </c>
    </row>
    <row r="4415" spans="1:4">
      <c r="A4415" t="s">
        <v>1475</v>
      </c>
      <c r="B4415" t="s">
        <v>5894</v>
      </c>
      <c r="C4415" t="s">
        <v>144</v>
      </c>
      <c r="D4415" t="s">
        <v>415</v>
      </c>
    </row>
    <row r="4416" spans="1:4">
      <c r="A4416" t="s">
        <v>1475</v>
      </c>
      <c r="B4416" t="s">
        <v>5895</v>
      </c>
      <c r="C4416" t="s">
        <v>145</v>
      </c>
      <c r="D4416">
        <v>849</v>
      </c>
    </row>
    <row r="4417" spans="1:4">
      <c r="A4417" t="s">
        <v>1475</v>
      </c>
      <c r="B4417" t="s">
        <v>5896</v>
      </c>
      <c r="C4417" t="s">
        <v>146</v>
      </c>
      <c r="D4417" t="s">
        <v>109</v>
      </c>
    </row>
    <row r="4418" spans="1:4">
      <c r="A4418" t="s">
        <v>1475</v>
      </c>
      <c r="B4418" t="s">
        <v>5897</v>
      </c>
      <c r="C4418" t="s">
        <v>147</v>
      </c>
      <c r="D4418" t="s">
        <v>416</v>
      </c>
    </row>
    <row r="4419" spans="1:4">
      <c r="A4419" t="s">
        <v>1475</v>
      </c>
      <c r="B4419" t="s">
        <v>5898</v>
      </c>
      <c r="C4419" t="s">
        <v>148</v>
      </c>
      <c r="D4419" t="s">
        <v>34</v>
      </c>
    </row>
    <row r="4420" spans="1:4">
      <c r="A4420" t="s">
        <v>1475</v>
      </c>
      <c r="B4420" t="s">
        <v>5899</v>
      </c>
      <c r="C4420" t="s">
        <v>152</v>
      </c>
      <c r="D4420" t="s">
        <v>167</v>
      </c>
    </row>
    <row r="4421" spans="1:4">
      <c r="A4421" t="s">
        <v>1475</v>
      </c>
      <c r="B4421" t="s">
        <v>5900</v>
      </c>
      <c r="C4421" t="s">
        <v>153</v>
      </c>
      <c r="D4421" t="s">
        <v>301</v>
      </c>
    </row>
    <row r="4422" spans="1:4">
      <c r="A4422" t="s">
        <v>1475</v>
      </c>
      <c r="B4422" t="s">
        <v>5901</v>
      </c>
      <c r="C4422" t="s">
        <v>154</v>
      </c>
      <c r="D4422" t="s">
        <v>302</v>
      </c>
    </row>
    <row r="4423" spans="1:4">
      <c r="A4423" t="s">
        <v>1475</v>
      </c>
      <c r="B4423" t="s">
        <v>5902</v>
      </c>
      <c r="C4423" t="s">
        <v>69</v>
      </c>
      <c r="D4423" t="s">
        <v>303</v>
      </c>
    </row>
    <row r="4424" spans="1:4">
      <c r="A4424" t="s">
        <v>1475</v>
      </c>
      <c r="B4424" t="s">
        <v>5903</v>
      </c>
      <c r="C4424" t="s">
        <v>4</v>
      </c>
      <c r="D4424" t="s">
        <v>23</v>
      </c>
    </row>
    <row r="4425" spans="1:4">
      <c r="A4425" t="s">
        <v>1475</v>
      </c>
      <c r="B4425" t="s">
        <v>5904</v>
      </c>
      <c r="C4425" t="s">
        <v>156</v>
      </c>
      <c r="D4425" t="e">
        <v>#REF!</v>
      </c>
    </row>
    <row r="4426" spans="1:4">
      <c r="A4426" t="s">
        <v>1475</v>
      </c>
      <c r="B4426" t="s">
        <v>5905</v>
      </c>
      <c r="C4426" t="s">
        <v>157</v>
      </c>
      <c r="D4426">
        <v>46266</v>
      </c>
    </row>
    <row r="4427" spans="1:4">
      <c r="A4427" t="s">
        <v>1475</v>
      </c>
      <c r="B4427" t="s">
        <v>5906</v>
      </c>
      <c r="C4427" t="s">
        <v>142</v>
      </c>
      <c r="D4427" t="s">
        <v>297</v>
      </c>
    </row>
    <row r="4428" spans="1:4">
      <c r="A4428" t="s">
        <v>1475</v>
      </c>
      <c r="B4428" t="s">
        <v>5907</v>
      </c>
      <c r="C4428" t="s">
        <v>143</v>
      </c>
      <c r="D4428" t="s">
        <v>298</v>
      </c>
    </row>
    <row r="4429" spans="1:4">
      <c r="A4429" t="s">
        <v>1475</v>
      </c>
      <c r="B4429" t="s">
        <v>5908</v>
      </c>
      <c r="C4429" t="s">
        <v>144</v>
      </c>
      <c r="D4429" t="s">
        <v>417</v>
      </c>
    </row>
    <row r="4430" spans="1:4">
      <c r="A4430" t="s">
        <v>1475</v>
      </c>
      <c r="B4430" t="s">
        <v>5909</v>
      </c>
      <c r="C4430" t="s">
        <v>145</v>
      </c>
      <c r="D4430">
        <v>875</v>
      </c>
    </row>
    <row r="4431" spans="1:4">
      <c r="A4431" t="s">
        <v>1475</v>
      </c>
      <c r="B4431" t="s">
        <v>5910</v>
      </c>
      <c r="C4431" t="s">
        <v>146</v>
      </c>
      <c r="D4431" t="s">
        <v>109</v>
      </c>
    </row>
    <row r="4432" spans="1:4">
      <c r="A4432" t="s">
        <v>1475</v>
      </c>
      <c r="B4432" t="s">
        <v>5911</v>
      </c>
      <c r="C4432" t="s">
        <v>147</v>
      </c>
      <c r="D4432" t="s">
        <v>418</v>
      </c>
    </row>
    <row r="4433" spans="1:4">
      <c r="A4433" t="s">
        <v>1475</v>
      </c>
      <c r="B4433" t="s">
        <v>5912</v>
      </c>
      <c r="C4433" t="s">
        <v>148</v>
      </c>
      <c r="D4433" t="s">
        <v>34</v>
      </c>
    </row>
    <row r="4434" spans="1:4">
      <c r="A4434" t="s">
        <v>1475</v>
      </c>
      <c r="B4434" t="s">
        <v>5913</v>
      </c>
      <c r="C4434" t="s">
        <v>152</v>
      </c>
      <c r="D4434" t="s">
        <v>167</v>
      </c>
    </row>
    <row r="4435" spans="1:4">
      <c r="A4435" t="s">
        <v>1475</v>
      </c>
      <c r="B4435" t="s">
        <v>5914</v>
      </c>
      <c r="C4435" t="s">
        <v>153</v>
      </c>
      <c r="D4435" t="s">
        <v>301</v>
      </c>
    </row>
    <row r="4436" spans="1:4">
      <c r="A4436" t="s">
        <v>1475</v>
      </c>
      <c r="B4436" t="s">
        <v>5915</v>
      </c>
      <c r="C4436" t="s">
        <v>154</v>
      </c>
      <c r="D4436" t="s">
        <v>302</v>
      </c>
    </row>
    <row r="4437" spans="1:4">
      <c r="A4437" t="s">
        <v>1475</v>
      </c>
      <c r="B4437" t="s">
        <v>5916</v>
      </c>
      <c r="C4437" t="s">
        <v>69</v>
      </c>
      <c r="D4437" t="s">
        <v>303</v>
      </c>
    </row>
    <row r="4438" spans="1:4">
      <c r="A4438" t="s">
        <v>1475</v>
      </c>
      <c r="B4438" t="s">
        <v>5917</v>
      </c>
      <c r="C4438" t="s">
        <v>4</v>
      </c>
      <c r="D4438" t="s">
        <v>23</v>
      </c>
    </row>
    <row r="4439" spans="1:4">
      <c r="A4439" t="s">
        <v>1475</v>
      </c>
      <c r="B4439" t="s">
        <v>5918</v>
      </c>
      <c r="C4439" t="s">
        <v>156</v>
      </c>
      <c r="D4439" t="e">
        <v>#REF!</v>
      </c>
    </row>
    <row r="4440" spans="1:4">
      <c r="A4440" t="s">
        <v>1475</v>
      </c>
      <c r="B4440" t="s">
        <v>5919</v>
      </c>
      <c r="C4440" t="s">
        <v>157</v>
      </c>
      <c r="D4440">
        <v>46266</v>
      </c>
    </row>
    <row r="4441" spans="1:4">
      <c r="A4441" t="s">
        <v>1475</v>
      </c>
      <c r="B4441" t="s">
        <v>5920</v>
      </c>
      <c r="C4441" t="s">
        <v>142</v>
      </c>
      <c r="D4441" t="s">
        <v>297</v>
      </c>
    </row>
    <row r="4442" spans="1:4">
      <c r="A4442" t="s">
        <v>1475</v>
      </c>
      <c r="B4442" t="s">
        <v>5921</v>
      </c>
      <c r="C4442" t="s">
        <v>143</v>
      </c>
      <c r="D4442" t="s">
        <v>421</v>
      </c>
    </row>
    <row r="4443" spans="1:4">
      <c r="A4443" t="s">
        <v>1475</v>
      </c>
      <c r="B4443" t="s">
        <v>5922</v>
      </c>
      <c r="C4443" t="s">
        <v>144</v>
      </c>
      <c r="D4443" t="s">
        <v>422</v>
      </c>
    </row>
    <row r="4444" spans="1:4">
      <c r="A4444" t="s">
        <v>1475</v>
      </c>
      <c r="B4444" t="s">
        <v>5923</v>
      </c>
      <c r="C4444" t="s">
        <v>146</v>
      </c>
      <c r="D4444" t="s">
        <v>109</v>
      </c>
    </row>
    <row r="4445" spans="1:4">
      <c r="A4445" t="s">
        <v>1475</v>
      </c>
      <c r="B4445" t="s">
        <v>5924</v>
      </c>
      <c r="C4445" t="s">
        <v>147</v>
      </c>
      <c r="D4445" t="s">
        <v>423</v>
      </c>
    </row>
    <row r="4446" spans="1:4">
      <c r="A4446" t="s">
        <v>1475</v>
      </c>
      <c r="B4446" t="s">
        <v>5925</v>
      </c>
      <c r="C4446" t="s">
        <v>148</v>
      </c>
      <c r="D4446" t="s">
        <v>34</v>
      </c>
    </row>
    <row r="4447" spans="1:4">
      <c r="A4447" t="s">
        <v>1475</v>
      </c>
      <c r="B4447" t="s">
        <v>5926</v>
      </c>
      <c r="C4447" t="s">
        <v>152</v>
      </c>
      <c r="D4447" t="s">
        <v>169</v>
      </c>
    </row>
    <row r="4448" spans="1:4">
      <c r="A4448" t="s">
        <v>1475</v>
      </c>
      <c r="B4448" t="s">
        <v>5927</v>
      </c>
      <c r="C4448" t="s">
        <v>153</v>
      </c>
      <c r="D4448" t="s">
        <v>424</v>
      </c>
    </row>
    <row r="4449" spans="1:4">
      <c r="A4449" t="s">
        <v>1475</v>
      </c>
      <c r="B4449" t="s">
        <v>5928</v>
      </c>
      <c r="C4449" t="s">
        <v>154</v>
      </c>
      <c r="D4449" t="s">
        <v>425</v>
      </c>
    </row>
    <row r="4450" spans="1:4">
      <c r="A4450" t="s">
        <v>1475</v>
      </c>
      <c r="B4450" t="s">
        <v>5929</v>
      </c>
      <c r="C4450" t="s">
        <v>69</v>
      </c>
      <c r="D4450" t="s">
        <v>303</v>
      </c>
    </row>
    <row r="4451" spans="1:4">
      <c r="A4451" t="s">
        <v>1475</v>
      </c>
      <c r="B4451" t="s">
        <v>5930</v>
      </c>
      <c r="C4451" t="s">
        <v>155</v>
      </c>
      <c r="D4451" t="s">
        <v>426</v>
      </c>
    </row>
    <row r="4452" spans="1:4">
      <c r="A4452" t="s">
        <v>1475</v>
      </c>
      <c r="B4452" t="s">
        <v>5931</v>
      </c>
      <c r="C4452" t="s">
        <v>4</v>
      </c>
      <c r="D4452" t="s">
        <v>23</v>
      </c>
    </row>
    <row r="4453" spans="1:4">
      <c r="A4453" t="s">
        <v>1475</v>
      </c>
      <c r="B4453" t="s">
        <v>5932</v>
      </c>
      <c r="C4453" t="s">
        <v>156</v>
      </c>
      <c r="D4453" t="e">
        <v>#REF!</v>
      </c>
    </row>
    <row r="4454" spans="1:4">
      <c r="A4454" t="s">
        <v>1475</v>
      </c>
      <c r="B4454" t="s">
        <v>5933</v>
      </c>
      <c r="C4454" t="s">
        <v>157</v>
      </c>
      <c r="D4454">
        <v>46266</v>
      </c>
    </row>
    <row r="4455" spans="1:4">
      <c r="A4455" t="s">
        <v>1475</v>
      </c>
      <c r="B4455" t="s">
        <v>5934</v>
      </c>
      <c r="C4455" t="s">
        <v>142</v>
      </c>
      <c r="D4455" t="s">
        <v>775</v>
      </c>
    </row>
    <row r="4456" spans="1:4">
      <c r="A4456" t="s">
        <v>1475</v>
      </c>
      <c r="B4456" t="s">
        <v>5935</v>
      </c>
      <c r="C4456" t="s">
        <v>143</v>
      </c>
      <c r="D4456" t="s">
        <v>771</v>
      </c>
    </row>
    <row r="4457" spans="1:4">
      <c r="A4457" t="s">
        <v>1475</v>
      </c>
      <c r="B4457" t="s">
        <v>5936</v>
      </c>
      <c r="C4457" t="s">
        <v>144</v>
      </c>
      <c r="D4457">
        <v>35</v>
      </c>
    </row>
    <row r="4458" spans="1:4">
      <c r="A4458" t="s">
        <v>1475</v>
      </c>
      <c r="B4458" t="s">
        <v>5937</v>
      </c>
      <c r="C4458" t="s">
        <v>145</v>
      </c>
      <c r="D4458">
        <v>724</v>
      </c>
    </row>
    <row r="4459" spans="1:4">
      <c r="A4459" t="s">
        <v>1475</v>
      </c>
      <c r="B4459" t="s">
        <v>5938</v>
      </c>
      <c r="C4459" t="s">
        <v>146</v>
      </c>
      <c r="D4459" t="s">
        <v>109</v>
      </c>
    </row>
    <row r="4460" spans="1:4">
      <c r="A4460" t="s">
        <v>1475</v>
      </c>
      <c r="B4460" t="s">
        <v>5939</v>
      </c>
      <c r="C4460" t="s">
        <v>147</v>
      </c>
      <c r="D4460" t="s">
        <v>414</v>
      </c>
    </row>
    <row r="4461" spans="1:4">
      <c r="A4461" t="s">
        <v>1475</v>
      </c>
      <c r="B4461" t="s">
        <v>5940</v>
      </c>
      <c r="C4461" t="s">
        <v>148</v>
      </c>
      <c r="D4461" t="s">
        <v>34</v>
      </c>
    </row>
    <row r="4462" spans="1:4">
      <c r="A4462" t="s">
        <v>1475</v>
      </c>
      <c r="B4462" t="s">
        <v>5941</v>
      </c>
      <c r="C4462" t="s">
        <v>152</v>
      </c>
      <c r="D4462" t="s">
        <v>167</v>
      </c>
    </row>
    <row r="4463" spans="1:4">
      <c r="A4463" t="s">
        <v>1475</v>
      </c>
      <c r="B4463" t="s">
        <v>5942</v>
      </c>
      <c r="C4463" t="s">
        <v>4</v>
      </c>
      <c r="D4463" t="s">
        <v>23</v>
      </c>
    </row>
    <row r="4464" spans="1:4">
      <c r="A4464" t="s">
        <v>1475</v>
      </c>
      <c r="B4464" t="s">
        <v>5943</v>
      </c>
      <c r="C4464" t="s">
        <v>156</v>
      </c>
      <c r="D4464" t="e">
        <v>#REF!</v>
      </c>
    </row>
    <row r="4465" spans="1:4">
      <c r="A4465" t="s">
        <v>1475</v>
      </c>
      <c r="B4465" t="s">
        <v>5944</v>
      </c>
      <c r="C4465" t="s">
        <v>157</v>
      </c>
      <c r="D4465">
        <v>46266</v>
      </c>
    </row>
    <row r="4466" spans="1:4">
      <c r="A4466" t="s">
        <v>1475</v>
      </c>
      <c r="B4466" t="s">
        <v>5945</v>
      </c>
      <c r="C4466" t="s">
        <v>142</v>
      </c>
      <c r="D4466" t="s">
        <v>775</v>
      </c>
    </row>
    <row r="4467" spans="1:4">
      <c r="A4467" t="s">
        <v>1475</v>
      </c>
      <c r="B4467" t="s">
        <v>5946</v>
      </c>
      <c r="C4467" t="s">
        <v>143</v>
      </c>
      <c r="D4467" t="s">
        <v>771</v>
      </c>
    </row>
    <row r="4468" spans="1:4">
      <c r="A4468" t="s">
        <v>1475</v>
      </c>
      <c r="B4468" t="s">
        <v>5947</v>
      </c>
      <c r="C4468" t="s">
        <v>144</v>
      </c>
      <c r="D4468">
        <v>36</v>
      </c>
    </row>
    <row r="4469" spans="1:4">
      <c r="A4469" t="s">
        <v>1475</v>
      </c>
      <c r="B4469" t="s">
        <v>5948</v>
      </c>
      <c r="C4469" t="s">
        <v>145</v>
      </c>
      <c r="D4469">
        <v>717</v>
      </c>
    </row>
    <row r="4470" spans="1:4">
      <c r="A4470" t="s">
        <v>1475</v>
      </c>
      <c r="B4470" t="s">
        <v>5949</v>
      </c>
      <c r="C4470" t="s">
        <v>146</v>
      </c>
      <c r="D4470" t="s">
        <v>109</v>
      </c>
    </row>
    <row r="4471" spans="1:4">
      <c r="A4471" t="s">
        <v>1475</v>
      </c>
      <c r="B4471" t="s">
        <v>5950</v>
      </c>
      <c r="C4471" t="s">
        <v>147</v>
      </c>
      <c r="D4471" t="s">
        <v>414</v>
      </c>
    </row>
    <row r="4472" spans="1:4">
      <c r="A4472" t="s">
        <v>1475</v>
      </c>
      <c r="B4472" t="s">
        <v>5951</v>
      </c>
      <c r="C4472" t="s">
        <v>148</v>
      </c>
      <c r="D4472" t="s">
        <v>34</v>
      </c>
    </row>
    <row r="4473" spans="1:4">
      <c r="A4473" t="s">
        <v>1475</v>
      </c>
      <c r="B4473" t="s">
        <v>5952</v>
      </c>
      <c r="C4473" t="s">
        <v>152</v>
      </c>
      <c r="D4473" t="s">
        <v>167</v>
      </c>
    </row>
    <row r="4474" spans="1:4">
      <c r="A4474" t="s">
        <v>1475</v>
      </c>
      <c r="B4474" t="s">
        <v>5953</v>
      </c>
      <c r="C4474" t="s">
        <v>4</v>
      </c>
      <c r="D4474" t="s">
        <v>23</v>
      </c>
    </row>
    <row r="4475" spans="1:4">
      <c r="A4475" t="s">
        <v>1475</v>
      </c>
      <c r="B4475" t="s">
        <v>5954</v>
      </c>
      <c r="C4475" t="s">
        <v>156</v>
      </c>
      <c r="D4475" t="e">
        <v>#REF!</v>
      </c>
    </row>
    <row r="4476" spans="1:4">
      <c r="A4476" t="s">
        <v>1475</v>
      </c>
      <c r="B4476" t="s">
        <v>5955</v>
      </c>
      <c r="C4476" t="s">
        <v>157</v>
      </c>
      <c r="D4476">
        <v>46266</v>
      </c>
    </row>
    <row r="4477" spans="1:4">
      <c r="A4477" t="s">
        <v>1475</v>
      </c>
      <c r="B4477" t="s">
        <v>5956</v>
      </c>
      <c r="C4477" t="s">
        <v>142</v>
      </c>
      <c r="D4477" t="s">
        <v>775</v>
      </c>
    </row>
    <row r="4478" spans="1:4">
      <c r="A4478" t="s">
        <v>1475</v>
      </c>
      <c r="B4478" t="s">
        <v>5957</v>
      </c>
      <c r="C4478" t="s">
        <v>143</v>
      </c>
      <c r="D4478" t="s">
        <v>771</v>
      </c>
    </row>
    <row r="4479" spans="1:4">
      <c r="A4479" t="s">
        <v>1475</v>
      </c>
      <c r="B4479" t="s">
        <v>5958</v>
      </c>
      <c r="C4479" t="s">
        <v>144</v>
      </c>
      <c r="D4479">
        <v>39</v>
      </c>
    </row>
    <row r="4480" spans="1:4">
      <c r="A4480" t="s">
        <v>1475</v>
      </c>
      <c r="B4480" t="s">
        <v>5959</v>
      </c>
      <c r="C4480" t="s">
        <v>145</v>
      </c>
      <c r="D4480">
        <v>711</v>
      </c>
    </row>
    <row r="4481" spans="1:4">
      <c r="A4481" t="s">
        <v>1475</v>
      </c>
      <c r="B4481" t="s">
        <v>5960</v>
      </c>
      <c r="C4481" t="s">
        <v>146</v>
      </c>
      <c r="D4481" t="s">
        <v>109</v>
      </c>
    </row>
    <row r="4482" spans="1:4">
      <c r="A4482" t="s">
        <v>1475</v>
      </c>
      <c r="B4482" t="s">
        <v>5961</v>
      </c>
      <c r="C4482" t="s">
        <v>147</v>
      </c>
      <c r="D4482" t="s">
        <v>787</v>
      </c>
    </row>
    <row r="4483" spans="1:4">
      <c r="A4483" t="s">
        <v>1475</v>
      </c>
      <c r="B4483" t="s">
        <v>5962</v>
      </c>
      <c r="C4483" t="s">
        <v>148</v>
      </c>
      <c r="D4483" t="s">
        <v>34</v>
      </c>
    </row>
    <row r="4484" spans="1:4">
      <c r="A4484" t="s">
        <v>1475</v>
      </c>
      <c r="B4484" t="s">
        <v>5963</v>
      </c>
      <c r="C4484" t="s">
        <v>152</v>
      </c>
      <c r="D4484" t="s">
        <v>167</v>
      </c>
    </row>
    <row r="4485" spans="1:4">
      <c r="A4485" t="s">
        <v>1475</v>
      </c>
      <c r="B4485" t="s">
        <v>5964</v>
      </c>
      <c r="C4485" t="s">
        <v>4</v>
      </c>
      <c r="D4485" t="s">
        <v>23</v>
      </c>
    </row>
    <row r="4486" spans="1:4">
      <c r="A4486" t="s">
        <v>1475</v>
      </c>
      <c r="B4486" t="s">
        <v>5965</v>
      </c>
      <c r="C4486" t="s">
        <v>156</v>
      </c>
      <c r="D4486" t="e">
        <v>#REF!</v>
      </c>
    </row>
    <row r="4487" spans="1:4">
      <c r="A4487" t="s">
        <v>1475</v>
      </c>
      <c r="B4487" t="s">
        <v>5966</v>
      </c>
      <c r="C4487" t="s">
        <v>157</v>
      </c>
      <c r="D4487">
        <v>46266</v>
      </c>
    </row>
    <row r="4488" spans="1:4">
      <c r="A4488" t="s">
        <v>1475</v>
      </c>
      <c r="B4488" t="s">
        <v>5967</v>
      </c>
      <c r="C4488" t="s">
        <v>142</v>
      </c>
      <c r="D4488" t="s">
        <v>775</v>
      </c>
    </row>
    <row r="4489" spans="1:4">
      <c r="A4489" t="s">
        <v>1475</v>
      </c>
      <c r="B4489" t="s">
        <v>5968</v>
      </c>
      <c r="C4489" t="s">
        <v>143</v>
      </c>
      <c r="D4489" t="s">
        <v>771</v>
      </c>
    </row>
    <row r="4490" spans="1:4">
      <c r="A4490" t="s">
        <v>1475</v>
      </c>
      <c r="B4490" t="s">
        <v>5969</v>
      </c>
      <c r="C4490" t="s">
        <v>144</v>
      </c>
      <c r="D4490">
        <v>40</v>
      </c>
    </row>
    <row r="4491" spans="1:4">
      <c r="A4491" t="s">
        <v>1475</v>
      </c>
      <c r="B4491" t="s">
        <v>5970</v>
      </c>
      <c r="C4491" t="s">
        <v>145</v>
      </c>
      <c r="D4491">
        <v>719</v>
      </c>
    </row>
    <row r="4492" spans="1:4">
      <c r="A4492" t="s">
        <v>1475</v>
      </c>
      <c r="B4492" t="s">
        <v>5971</v>
      </c>
      <c r="C4492" t="s">
        <v>146</v>
      </c>
      <c r="D4492" t="s">
        <v>109</v>
      </c>
    </row>
    <row r="4493" spans="1:4">
      <c r="A4493" t="s">
        <v>1475</v>
      </c>
      <c r="B4493" t="s">
        <v>5972</v>
      </c>
      <c r="C4493" t="s">
        <v>147</v>
      </c>
      <c r="D4493" t="s">
        <v>787</v>
      </c>
    </row>
    <row r="4494" spans="1:4">
      <c r="A4494" t="s">
        <v>1475</v>
      </c>
      <c r="B4494" t="s">
        <v>5973</v>
      </c>
      <c r="C4494" t="s">
        <v>148</v>
      </c>
      <c r="D4494" t="s">
        <v>34</v>
      </c>
    </row>
    <row r="4495" spans="1:4">
      <c r="A4495" t="s">
        <v>1475</v>
      </c>
      <c r="B4495" t="s">
        <v>5974</v>
      </c>
      <c r="C4495" t="s">
        <v>152</v>
      </c>
      <c r="D4495" t="s">
        <v>167</v>
      </c>
    </row>
    <row r="4496" spans="1:4">
      <c r="A4496" t="s">
        <v>1475</v>
      </c>
      <c r="B4496" t="s">
        <v>5975</v>
      </c>
      <c r="C4496" t="s">
        <v>4</v>
      </c>
      <c r="D4496" t="s">
        <v>23</v>
      </c>
    </row>
    <row r="4497" spans="1:4">
      <c r="A4497" t="s">
        <v>1475</v>
      </c>
      <c r="B4497" t="s">
        <v>5976</v>
      </c>
      <c r="C4497" t="s">
        <v>156</v>
      </c>
      <c r="D4497" t="e">
        <v>#REF!</v>
      </c>
    </row>
    <row r="4498" spans="1:4">
      <c r="A4498" t="s">
        <v>1475</v>
      </c>
      <c r="B4498" t="s">
        <v>5977</v>
      </c>
      <c r="C4498" t="s">
        <v>157</v>
      </c>
      <c r="D4498">
        <v>46266</v>
      </c>
    </row>
    <row r="4499" spans="1:4">
      <c r="A4499" t="s">
        <v>1475</v>
      </c>
      <c r="B4499" t="s">
        <v>5978</v>
      </c>
      <c r="C4499" t="s">
        <v>142</v>
      </c>
      <c r="D4499" t="s">
        <v>775</v>
      </c>
    </row>
    <row r="4500" spans="1:4">
      <c r="A4500" t="s">
        <v>1475</v>
      </c>
      <c r="B4500" t="s">
        <v>5979</v>
      </c>
      <c r="C4500" t="s">
        <v>143</v>
      </c>
      <c r="D4500" t="s">
        <v>771</v>
      </c>
    </row>
    <row r="4501" spans="1:4">
      <c r="A4501" t="s">
        <v>1475</v>
      </c>
      <c r="B4501" t="s">
        <v>5980</v>
      </c>
      <c r="C4501" t="s">
        <v>144</v>
      </c>
      <c r="D4501">
        <v>41</v>
      </c>
    </row>
    <row r="4502" spans="1:4">
      <c r="A4502" t="s">
        <v>1475</v>
      </c>
      <c r="B4502" t="s">
        <v>5981</v>
      </c>
      <c r="C4502" t="s">
        <v>145</v>
      </c>
      <c r="D4502">
        <v>713</v>
      </c>
    </row>
    <row r="4503" spans="1:4">
      <c r="A4503" t="s">
        <v>1475</v>
      </c>
      <c r="B4503" t="s">
        <v>5982</v>
      </c>
      <c r="C4503" t="s">
        <v>146</v>
      </c>
      <c r="D4503" t="s">
        <v>109</v>
      </c>
    </row>
    <row r="4504" spans="1:4">
      <c r="A4504" t="s">
        <v>1475</v>
      </c>
      <c r="B4504" t="s">
        <v>5983</v>
      </c>
      <c r="C4504" t="s">
        <v>147</v>
      </c>
      <c r="D4504" t="s">
        <v>789</v>
      </c>
    </row>
    <row r="4505" spans="1:4">
      <c r="A4505" t="s">
        <v>1475</v>
      </c>
      <c r="B4505" t="s">
        <v>5984</v>
      </c>
      <c r="C4505" t="s">
        <v>148</v>
      </c>
      <c r="D4505" t="s">
        <v>34</v>
      </c>
    </row>
    <row r="4506" spans="1:4">
      <c r="A4506" t="s">
        <v>1475</v>
      </c>
      <c r="B4506" t="s">
        <v>5985</v>
      </c>
      <c r="C4506" t="s">
        <v>152</v>
      </c>
      <c r="D4506" t="s">
        <v>167</v>
      </c>
    </row>
    <row r="4507" spans="1:4">
      <c r="A4507" t="s">
        <v>1475</v>
      </c>
      <c r="B4507" t="s">
        <v>5986</v>
      </c>
      <c r="C4507" t="s">
        <v>4</v>
      </c>
      <c r="D4507" t="s">
        <v>23</v>
      </c>
    </row>
    <row r="4508" spans="1:4">
      <c r="A4508" t="s">
        <v>1475</v>
      </c>
      <c r="B4508" t="s">
        <v>5987</v>
      </c>
      <c r="C4508" t="s">
        <v>156</v>
      </c>
      <c r="D4508" t="e">
        <v>#REF!</v>
      </c>
    </row>
    <row r="4509" spans="1:4">
      <c r="A4509" t="s">
        <v>1475</v>
      </c>
      <c r="B4509" t="s">
        <v>5988</v>
      </c>
      <c r="C4509" t="s">
        <v>157</v>
      </c>
      <c r="D4509">
        <v>46266</v>
      </c>
    </row>
    <row r="4510" spans="1:4">
      <c r="A4510" t="s">
        <v>1475</v>
      </c>
      <c r="B4510" t="s">
        <v>5989</v>
      </c>
      <c r="C4510" t="s">
        <v>142</v>
      </c>
      <c r="D4510" t="s">
        <v>775</v>
      </c>
    </row>
    <row r="4511" spans="1:4">
      <c r="A4511" t="s">
        <v>1475</v>
      </c>
      <c r="B4511" t="s">
        <v>5990</v>
      </c>
      <c r="C4511" t="s">
        <v>143</v>
      </c>
      <c r="D4511" t="s">
        <v>771</v>
      </c>
    </row>
    <row r="4512" spans="1:4">
      <c r="A4512" t="s">
        <v>1475</v>
      </c>
      <c r="B4512" t="s">
        <v>5991</v>
      </c>
      <c r="C4512" t="s">
        <v>144</v>
      </c>
      <c r="D4512">
        <v>42</v>
      </c>
    </row>
    <row r="4513" spans="1:4">
      <c r="A4513" t="s">
        <v>1475</v>
      </c>
      <c r="B4513" t="s">
        <v>5992</v>
      </c>
      <c r="C4513" t="s">
        <v>145</v>
      </c>
      <c r="D4513">
        <v>721</v>
      </c>
    </row>
    <row r="4514" spans="1:4">
      <c r="A4514" t="s">
        <v>1475</v>
      </c>
      <c r="B4514" t="s">
        <v>5993</v>
      </c>
      <c r="C4514" t="s">
        <v>146</v>
      </c>
      <c r="D4514" t="s">
        <v>109</v>
      </c>
    </row>
    <row r="4515" spans="1:4">
      <c r="A4515" t="s">
        <v>1475</v>
      </c>
      <c r="B4515" t="s">
        <v>5994</v>
      </c>
      <c r="C4515" t="s">
        <v>147</v>
      </c>
      <c r="D4515" t="s">
        <v>789</v>
      </c>
    </row>
    <row r="4516" spans="1:4">
      <c r="A4516" t="s">
        <v>1475</v>
      </c>
      <c r="B4516" t="s">
        <v>5995</v>
      </c>
      <c r="C4516" t="s">
        <v>148</v>
      </c>
      <c r="D4516" t="s">
        <v>34</v>
      </c>
    </row>
    <row r="4517" spans="1:4">
      <c r="A4517" t="s">
        <v>1475</v>
      </c>
      <c r="B4517" t="s">
        <v>5996</v>
      </c>
      <c r="C4517" t="s">
        <v>152</v>
      </c>
      <c r="D4517" t="s">
        <v>167</v>
      </c>
    </row>
    <row r="4518" spans="1:4">
      <c r="A4518" t="s">
        <v>1475</v>
      </c>
      <c r="B4518" t="s">
        <v>5997</v>
      </c>
      <c r="C4518" t="s">
        <v>4</v>
      </c>
      <c r="D4518" t="s">
        <v>23</v>
      </c>
    </row>
    <row r="4519" spans="1:4">
      <c r="A4519" t="s">
        <v>1475</v>
      </c>
      <c r="B4519" t="s">
        <v>5998</v>
      </c>
      <c r="C4519" t="s">
        <v>156</v>
      </c>
      <c r="D4519" t="e">
        <v>#REF!</v>
      </c>
    </row>
    <row r="4520" spans="1:4">
      <c r="A4520" t="s">
        <v>1475</v>
      </c>
      <c r="B4520" t="s">
        <v>5999</v>
      </c>
      <c r="C4520" t="s">
        <v>157</v>
      </c>
      <c r="D4520">
        <v>46266</v>
      </c>
    </row>
    <row r="4521" spans="1:4">
      <c r="A4521" t="s">
        <v>1475</v>
      </c>
      <c r="B4521" t="s">
        <v>6000</v>
      </c>
      <c r="C4521" t="s">
        <v>142</v>
      </c>
      <c r="D4521" t="s">
        <v>775</v>
      </c>
    </row>
    <row r="4522" spans="1:4">
      <c r="A4522" t="s">
        <v>1475</v>
      </c>
      <c r="B4522" t="s">
        <v>6001</v>
      </c>
      <c r="C4522" t="s">
        <v>143</v>
      </c>
      <c r="D4522" t="s">
        <v>771</v>
      </c>
    </row>
    <row r="4523" spans="1:4">
      <c r="A4523" t="s">
        <v>1475</v>
      </c>
      <c r="B4523" t="s">
        <v>6002</v>
      </c>
      <c r="C4523" t="s">
        <v>144</v>
      </c>
      <c r="D4523">
        <v>43</v>
      </c>
    </row>
    <row r="4524" spans="1:4">
      <c r="A4524" t="s">
        <v>1475</v>
      </c>
      <c r="B4524" t="s">
        <v>6003</v>
      </c>
      <c r="C4524" t="s">
        <v>145</v>
      </c>
      <c r="D4524">
        <v>727</v>
      </c>
    </row>
    <row r="4525" spans="1:4">
      <c r="A4525" t="s">
        <v>1475</v>
      </c>
      <c r="B4525" t="s">
        <v>6004</v>
      </c>
      <c r="C4525" t="s">
        <v>146</v>
      </c>
      <c r="D4525" t="s">
        <v>109</v>
      </c>
    </row>
    <row r="4526" spans="1:4">
      <c r="A4526" t="s">
        <v>1475</v>
      </c>
      <c r="B4526" t="s">
        <v>6005</v>
      </c>
      <c r="C4526" t="s">
        <v>147</v>
      </c>
      <c r="D4526" t="s">
        <v>798</v>
      </c>
    </row>
    <row r="4527" spans="1:4">
      <c r="A4527" t="s">
        <v>1475</v>
      </c>
      <c r="B4527" t="s">
        <v>6006</v>
      </c>
      <c r="C4527" t="s">
        <v>148</v>
      </c>
      <c r="D4527" t="s">
        <v>34</v>
      </c>
    </row>
    <row r="4528" spans="1:4">
      <c r="A4528" t="s">
        <v>1475</v>
      </c>
      <c r="B4528" t="s">
        <v>6007</v>
      </c>
      <c r="C4528" t="s">
        <v>152</v>
      </c>
      <c r="D4528" t="s">
        <v>167</v>
      </c>
    </row>
    <row r="4529" spans="1:4">
      <c r="A4529" t="s">
        <v>1475</v>
      </c>
      <c r="B4529" t="s">
        <v>6008</v>
      </c>
      <c r="C4529" t="s">
        <v>4</v>
      </c>
      <c r="D4529" t="s">
        <v>23</v>
      </c>
    </row>
    <row r="4530" spans="1:4">
      <c r="A4530" t="s">
        <v>1475</v>
      </c>
      <c r="B4530" t="s">
        <v>6009</v>
      </c>
      <c r="C4530" t="s">
        <v>156</v>
      </c>
      <c r="D4530" t="e">
        <v>#REF!</v>
      </c>
    </row>
    <row r="4531" spans="1:4">
      <c r="A4531" t="s">
        <v>1475</v>
      </c>
      <c r="B4531" t="s">
        <v>6010</v>
      </c>
      <c r="C4531" t="s">
        <v>157</v>
      </c>
      <c r="D4531">
        <v>46266</v>
      </c>
    </row>
    <row r="4532" spans="1:4">
      <c r="A4532" t="s">
        <v>1475</v>
      </c>
      <c r="B4532" t="s">
        <v>6011</v>
      </c>
      <c r="C4532" t="s">
        <v>142</v>
      </c>
      <c r="D4532" t="s">
        <v>775</v>
      </c>
    </row>
    <row r="4533" spans="1:4">
      <c r="A4533" t="s">
        <v>1475</v>
      </c>
      <c r="B4533" t="s">
        <v>6012</v>
      </c>
      <c r="C4533" t="s">
        <v>143</v>
      </c>
      <c r="D4533" t="s">
        <v>771</v>
      </c>
    </row>
    <row r="4534" spans="1:4">
      <c r="A4534" t="s">
        <v>1475</v>
      </c>
      <c r="B4534" t="s">
        <v>6013</v>
      </c>
      <c r="C4534" t="s">
        <v>144</v>
      </c>
      <c r="D4534">
        <v>44</v>
      </c>
    </row>
    <row r="4535" spans="1:4">
      <c r="A4535" t="s">
        <v>1475</v>
      </c>
      <c r="B4535" t="s">
        <v>6014</v>
      </c>
      <c r="C4535" t="s">
        <v>145</v>
      </c>
      <c r="D4535">
        <v>714</v>
      </c>
    </row>
    <row r="4536" spans="1:4">
      <c r="A4536" t="s">
        <v>1475</v>
      </c>
      <c r="B4536" t="s">
        <v>6015</v>
      </c>
      <c r="C4536" t="s">
        <v>146</v>
      </c>
      <c r="D4536" t="s">
        <v>109</v>
      </c>
    </row>
    <row r="4537" spans="1:4">
      <c r="A4537" t="s">
        <v>1475</v>
      </c>
      <c r="B4537" t="s">
        <v>6016</v>
      </c>
      <c r="C4537" t="s">
        <v>147</v>
      </c>
      <c r="D4537" t="s">
        <v>798</v>
      </c>
    </row>
    <row r="4538" spans="1:4">
      <c r="A4538" t="s">
        <v>1475</v>
      </c>
      <c r="B4538" t="s">
        <v>6017</v>
      </c>
      <c r="C4538" t="s">
        <v>148</v>
      </c>
      <c r="D4538" t="s">
        <v>34</v>
      </c>
    </row>
    <row r="4539" spans="1:4">
      <c r="A4539" t="s">
        <v>1475</v>
      </c>
      <c r="B4539" t="s">
        <v>6018</v>
      </c>
      <c r="C4539" t="s">
        <v>152</v>
      </c>
      <c r="D4539" t="s">
        <v>167</v>
      </c>
    </row>
    <row r="4540" spans="1:4">
      <c r="A4540" t="s">
        <v>1475</v>
      </c>
      <c r="B4540" t="s">
        <v>6019</v>
      </c>
      <c r="C4540" t="s">
        <v>4</v>
      </c>
      <c r="D4540" t="s">
        <v>23</v>
      </c>
    </row>
    <row r="4541" spans="1:4">
      <c r="A4541" t="s">
        <v>1475</v>
      </c>
      <c r="B4541" t="s">
        <v>6020</v>
      </c>
      <c r="C4541" t="s">
        <v>156</v>
      </c>
      <c r="D4541" t="e">
        <v>#REF!</v>
      </c>
    </row>
    <row r="4542" spans="1:4">
      <c r="A4542" t="s">
        <v>1475</v>
      </c>
      <c r="B4542" t="s">
        <v>6021</v>
      </c>
      <c r="C4542" t="s">
        <v>157</v>
      </c>
      <c r="D4542">
        <v>46266</v>
      </c>
    </row>
    <row r="4543" spans="1:4">
      <c r="A4543" t="s">
        <v>1475</v>
      </c>
      <c r="B4543" t="s">
        <v>6022</v>
      </c>
      <c r="C4543" t="s">
        <v>142</v>
      </c>
      <c r="D4543" t="s">
        <v>775</v>
      </c>
    </row>
    <row r="4544" spans="1:4">
      <c r="A4544" t="s">
        <v>1475</v>
      </c>
      <c r="B4544" t="s">
        <v>6023</v>
      </c>
      <c r="C4544" t="s">
        <v>143</v>
      </c>
      <c r="D4544" t="s">
        <v>771</v>
      </c>
    </row>
    <row r="4545" spans="1:4">
      <c r="A4545" t="s">
        <v>1475</v>
      </c>
      <c r="B4545" t="s">
        <v>6024</v>
      </c>
      <c r="C4545" t="s">
        <v>144</v>
      </c>
      <c r="D4545">
        <v>45</v>
      </c>
    </row>
    <row r="4546" spans="1:4">
      <c r="A4546" t="s">
        <v>1475</v>
      </c>
      <c r="B4546" t="s">
        <v>6025</v>
      </c>
      <c r="C4546" t="s">
        <v>145</v>
      </c>
      <c r="D4546">
        <v>722</v>
      </c>
    </row>
    <row r="4547" spans="1:4">
      <c r="A4547" t="s">
        <v>1475</v>
      </c>
      <c r="B4547" t="s">
        <v>6026</v>
      </c>
      <c r="C4547" t="s">
        <v>146</v>
      </c>
      <c r="D4547" t="s">
        <v>109</v>
      </c>
    </row>
    <row r="4548" spans="1:4">
      <c r="A4548" t="s">
        <v>1475</v>
      </c>
      <c r="B4548" t="s">
        <v>6027</v>
      </c>
      <c r="C4548" t="s">
        <v>147</v>
      </c>
      <c r="D4548" t="s">
        <v>795</v>
      </c>
    </row>
    <row r="4549" spans="1:4">
      <c r="A4549" t="s">
        <v>1475</v>
      </c>
      <c r="B4549" t="s">
        <v>6028</v>
      </c>
      <c r="C4549" t="s">
        <v>148</v>
      </c>
      <c r="D4549" t="s">
        <v>34</v>
      </c>
    </row>
    <row r="4550" spans="1:4">
      <c r="A4550" t="s">
        <v>1475</v>
      </c>
      <c r="B4550" t="s">
        <v>6029</v>
      </c>
      <c r="C4550" t="s">
        <v>152</v>
      </c>
      <c r="D4550" t="s">
        <v>167</v>
      </c>
    </row>
    <row r="4551" spans="1:4">
      <c r="A4551" t="s">
        <v>1475</v>
      </c>
      <c r="B4551" t="s">
        <v>6030</v>
      </c>
      <c r="C4551" t="s">
        <v>4</v>
      </c>
      <c r="D4551" t="s">
        <v>23</v>
      </c>
    </row>
    <row r="4552" spans="1:4">
      <c r="A4552" t="s">
        <v>1475</v>
      </c>
      <c r="B4552" t="s">
        <v>6031</v>
      </c>
      <c r="C4552" t="s">
        <v>156</v>
      </c>
      <c r="D4552" t="e">
        <v>#REF!</v>
      </c>
    </row>
    <row r="4553" spans="1:4">
      <c r="A4553" t="s">
        <v>1475</v>
      </c>
      <c r="B4553" t="s">
        <v>6032</v>
      </c>
      <c r="C4553" t="s">
        <v>157</v>
      </c>
      <c r="D4553">
        <v>46266</v>
      </c>
    </row>
    <row r="4554" spans="1:4">
      <c r="A4554" t="s">
        <v>1475</v>
      </c>
      <c r="B4554" t="s">
        <v>6033</v>
      </c>
      <c r="C4554" t="s">
        <v>142</v>
      </c>
      <c r="D4554" t="s">
        <v>775</v>
      </c>
    </row>
    <row r="4555" spans="1:4">
      <c r="A4555" t="s">
        <v>1475</v>
      </c>
      <c r="B4555" t="s">
        <v>6034</v>
      </c>
      <c r="C4555" t="s">
        <v>143</v>
      </c>
      <c r="D4555" t="s">
        <v>771</v>
      </c>
    </row>
    <row r="4556" spans="1:4">
      <c r="A4556" t="s">
        <v>1475</v>
      </c>
      <c r="B4556" t="s">
        <v>6035</v>
      </c>
      <c r="C4556" t="s">
        <v>144</v>
      </c>
      <c r="D4556">
        <v>46</v>
      </c>
    </row>
    <row r="4557" spans="1:4">
      <c r="A4557" t="s">
        <v>1475</v>
      </c>
      <c r="B4557" t="s">
        <v>6036</v>
      </c>
      <c r="C4557" t="s">
        <v>145</v>
      </c>
      <c r="D4557">
        <v>710</v>
      </c>
    </row>
    <row r="4558" spans="1:4">
      <c r="A4558" t="s">
        <v>1475</v>
      </c>
      <c r="B4558" t="s">
        <v>6037</v>
      </c>
      <c r="C4558" t="s">
        <v>146</v>
      </c>
      <c r="D4558" t="s">
        <v>109</v>
      </c>
    </row>
    <row r="4559" spans="1:4">
      <c r="A4559" t="s">
        <v>1475</v>
      </c>
      <c r="B4559" t="s">
        <v>6038</v>
      </c>
      <c r="C4559" t="s">
        <v>147</v>
      </c>
      <c r="D4559" t="s">
        <v>795</v>
      </c>
    </row>
    <row r="4560" spans="1:4">
      <c r="A4560" t="s">
        <v>1475</v>
      </c>
      <c r="B4560" t="s">
        <v>6039</v>
      </c>
      <c r="C4560" t="s">
        <v>148</v>
      </c>
      <c r="D4560" t="s">
        <v>34</v>
      </c>
    </row>
    <row r="4561" spans="1:4">
      <c r="A4561" t="s">
        <v>1475</v>
      </c>
      <c r="B4561" t="s">
        <v>6040</v>
      </c>
      <c r="C4561" t="s">
        <v>152</v>
      </c>
      <c r="D4561" t="s">
        <v>167</v>
      </c>
    </row>
    <row r="4562" spans="1:4">
      <c r="A4562" t="s">
        <v>1475</v>
      </c>
      <c r="B4562" t="s">
        <v>6041</v>
      </c>
      <c r="C4562" t="s">
        <v>4</v>
      </c>
      <c r="D4562" t="s">
        <v>23</v>
      </c>
    </row>
    <row r="4563" spans="1:4">
      <c r="A4563" t="s">
        <v>1475</v>
      </c>
      <c r="B4563" t="s">
        <v>6042</v>
      </c>
      <c r="C4563" t="s">
        <v>156</v>
      </c>
      <c r="D4563" t="e">
        <v>#REF!</v>
      </c>
    </row>
    <row r="4564" spans="1:4">
      <c r="A4564" t="s">
        <v>1475</v>
      </c>
      <c r="B4564" t="s">
        <v>6043</v>
      </c>
      <c r="C4564" t="s">
        <v>157</v>
      </c>
      <c r="D4564">
        <v>46266</v>
      </c>
    </row>
    <row r="4565" spans="1:4">
      <c r="A4565" t="s">
        <v>1475</v>
      </c>
      <c r="B4565" t="s">
        <v>6044</v>
      </c>
      <c r="C4565" t="s">
        <v>142</v>
      </c>
      <c r="D4565" t="s">
        <v>810</v>
      </c>
    </row>
    <row r="4566" spans="1:4">
      <c r="A4566" t="s">
        <v>1475</v>
      </c>
      <c r="B4566" t="s">
        <v>6045</v>
      </c>
      <c r="C4566" t="s">
        <v>143</v>
      </c>
      <c r="D4566" t="s">
        <v>811</v>
      </c>
    </row>
    <row r="4567" spans="1:4">
      <c r="A4567" t="s">
        <v>1475</v>
      </c>
      <c r="B4567" t="s">
        <v>6046</v>
      </c>
      <c r="C4567" t="s">
        <v>144</v>
      </c>
      <c r="D4567">
        <v>37</v>
      </c>
    </row>
    <row r="4568" spans="1:4">
      <c r="A4568" t="s">
        <v>1475</v>
      </c>
      <c r="B4568" t="s">
        <v>6047</v>
      </c>
      <c r="C4568" t="s">
        <v>145</v>
      </c>
      <c r="D4568" t="s">
        <v>839</v>
      </c>
    </row>
    <row r="4569" spans="1:4">
      <c r="A4569" t="s">
        <v>1475</v>
      </c>
      <c r="B4569" t="s">
        <v>6048</v>
      </c>
      <c r="C4569" t="s">
        <v>146</v>
      </c>
      <c r="D4569" t="s">
        <v>109</v>
      </c>
    </row>
    <row r="4570" spans="1:4">
      <c r="A4570" t="s">
        <v>1475</v>
      </c>
      <c r="B4570" t="s">
        <v>6049</v>
      </c>
      <c r="C4570" t="s">
        <v>147</v>
      </c>
      <c r="D4570" t="s">
        <v>840</v>
      </c>
    </row>
    <row r="4571" spans="1:4">
      <c r="A4571" t="s">
        <v>1475</v>
      </c>
      <c r="B4571" t="s">
        <v>6050</v>
      </c>
      <c r="C4571" t="s">
        <v>148</v>
      </c>
      <c r="D4571" t="s">
        <v>34</v>
      </c>
    </row>
    <row r="4572" spans="1:4">
      <c r="A4572" t="s">
        <v>1475</v>
      </c>
      <c r="B4572" t="s">
        <v>6051</v>
      </c>
      <c r="C4572" t="s">
        <v>152</v>
      </c>
      <c r="D4572" t="s">
        <v>167</v>
      </c>
    </row>
    <row r="4573" spans="1:4">
      <c r="A4573" t="s">
        <v>1475</v>
      </c>
      <c r="B4573" t="s">
        <v>6052</v>
      </c>
      <c r="C4573" t="s">
        <v>4</v>
      </c>
      <c r="D4573" t="s">
        <v>23</v>
      </c>
    </row>
    <row r="4574" spans="1:4">
      <c r="A4574" t="s">
        <v>1475</v>
      </c>
      <c r="B4574" t="s">
        <v>6053</v>
      </c>
      <c r="C4574" t="s">
        <v>156</v>
      </c>
      <c r="D4574" t="e">
        <v>#REF!</v>
      </c>
    </row>
    <row r="4575" spans="1:4">
      <c r="A4575" t="s">
        <v>1475</v>
      </c>
      <c r="B4575" t="s">
        <v>6054</v>
      </c>
      <c r="C4575" t="s">
        <v>157</v>
      </c>
      <c r="D4575">
        <v>46266</v>
      </c>
    </row>
    <row r="4576" spans="1:4">
      <c r="A4576" t="s">
        <v>1475</v>
      </c>
      <c r="B4576" t="s">
        <v>6055</v>
      </c>
      <c r="C4576" t="s">
        <v>142</v>
      </c>
      <c r="D4576" t="s">
        <v>810</v>
      </c>
    </row>
    <row r="4577" spans="1:4">
      <c r="A4577" t="s">
        <v>1475</v>
      </c>
      <c r="B4577" t="s">
        <v>6056</v>
      </c>
      <c r="C4577" t="s">
        <v>143</v>
      </c>
      <c r="D4577" t="s">
        <v>841</v>
      </c>
    </row>
    <row r="4578" spans="1:4">
      <c r="A4578" t="s">
        <v>1475</v>
      </c>
      <c r="B4578" t="s">
        <v>6057</v>
      </c>
      <c r="C4578" t="s">
        <v>144</v>
      </c>
      <c r="D4578">
        <v>38</v>
      </c>
    </row>
    <row r="4579" spans="1:4">
      <c r="A4579" t="s">
        <v>1475</v>
      </c>
      <c r="B4579" t="s">
        <v>6058</v>
      </c>
      <c r="C4579" t="s">
        <v>145</v>
      </c>
      <c r="D4579" t="s">
        <v>843</v>
      </c>
    </row>
    <row r="4580" spans="1:4">
      <c r="A4580" t="s">
        <v>1475</v>
      </c>
      <c r="B4580" t="s">
        <v>6059</v>
      </c>
      <c r="C4580" t="s">
        <v>146</v>
      </c>
      <c r="D4580" t="s">
        <v>109</v>
      </c>
    </row>
    <row r="4581" spans="1:4">
      <c r="A4581" t="s">
        <v>1475</v>
      </c>
      <c r="B4581" t="s">
        <v>6060</v>
      </c>
      <c r="C4581" t="s">
        <v>147</v>
      </c>
      <c r="D4581" t="s">
        <v>840</v>
      </c>
    </row>
    <row r="4582" spans="1:4">
      <c r="A4582" t="s">
        <v>1475</v>
      </c>
      <c r="B4582" t="s">
        <v>6061</v>
      </c>
      <c r="C4582" t="s">
        <v>148</v>
      </c>
      <c r="D4582" t="s">
        <v>34</v>
      </c>
    </row>
    <row r="4583" spans="1:4">
      <c r="A4583" t="s">
        <v>1475</v>
      </c>
      <c r="B4583" t="s">
        <v>6062</v>
      </c>
      <c r="C4583" t="s">
        <v>152</v>
      </c>
      <c r="D4583" t="s">
        <v>167</v>
      </c>
    </row>
    <row r="4584" spans="1:4">
      <c r="A4584" t="s">
        <v>1475</v>
      </c>
      <c r="B4584" t="s">
        <v>6063</v>
      </c>
      <c r="C4584" t="s">
        <v>4</v>
      </c>
      <c r="D4584" t="s">
        <v>23</v>
      </c>
    </row>
    <row r="4585" spans="1:4">
      <c r="A4585" t="s">
        <v>1475</v>
      </c>
      <c r="B4585" t="s">
        <v>6064</v>
      </c>
      <c r="C4585" t="s">
        <v>156</v>
      </c>
      <c r="D4585" t="e">
        <v>#REF!</v>
      </c>
    </row>
    <row r="4586" spans="1:4">
      <c r="A4586" t="s">
        <v>1475</v>
      </c>
      <c r="B4586" t="s">
        <v>6065</v>
      </c>
      <c r="C4586" t="s">
        <v>157</v>
      </c>
      <c r="D4586">
        <v>46266</v>
      </c>
    </row>
    <row r="4587" spans="1:4">
      <c r="A4587" t="s">
        <v>1475</v>
      </c>
      <c r="B4587" t="s">
        <v>6066</v>
      </c>
      <c r="C4587" t="s">
        <v>142</v>
      </c>
      <c r="D4587" t="s">
        <v>53</v>
      </c>
    </row>
    <row r="4588" spans="1:4">
      <c r="A4588" t="s">
        <v>1475</v>
      </c>
      <c r="B4588" t="s">
        <v>6067</v>
      </c>
      <c r="C4588" t="s">
        <v>143</v>
      </c>
      <c r="D4588" t="s">
        <v>939</v>
      </c>
    </row>
    <row r="4589" spans="1:4">
      <c r="A4589" t="s">
        <v>1475</v>
      </c>
      <c r="B4589" t="s">
        <v>6068</v>
      </c>
      <c r="C4589" t="s">
        <v>144</v>
      </c>
      <c r="D4589" t="s">
        <v>971</v>
      </c>
    </row>
    <row r="4590" spans="1:4">
      <c r="A4590" t="s">
        <v>1475</v>
      </c>
      <c r="B4590" t="s">
        <v>6069</v>
      </c>
      <c r="C4590" t="s">
        <v>146</v>
      </c>
      <c r="D4590" t="s">
        <v>109</v>
      </c>
    </row>
    <row r="4591" spans="1:4">
      <c r="A4591" t="s">
        <v>1475</v>
      </c>
      <c r="B4591" t="s">
        <v>6070</v>
      </c>
      <c r="C4591" t="s">
        <v>147</v>
      </c>
      <c r="D4591" t="s">
        <v>972</v>
      </c>
    </row>
    <row r="4592" spans="1:4">
      <c r="A4592" t="s">
        <v>1475</v>
      </c>
      <c r="B4592" t="s">
        <v>6071</v>
      </c>
      <c r="C4592" t="s">
        <v>148</v>
      </c>
      <c r="D4592" t="s">
        <v>34</v>
      </c>
    </row>
    <row r="4593" spans="1:4">
      <c r="A4593" t="s">
        <v>1475</v>
      </c>
      <c r="B4593" t="s">
        <v>6072</v>
      </c>
      <c r="C4593" t="s">
        <v>152</v>
      </c>
      <c r="D4593" t="s">
        <v>167</v>
      </c>
    </row>
    <row r="4594" spans="1:4">
      <c r="A4594" t="s">
        <v>1475</v>
      </c>
      <c r="B4594" t="s">
        <v>6073</v>
      </c>
      <c r="C4594" t="s">
        <v>4</v>
      </c>
      <c r="D4594" t="s">
        <v>23</v>
      </c>
    </row>
    <row r="4595" spans="1:4">
      <c r="A4595" t="s">
        <v>1475</v>
      </c>
      <c r="B4595" t="s">
        <v>6074</v>
      </c>
      <c r="C4595" t="s">
        <v>156</v>
      </c>
      <c r="D4595" t="e">
        <v>#REF!</v>
      </c>
    </row>
    <row r="4596" spans="1:4">
      <c r="A4596" t="s">
        <v>1475</v>
      </c>
      <c r="B4596" t="s">
        <v>6075</v>
      </c>
      <c r="C4596" t="s">
        <v>157</v>
      </c>
      <c r="D4596">
        <v>46266</v>
      </c>
    </row>
    <row r="4597" spans="1:4">
      <c r="A4597" t="s">
        <v>1475</v>
      </c>
      <c r="B4597" t="s">
        <v>6076</v>
      </c>
      <c r="C4597" t="s">
        <v>142</v>
      </c>
      <c r="D4597" t="s">
        <v>985</v>
      </c>
    </row>
    <row r="4598" spans="1:4">
      <c r="A4598" t="s">
        <v>1475</v>
      </c>
      <c r="B4598" t="s">
        <v>6077</v>
      </c>
      <c r="C4598" t="s">
        <v>143</v>
      </c>
      <c r="D4598">
        <v>1610</v>
      </c>
    </row>
    <row r="4599" spans="1:4">
      <c r="A4599" t="s">
        <v>1475</v>
      </c>
      <c r="B4599" t="s">
        <v>6078</v>
      </c>
      <c r="C4599" t="s">
        <v>146</v>
      </c>
      <c r="D4599" t="s">
        <v>109</v>
      </c>
    </row>
    <row r="4600" spans="1:4">
      <c r="A4600" t="s">
        <v>1475</v>
      </c>
      <c r="B4600" t="s">
        <v>6079</v>
      </c>
      <c r="C4600" t="s">
        <v>147</v>
      </c>
      <c r="D4600" t="s">
        <v>414</v>
      </c>
    </row>
    <row r="4601" spans="1:4">
      <c r="A4601" t="s">
        <v>1475</v>
      </c>
      <c r="B4601" t="s">
        <v>6080</v>
      </c>
      <c r="C4601" t="s">
        <v>148</v>
      </c>
      <c r="D4601" t="s">
        <v>54</v>
      </c>
    </row>
    <row r="4602" spans="1:4">
      <c r="A4602" t="s">
        <v>1475</v>
      </c>
      <c r="B4602" t="s">
        <v>6081</v>
      </c>
      <c r="C4602" t="s">
        <v>150</v>
      </c>
      <c r="D4602">
        <v>3056</v>
      </c>
    </row>
    <row r="4603" spans="1:4">
      <c r="A4603" t="s">
        <v>1475</v>
      </c>
      <c r="B4603" t="s">
        <v>6082</v>
      </c>
      <c r="C4603" t="s">
        <v>152</v>
      </c>
      <c r="D4603" t="s">
        <v>167</v>
      </c>
    </row>
    <row r="4604" spans="1:4">
      <c r="A4604" t="s">
        <v>1475</v>
      </c>
      <c r="B4604" t="s">
        <v>6083</v>
      </c>
      <c r="C4604" t="s">
        <v>4</v>
      </c>
      <c r="D4604" t="s">
        <v>23</v>
      </c>
    </row>
    <row r="4605" spans="1:4">
      <c r="A4605" t="s">
        <v>1475</v>
      </c>
      <c r="B4605" t="s">
        <v>6084</v>
      </c>
      <c r="C4605" t="s">
        <v>156</v>
      </c>
      <c r="D4605" t="e">
        <v>#REF!</v>
      </c>
    </row>
    <row r="4606" spans="1:4">
      <c r="A4606" t="s">
        <v>1475</v>
      </c>
      <c r="B4606" t="s">
        <v>6085</v>
      </c>
      <c r="C4606" t="s">
        <v>157</v>
      </c>
      <c r="D4606">
        <v>46266</v>
      </c>
    </row>
    <row r="4607" spans="1:4">
      <c r="A4607" t="s">
        <v>1475</v>
      </c>
      <c r="B4607" t="s">
        <v>6086</v>
      </c>
      <c r="C4607" t="s">
        <v>142</v>
      </c>
      <c r="D4607" t="s">
        <v>505</v>
      </c>
    </row>
    <row r="4608" spans="1:4">
      <c r="A4608" t="s">
        <v>1475</v>
      </c>
      <c r="B4608" t="s">
        <v>6087</v>
      </c>
      <c r="C4608" t="s">
        <v>143</v>
      </c>
      <c r="D4608" t="s">
        <v>506</v>
      </c>
    </row>
    <row r="4609" spans="1:4">
      <c r="A4609" t="s">
        <v>1475</v>
      </c>
      <c r="B4609" t="s">
        <v>6088</v>
      </c>
      <c r="C4609" t="s">
        <v>144</v>
      </c>
      <c r="D4609">
        <v>124</v>
      </c>
    </row>
    <row r="4610" spans="1:4">
      <c r="A4610" t="s">
        <v>1475</v>
      </c>
      <c r="B4610" t="s">
        <v>6089</v>
      </c>
      <c r="C4610" t="s">
        <v>145</v>
      </c>
      <c r="D4610">
        <v>3004</v>
      </c>
    </row>
    <row r="4611" spans="1:4">
      <c r="A4611" t="s">
        <v>1475</v>
      </c>
      <c r="B4611" t="s">
        <v>6090</v>
      </c>
      <c r="C4611" t="s">
        <v>146</v>
      </c>
      <c r="D4611" t="s">
        <v>110</v>
      </c>
    </row>
    <row r="4612" spans="1:4">
      <c r="A4612" t="s">
        <v>1475</v>
      </c>
      <c r="B4612" t="s">
        <v>6091</v>
      </c>
      <c r="C4612" t="s">
        <v>148</v>
      </c>
      <c r="D4612" t="s">
        <v>34</v>
      </c>
    </row>
    <row r="4613" spans="1:4">
      <c r="A4613" t="s">
        <v>1475</v>
      </c>
      <c r="B4613" t="s">
        <v>6092</v>
      </c>
      <c r="C4613" t="s">
        <v>152</v>
      </c>
      <c r="D4613" t="s">
        <v>167</v>
      </c>
    </row>
    <row r="4614" spans="1:4">
      <c r="A4614" t="s">
        <v>1475</v>
      </c>
      <c r="B4614" t="s">
        <v>6093</v>
      </c>
      <c r="C4614" t="s">
        <v>4</v>
      </c>
      <c r="D4614" t="s">
        <v>23</v>
      </c>
    </row>
    <row r="4615" spans="1:4">
      <c r="A4615" t="s">
        <v>1475</v>
      </c>
      <c r="B4615" t="s">
        <v>6094</v>
      </c>
      <c r="C4615" t="s">
        <v>156</v>
      </c>
      <c r="D4615" t="e">
        <v>#REF!</v>
      </c>
    </row>
    <row r="4616" spans="1:4">
      <c r="A4616" t="s">
        <v>1475</v>
      </c>
      <c r="B4616" t="s">
        <v>6095</v>
      </c>
      <c r="C4616" t="s">
        <v>157</v>
      </c>
      <c r="D4616">
        <v>46266</v>
      </c>
    </row>
    <row r="4617" spans="1:4">
      <c r="A4617" t="s">
        <v>1475</v>
      </c>
      <c r="B4617" t="s">
        <v>6096</v>
      </c>
      <c r="C4617" t="s">
        <v>142</v>
      </c>
      <c r="D4617" t="s">
        <v>505</v>
      </c>
    </row>
    <row r="4618" spans="1:4">
      <c r="A4618" t="s">
        <v>1475</v>
      </c>
      <c r="B4618" t="s">
        <v>6097</v>
      </c>
      <c r="C4618" t="s">
        <v>143</v>
      </c>
      <c r="D4618" t="s">
        <v>506</v>
      </c>
    </row>
    <row r="4619" spans="1:4">
      <c r="A4619" t="s">
        <v>1475</v>
      </c>
      <c r="B4619" t="s">
        <v>6098</v>
      </c>
      <c r="C4619" t="s">
        <v>144</v>
      </c>
      <c r="D4619">
        <v>125</v>
      </c>
    </row>
    <row r="4620" spans="1:4">
      <c r="A4620" t="s">
        <v>1475</v>
      </c>
      <c r="B4620" t="s">
        <v>6099</v>
      </c>
      <c r="C4620" t="s">
        <v>145</v>
      </c>
      <c r="D4620">
        <v>3025</v>
      </c>
    </row>
    <row r="4621" spans="1:4">
      <c r="A4621" t="s">
        <v>1475</v>
      </c>
      <c r="B4621" t="s">
        <v>6100</v>
      </c>
      <c r="C4621" t="s">
        <v>146</v>
      </c>
      <c r="D4621" t="s">
        <v>110</v>
      </c>
    </row>
    <row r="4622" spans="1:4">
      <c r="A4622" t="s">
        <v>1475</v>
      </c>
      <c r="B4622" t="s">
        <v>6101</v>
      </c>
      <c r="C4622" t="s">
        <v>148</v>
      </c>
      <c r="D4622" t="s">
        <v>34</v>
      </c>
    </row>
    <row r="4623" spans="1:4">
      <c r="A4623" t="s">
        <v>1475</v>
      </c>
      <c r="B4623" t="s">
        <v>6102</v>
      </c>
      <c r="C4623" t="s">
        <v>152</v>
      </c>
      <c r="D4623" t="s">
        <v>167</v>
      </c>
    </row>
    <row r="4624" spans="1:4">
      <c r="A4624" t="s">
        <v>1475</v>
      </c>
      <c r="B4624" t="s">
        <v>6103</v>
      </c>
      <c r="C4624" t="s">
        <v>4</v>
      </c>
      <c r="D4624" t="s">
        <v>23</v>
      </c>
    </row>
    <row r="4625" spans="1:4">
      <c r="A4625" t="s">
        <v>1475</v>
      </c>
      <c r="B4625" t="s">
        <v>6104</v>
      </c>
      <c r="C4625" t="s">
        <v>156</v>
      </c>
      <c r="D4625" t="e">
        <v>#REF!</v>
      </c>
    </row>
    <row r="4626" spans="1:4">
      <c r="A4626" t="s">
        <v>1475</v>
      </c>
      <c r="B4626" t="s">
        <v>6105</v>
      </c>
      <c r="C4626" t="s">
        <v>157</v>
      </c>
      <c r="D4626">
        <v>46266</v>
      </c>
    </row>
    <row r="4627" spans="1:4">
      <c r="A4627" t="s">
        <v>1475</v>
      </c>
      <c r="B4627" t="s">
        <v>6106</v>
      </c>
      <c r="C4627" t="s">
        <v>142</v>
      </c>
      <c r="D4627" t="s">
        <v>567</v>
      </c>
    </row>
    <row r="4628" spans="1:4">
      <c r="A4628" t="s">
        <v>1475</v>
      </c>
      <c r="B4628" t="s">
        <v>6107</v>
      </c>
      <c r="C4628" t="s">
        <v>143</v>
      </c>
      <c r="D4628" t="s">
        <v>562</v>
      </c>
    </row>
    <row r="4629" spans="1:4">
      <c r="A4629" t="s">
        <v>1475</v>
      </c>
      <c r="B4629" t="s">
        <v>6108</v>
      </c>
      <c r="C4629" t="s">
        <v>144</v>
      </c>
      <c r="D4629">
        <v>122</v>
      </c>
    </row>
    <row r="4630" spans="1:4">
      <c r="A4630" t="s">
        <v>1475</v>
      </c>
      <c r="B4630" t="s">
        <v>6109</v>
      </c>
      <c r="C4630" t="s">
        <v>145</v>
      </c>
      <c r="D4630" t="s">
        <v>569</v>
      </c>
    </row>
    <row r="4631" spans="1:4">
      <c r="A4631" t="s">
        <v>1475</v>
      </c>
      <c r="B4631" t="s">
        <v>6110</v>
      </c>
      <c r="C4631" t="s">
        <v>146</v>
      </c>
      <c r="D4631" t="s">
        <v>110</v>
      </c>
    </row>
    <row r="4632" spans="1:4">
      <c r="A4632" t="s">
        <v>1475</v>
      </c>
      <c r="B4632" t="s">
        <v>6111</v>
      </c>
      <c r="C4632" t="s">
        <v>148</v>
      </c>
      <c r="D4632" t="s">
        <v>34</v>
      </c>
    </row>
    <row r="4633" spans="1:4">
      <c r="A4633" t="s">
        <v>1475</v>
      </c>
      <c r="B4633" t="s">
        <v>6112</v>
      </c>
      <c r="C4633" t="s">
        <v>152</v>
      </c>
      <c r="D4633" t="s">
        <v>167</v>
      </c>
    </row>
    <row r="4634" spans="1:4">
      <c r="A4634" t="s">
        <v>1475</v>
      </c>
      <c r="B4634" t="s">
        <v>6113</v>
      </c>
      <c r="C4634" t="s">
        <v>4</v>
      </c>
      <c r="D4634" t="s">
        <v>23</v>
      </c>
    </row>
    <row r="4635" spans="1:4">
      <c r="A4635" t="s">
        <v>1475</v>
      </c>
      <c r="B4635" t="s">
        <v>6114</v>
      </c>
      <c r="C4635" t="s">
        <v>156</v>
      </c>
      <c r="D4635" t="e">
        <v>#REF!</v>
      </c>
    </row>
    <row r="4636" spans="1:4">
      <c r="A4636" t="s">
        <v>1475</v>
      </c>
      <c r="B4636" t="s">
        <v>6115</v>
      </c>
      <c r="C4636" t="s">
        <v>157</v>
      </c>
      <c r="D4636">
        <v>46266</v>
      </c>
    </row>
    <row r="4637" spans="1:4">
      <c r="A4637" t="s">
        <v>1475</v>
      </c>
      <c r="B4637" t="s">
        <v>6116</v>
      </c>
      <c r="C4637" t="s">
        <v>142</v>
      </c>
      <c r="D4637" t="s">
        <v>766</v>
      </c>
    </row>
    <row r="4638" spans="1:4">
      <c r="A4638" t="s">
        <v>1475</v>
      </c>
      <c r="B4638" t="s">
        <v>6117</v>
      </c>
      <c r="C4638" t="s">
        <v>143</v>
      </c>
      <c r="D4638" t="s">
        <v>767</v>
      </c>
    </row>
    <row r="4639" spans="1:4">
      <c r="A4639" t="s">
        <v>1475</v>
      </c>
      <c r="B4639" t="s">
        <v>6118</v>
      </c>
      <c r="C4639" t="s">
        <v>144</v>
      </c>
      <c r="D4639">
        <v>123</v>
      </c>
    </row>
    <row r="4640" spans="1:4">
      <c r="A4640" t="s">
        <v>1475</v>
      </c>
      <c r="B4640" t="s">
        <v>6119</v>
      </c>
      <c r="C4640" t="s">
        <v>145</v>
      </c>
      <c r="D4640">
        <v>3724</v>
      </c>
    </row>
    <row r="4641" spans="1:4">
      <c r="A4641" t="s">
        <v>1475</v>
      </c>
      <c r="B4641" t="s">
        <v>6120</v>
      </c>
      <c r="C4641" t="s">
        <v>146</v>
      </c>
      <c r="D4641" t="s">
        <v>110</v>
      </c>
    </row>
    <row r="4642" spans="1:4">
      <c r="A4642" t="s">
        <v>1475</v>
      </c>
      <c r="B4642" t="s">
        <v>6121</v>
      </c>
      <c r="C4642" t="s">
        <v>148</v>
      </c>
      <c r="D4642" t="s">
        <v>34</v>
      </c>
    </row>
    <row r="4643" spans="1:4">
      <c r="A4643" t="s">
        <v>1475</v>
      </c>
      <c r="B4643" t="s">
        <v>6122</v>
      </c>
      <c r="C4643" t="s">
        <v>152</v>
      </c>
      <c r="D4643" t="s">
        <v>167</v>
      </c>
    </row>
    <row r="4644" spans="1:4">
      <c r="A4644" t="s">
        <v>1475</v>
      </c>
      <c r="B4644" t="s">
        <v>6123</v>
      </c>
      <c r="C4644" t="s">
        <v>4</v>
      </c>
      <c r="D4644" t="s">
        <v>23</v>
      </c>
    </row>
    <row r="4645" spans="1:4">
      <c r="A4645" t="s">
        <v>1475</v>
      </c>
      <c r="B4645" t="s">
        <v>6124</v>
      </c>
      <c r="C4645" t="s">
        <v>156</v>
      </c>
      <c r="D4645" t="e">
        <v>#REF!</v>
      </c>
    </row>
    <row r="4646" spans="1:4">
      <c r="A4646" t="s">
        <v>1475</v>
      </c>
      <c r="B4646" t="s">
        <v>6125</v>
      </c>
      <c r="C4646" t="s">
        <v>157</v>
      </c>
      <c r="D4646">
        <v>46266</v>
      </c>
    </row>
    <row r="4647" spans="1:4">
      <c r="A4647" t="s">
        <v>1475</v>
      </c>
      <c r="B4647" t="s">
        <v>6126</v>
      </c>
      <c r="C4647" t="s">
        <v>142</v>
      </c>
      <c r="D4647" t="s">
        <v>985</v>
      </c>
    </row>
    <row r="4648" spans="1:4">
      <c r="A4648" t="s">
        <v>1475</v>
      </c>
      <c r="B4648" t="s">
        <v>6127</v>
      </c>
      <c r="C4648" t="s">
        <v>143</v>
      </c>
      <c r="D4648">
        <v>1610</v>
      </c>
    </row>
    <row r="4649" spans="1:4">
      <c r="A4649" t="s">
        <v>1475</v>
      </c>
      <c r="B4649" t="s">
        <v>6128</v>
      </c>
      <c r="C4649" t="s">
        <v>146</v>
      </c>
      <c r="D4649" t="s">
        <v>110</v>
      </c>
    </row>
    <row r="4650" spans="1:4">
      <c r="A4650" t="s">
        <v>1475</v>
      </c>
      <c r="B4650" t="s">
        <v>6129</v>
      </c>
      <c r="C4650" t="s">
        <v>147</v>
      </c>
      <c r="D4650" t="s">
        <v>1002</v>
      </c>
    </row>
    <row r="4651" spans="1:4">
      <c r="A4651" t="s">
        <v>1475</v>
      </c>
      <c r="B4651" t="s">
        <v>6130</v>
      </c>
      <c r="C4651" t="s">
        <v>148</v>
      </c>
      <c r="D4651" t="s">
        <v>54</v>
      </c>
    </row>
    <row r="4652" spans="1:4">
      <c r="A4652" t="s">
        <v>1475</v>
      </c>
      <c r="B4652" t="s">
        <v>6131</v>
      </c>
      <c r="C4652" t="s">
        <v>150</v>
      </c>
      <c r="D4652">
        <v>3093</v>
      </c>
    </row>
    <row r="4653" spans="1:4">
      <c r="A4653" t="s">
        <v>1475</v>
      </c>
      <c r="B4653" t="s">
        <v>6132</v>
      </c>
      <c r="C4653" t="s">
        <v>152</v>
      </c>
      <c r="D4653" t="s">
        <v>167</v>
      </c>
    </row>
    <row r="4654" spans="1:4">
      <c r="A4654" t="s">
        <v>1475</v>
      </c>
      <c r="B4654" t="s">
        <v>6133</v>
      </c>
      <c r="C4654" t="s">
        <v>4</v>
      </c>
      <c r="D4654" t="s">
        <v>23</v>
      </c>
    </row>
    <row r="4655" spans="1:4">
      <c r="A4655" t="s">
        <v>1475</v>
      </c>
      <c r="B4655" t="s">
        <v>6134</v>
      </c>
      <c r="C4655" t="s">
        <v>156</v>
      </c>
      <c r="D4655" t="e">
        <v>#REF!</v>
      </c>
    </row>
    <row r="4656" spans="1:4">
      <c r="A4656" t="s">
        <v>1475</v>
      </c>
      <c r="B4656" t="s">
        <v>6135</v>
      </c>
      <c r="C4656" t="s">
        <v>157</v>
      </c>
      <c r="D4656">
        <v>46266</v>
      </c>
    </row>
    <row r="4657" spans="1:4">
      <c r="A4657" t="s">
        <v>1475</v>
      </c>
      <c r="B4657" t="s">
        <v>6136</v>
      </c>
      <c r="C4657" t="s">
        <v>142</v>
      </c>
      <c r="D4657" t="s">
        <v>297</v>
      </c>
    </row>
    <row r="4658" spans="1:4">
      <c r="A4658" t="s">
        <v>1475</v>
      </c>
      <c r="B4658" t="s">
        <v>6137</v>
      </c>
      <c r="C4658" t="s">
        <v>143</v>
      </c>
      <c r="D4658" t="s">
        <v>298</v>
      </c>
    </row>
    <row r="4659" spans="1:4">
      <c r="A4659" t="s">
        <v>1475</v>
      </c>
      <c r="B4659" t="s">
        <v>6138</v>
      </c>
      <c r="C4659" t="s">
        <v>144</v>
      </c>
      <c r="D4659" t="s">
        <v>427</v>
      </c>
    </row>
    <row r="4660" spans="1:4">
      <c r="A4660" t="s">
        <v>1475</v>
      </c>
      <c r="B4660" t="s">
        <v>6139</v>
      </c>
      <c r="C4660" t="s">
        <v>145</v>
      </c>
      <c r="D4660">
        <v>874</v>
      </c>
    </row>
    <row r="4661" spans="1:4">
      <c r="A4661" t="s">
        <v>1475</v>
      </c>
      <c r="B4661" t="s">
        <v>6140</v>
      </c>
      <c r="C4661" t="s">
        <v>146</v>
      </c>
      <c r="D4661" t="s">
        <v>111</v>
      </c>
    </row>
    <row r="4662" spans="1:4">
      <c r="A4662" t="s">
        <v>1475</v>
      </c>
      <c r="B4662" t="s">
        <v>6141</v>
      </c>
      <c r="C4662" t="s">
        <v>147</v>
      </c>
      <c r="D4662" t="s">
        <v>112</v>
      </c>
    </row>
    <row r="4663" spans="1:4">
      <c r="A4663" t="s">
        <v>1475</v>
      </c>
      <c r="B4663" t="s">
        <v>6142</v>
      </c>
      <c r="C4663" t="s">
        <v>148</v>
      </c>
      <c r="D4663" t="s">
        <v>34</v>
      </c>
    </row>
    <row r="4664" spans="1:4">
      <c r="A4664" t="s">
        <v>1475</v>
      </c>
      <c r="B4664" t="s">
        <v>6143</v>
      </c>
      <c r="C4664" t="s">
        <v>152</v>
      </c>
      <c r="D4664" t="s">
        <v>167</v>
      </c>
    </row>
    <row r="4665" spans="1:4">
      <c r="A4665" t="s">
        <v>1475</v>
      </c>
      <c r="B4665" t="s">
        <v>6144</v>
      </c>
      <c r="C4665" t="s">
        <v>153</v>
      </c>
      <c r="D4665" t="s">
        <v>301</v>
      </c>
    </row>
    <row r="4666" spans="1:4">
      <c r="A4666" t="s">
        <v>1475</v>
      </c>
      <c r="B4666" t="s">
        <v>6145</v>
      </c>
      <c r="C4666" t="s">
        <v>154</v>
      </c>
      <c r="D4666" t="s">
        <v>302</v>
      </c>
    </row>
    <row r="4667" spans="1:4">
      <c r="A4667" t="s">
        <v>1475</v>
      </c>
      <c r="B4667" t="s">
        <v>6146</v>
      </c>
      <c r="C4667" t="s">
        <v>69</v>
      </c>
      <c r="D4667" t="s">
        <v>303</v>
      </c>
    </row>
    <row r="4668" spans="1:4">
      <c r="A4668" t="s">
        <v>1475</v>
      </c>
      <c r="B4668" t="s">
        <v>6147</v>
      </c>
      <c r="C4668" t="s">
        <v>4</v>
      </c>
      <c r="D4668" t="s">
        <v>23</v>
      </c>
    </row>
    <row r="4669" spans="1:4">
      <c r="A4669" t="s">
        <v>1475</v>
      </c>
      <c r="B4669" t="s">
        <v>6148</v>
      </c>
      <c r="C4669" t="s">
        <v>156</v>
      </c>
      <c r="D4669" t="e">
        <v>#REF!</v>
      </c>
    </row>
    <row r="4670" spans="1:4">
      <c r="A4670" t="s">
        <v>1475</v>
      </c>
      <c r="B4670" t="s">
        <v>6149</v>
      </c>
      <c r="C4670" t="s">
        <v>157</v>
      </c>
      <c r="D4670">
        <v>46266</v>
      </c>
    </row>
    <row r="4671" spans="1:4">
      <c r="A4671" t="s">
        <v>1475</v>
      </c>
      <c r="B4671" t="s">
        <v>6150</v>
      </c>
      <c r="C4671" t="s">
        <v>142</v>
      </c>
      <c r="D4671" t="s">
        <v>775</v>
      </c>
    </row>
    <row r="4672" spans="1:4">
      <c r="A4672" t="s">
        <v>1475</v>
      </c>
      <c r="B4672" t="s">
        <v>6151</v>
      </c>
      <c r="C4672" t="s">
        <v>143</v>
      </c>
      <c r="D4672" t="s">
        <v>771</v>
      </c>
    </row>
    <row r="4673" spans="1:4">
      <c r="A4673" t="s">
        <v>1475</v>
      </c>
      <c r="B4673" t="s">
        <v>6152</v>
      </c>
      <c r="C4673" t="s">
        <v>144</v>
      </c>
      <c r="D4673">
        <v>71</v>
      </c>
    </row>
    <row r="4674" spans="1:4">
      <c r="A4674" t="s">
        <v>1475</v>
      </c>
      <c r="B4674" t="s">
        <v>6153</v>
      </c>
      <c r="C4674" t="s">
        <v>145</v>
      </c>
      <c r="D4674">
        <v>709</v>
      </c>
    </row>
    <row r="4675" spans="1:4">
      <c r="A4675" t="s">
        <v>1475</v>
      </c>
      <c r="B4675" t="s">
        <v>6154</v>
      </c>
      <c r="C4675" t="s">
        <v>146</v>
      </c>
      <c r="D4675" t="s">
        <v>112</v>
      </c>
    </row>
    <row r="4676" spans="1:4">
      <c r="A4676" t="s">
        <v>1475</v>
      </c>
      <c r="B4676" t="s">
        <v>6155</v>
      </c>
      <c r="C4676" t="s">
        <v>147</v>
      </c>
      <c r="D4676" t="s">
        <v>112</v>
      </c>
    </row>
    <row r="4677" spans="1:4">
      <c r="A4677" t="s">
        <v>1475</v>
      </c>
      <c r="B4677" t="s">
        <v>6156</v>
      </c>
      <c r="C4677" t="s">
        <v>148</v>
      </c>
      <c r="D4677" t="s">
        <v>34</v>
      </c>
    </row>
    <row r="4678" spans="1:4">
      <c r="A4678" t="s">
        <v>1475</v>
      </c>
      <c r="B4678" t="s">
        <v>6157</v>
      </c>
      <c r="C4678" t="s">
        <v>152</v>
      </c>
      <c r="D4678" t="s">
        <v>167</v>
      </c>
    </row>
    <row r="4679" spans="1:4">
      <c r="A4679" t="s">
        <v>1475</v>
      </c>
      <c r="B4679" t="s">
        <v>6158</v>
      </c>
      <c r="C4679" t="s">
        <v>4</v>
      </c>
      <c r="D4679" t="s">
        <v>23</v>
      </c>
    </row>
    <row r="4680" spans="1:4">
      <c r="A4680" t="s">
        <v>1475</v>
      </c>
      <c r="B4680" t="s">
        <v>6159</v>
      </c>
      <c r="C4680" t="s">
        <v>156</v>
      </c>
      <c r="D4680" t="e">
        <v>#REF!</v>
      </c>
    </row>
    <row r="4681" spans="1:4">
      <c r="A4681" t="s">
        <v>1475</v>
      </c>
      <c r="B4681" t="s">
        <v>6160</v>
      </c>
      <c r="C4681" t="s">
        <v>157</v>
      </c>
      <c r="D4681">
        <v>46266</v>
      </c>
    </row>
    <row r="4682" spans="1:4">
      <c r="A4682" t="s">
        <v>1475</v>
      </c>
      <c r="B4682" t="s">
        <v>6161</v>
      </c>
      <c r="C4682" t="s">
        <v>142</v>
      </c>
      <c r="D4682" t="s">
        <v>844</v>
      </c>
    </row>
    <row r="4683" spans="1:4">
      <c r="A4683" t="s">
        <v>1475</v>
      </c>
      <c r="B4683" t="s">
        <v>6162</v>
      </c>
      <c r="C4683" t="s">
        <v>143</v>
      </c>
      <c r="D4683" t="s">
        <v>845</v>
      </c>
    </row>
    <row r="4684" spans="1:4">
      <c r="A4684" t="s">
        <v>1475</v>
      </c>
      <c r="B4684" t="s">
        <v>6163</v>
      </c>
      <c r="C4684" t="s">
        <v>144</v>
      </c>
      <c r="D4684">
        <v>74</v>
      </c>
    </row>
    <row r="4685" spans="1:4">
      <c r="A4685" t="s">
        <v>1475</v>
      </c>
      <c r="B4685" t="s">
        <v>6164</v>
      </c>
      <c r="C4685" t="s">
        <v>145</v>
      </c>
      <c r="D4685">
        <v>760</v>
      </c>
    </row>
    <row r="4686" spans="1:4">
      <c r="A4686" t="s">
        <v>1475</v>
      </c>
      <c r="B4686" t="s">
        <v>6165</v>
      </c>
      <c r="C4686" t="s">
        <v>146</v>
      </c>
      <c r="D4686" t="s">
        <v>113</v>
      </c>
    </row>
    <row r="4687" spans="1:4">
      <c r="A4687" t="s">
        <v>1475</v>
      </c>
      <c r="B4687" t="s">
        <v>6166</v>
      </c>
      <c r="C4687" t="s">
        <v>147</v>
      </c>
      <c r="D4687" t="s">
        <v>920</v>
      </c>
    </row>
    <row r="4688" spans="1:4">
      <c r="A4688" t="s">
        <v>1475</v>
      </c>
      <c r="B4688" t="s">
        <v>6167</v>
      </c>
      <c r="C4688" t="s">
        <v>148</v>
      </c>
      <c r="D4688" t="s">
        <v>34</v>
      </c>
    </row>
    <row r="4689" spans="1:4">
      <c r="A4689" t="s">
        <v>1475</v>
      </c>
      <c r="B4689" t="s">
        <v>6168</v>
      </c>
      <c r="C4689" t="s">
        <v>152</v>
      </c>
      <c r="D4689" t="s">
        <v>167</v>
      </c>
    </row>
    <row r="4690" spans="1:4">
      <c r="A4690" t="s">
        <v>1475</v>
      </c>
      <c r="B4690" t="s">
        <v>6169</v>
      </c>
      <c r="C4690" t="s">
        <v>4</v>
      </c>
      <c r="D4690" t="s">
        <v>23</v>
      </c>
    </row>
    <row r="4691" spans="1:4">
      <c r="A4691" t="s">
        <v>1475</v>
      </c>
      <c r="B4691" t="s">
        <v>6170</v>
      </c>
      <c r="C4691" t="s">
        <v>156</v>
      </c>
      <c r="D4691" t="e">
        <v>#REF!</v>
      </c>
    </row>
    <row r="4692" spans="1:4">
      <c r="A4692" t="s">
        <v>1475</v>
      </c>
      <c r="B4692" t="s">
        <v>6171</v>
      </c>
      <c r="C4692" t="s">
        <v>157</v>
      </c>
      <c r="D4692">
        <v>46266</v>
      </c>
    </row>
    <row r="4693" spans="1:4">
      <c r="A4693" t="s">
        <v>1475</v>
      </c>
      <c r="B4693" t="s">
        <v>6172</v>
      </c>
      <c r="C4693" t="s">
        <v>142</v>
      </c>
      <c r="D4693" t="s">
        <v>844</v>
      </c>
    </row>
    <row r="4694" spans="1:4">
      <c r="A4694" t="s">
        <v>1475</v>
      </c>
      <c r="B4694" t="s">
        <v>6173</v>
      </c>
      <c r="C4694" t="s">
        <v>143</v>
      </c>
      <c r="D4694" t="s">
        <v>845</v>
      </c>
    </row>
    <row r="4695" spans="1:4">
      <c r="A4695" t="s">
        <v>1475</v>
      </c>
      <c r="B4695" t="s">
        <v>6174</v>
      </c>
      <c r="C4695" t="s">
        <v>144</v>
      </c>
      <c r="D4695">
        <v>75</v>
      </c>
    </row>
    <row r="4696" spans="1:4">
      <c r="A4696" t="s">
        <v>1475</v>
      </c>
      <c r="B4696" t="s">
        <v>6175</v>
      </c>
      <c r="C4696" t="s">
        <v>145</v>
      </c>
      <c r="D4696">
        <v>744</v>
      </c>
    </row>
    <row r="4697" spans="1:4">
      <c r="A4697" t="s">
        <v>1475</v>
      </c>
      <c r="B4697" t="s">
        <v>6176</v>
      </c>
      <c r="C4697" t="s">
        <v>146</v>
      </c>
      <c r="D4697" t="s">
        <v>113</v>
      </c>
    </row>
    <row r="4698" spans="1:4">
      <c r="A4698" t="s">
        <v>1475</v>
      </c>
      <c r="B4698" t="s">
        <v>6177</v>
      </c>
      <c r="C4698" t="s">
        <v>147</v>
      </c>
      <c r="D4698" t="s">
        <v>917</v>
      </c>
    </row>
    <row r="4699" spans="1:4">
      <c r="A4699" t="s">
        <v>1475</v>
      </c>
      <c r="B4699" t="s">
        <v>6178</v>
      </c>
      <c r="C4699" t="s">
        <v>148</v>
      </c>
      <c r="D4699" t="s">
        <v>34</v>
      </c>
    </row>
    <row r="4700" spans="1:4">
      <c r="A4700" t="s">
        <v>1475</v>
      </c>
      <c r="B4700" t="s">
        <v>6179</v>
      </c>
      <c r="C4700" t="s">
        <v>152</v>
      </c>
      <c r="D4700" t="s">
        <v>167</v>
      </c>
    </row>
    <row r="4701" spans="1:4">
      <c r="A4701" t="s">
        <v>1475</v>
      </c>
      <c r="B4701" t="s">
        <v>6180</v>
      </c>
      <c r="C4701" t="s">
        <v>4</v>
      </c>
      <c r="D4701" t="s">
        <v>23</v>
      </c>
    </row>
    <row r="4702" spans="1:4">
      <c r="A4702" t="s">
        <v>1475</v>
      </c>
      <c r="B4702" t="s">
        <v>6181</v>
      </c>
      <c r="C4702" t="s">
        <v>156</v>
      </c>
      <c r="D4702" t="e">
        <v>#REF!</v>
      </c>
    </row>
    <row r="4703" spans="1:4">
      <c r="A4703" t="s">
        <v>1475</v>
      </c>
      <c r="B4703" t="s">
        <v>6182</v>
      </c>
      <c r="C4703" t="s">
        <v>157</v>
      </c>
      <c r="D4703">
        <v>46266</v>
      </c>
    </row>
    <row r="4704" spans="1:4">
      <c r="A4704" t="s">
        <v>1475</v>
      </c>
      <c r="B4704" t="s">
        <v>6183</v>
      </c>
      <c r="C4704" t="s">
        <v>142</v>
      </c>
      <c r="D4704" t="s">
        <v>844</v>
      </c>
    </row>
    <row r="4705" spans="1:4">
      <c r="A4705" t="s">
        <v>1475</v>
      </c>
      <c r="B4705" t="s">
        <v>6184</v>
      </c>
      <c r="C4705" t="s">
        <v>143</v>
      </c>
      <c r="D4705" t="s">
        <v>845</v>
      </c>
    </row>
    <row r="4706" spans="1:4">
      <c r="A4706" t="s">
        <v>1475</v>
      </c>
      <c r="B4706" t="s">
        <v>6185</v>
      </c>
      <c r="C4706" t="s">
        <v>144</v>
      </c>
      <c r="D4706">
        <v>76</v>
      </c>
    </row>
    <row r="4707" spans="1:4">
      <c r="A4707" t="s">
        <v>1475</v>
      </c>
      <c r="B4707" t="s">
        <v>6186</v>
      </c>
      <c r="C4707" t="s">
        <v>145</v>
      </c>
      <c r="D4707">
        <v>742</v>
      </c>
    </row>
    <row r="4708" spans="1:4">
      <c r="A4708" t="s">
        <v>1475</v>
      </c>
      <c r="B4708" t="s">
        <v>6187</v>
      </c>
      <c r="C4708" t="s">
        <v>146</v>
      </c>
      <c r="D4708" t="s">
        <v>113</v>
      </c>
    </row>
    <row r="4709" spans="1:4">
      <c r="A4709" t="s">
        <v>1475</v>
      </c>
      <c r="B4709" t="s">
        <v>6188</v>
      </c>
      <c r="C4709" t="s">
        <v>147</v>
      </c>
      <c r="D4709" t="s">
        <v>914</v>
      </c>
    </row>
    <row r="4710" spans="1:4">
      <c r="A4710" t="s">
        <v>1475</v>
      </c>
      <c r="B4710" t="s">
        <v>6189</v>
      </c>
      <c r="C4710" t="s">
        <v>148</v>
      </c>
      <c r="D4710" t="s">
        <v>34</v>
      </c>
    </row>
    <row r="4711" spans="1:4">
      <c r="A4711" t="s">
        <v>1475</v>
      </c>
      <c r="B4711" t="s">
        <v>6190</v>
      </c>
      <c r="C4711" t="s">
        <v>152</v>
      </c>
      <c r="D4711" t="s">
        <v>167</v>
      </c>
    </row>
    <row r="4712" spans="1:4">
      <c r="A4712" t="s">
        <v>1475</v>
      </c>
      <c r="B4712" t="s">
        <v>6191</v>
      </c>
      <c r="C4712" t="s">
        <v>4</v>
      </c>
      <c r="D4712" t="s">
        <v>23</v>
      </c>
    </row>
    <row r="4713" spans="1:4">
      <c r="A4713" t="s">
        <v>1475</v>
      </c>
      <c r="B4713" t="s">
        <v>6192</v>
      </c>
      <c r="C4713" t="s">
        <v>156</v>
      </c>
      <c r="D4713" t="e">
        <v>#REF!</v>
      </c>
    </row>
    <row r="4714" spans="1:4">
      <c r="A4714" t="s">
        <v>1475</v>
      </c>
      <c r="B4714" t="s">
        <v>6193</v>
      </c>
      <c r="C4714" t="s">
        <v>157</v>
      </c>
      <c r="D4714">
        <v>46266</v>
      </c>
    </row>
    <row r="4715" spans="1:4">
      <c r="A4715" t="s">
        <v>1475</v>
      </c>
      <c r="B4715" t="s">
        <v>6194</v>
      </c>
      <c r="C4715" t="s">
        <v>142</v>
      </c>
      <c r="D4715" t="s">
        <v>985</v>
      </c>
    </row>
    <row r="4716" spans="1:4">
      <c r="A4716" t="s">
        <v>1475</v>
      </c>
      <c r="B4716" t="s">
        <v>6195</v>
      </c>
      <c r="C4716" t="s">
        <v>143</v>
      </c>
      <c r="D4716">
        <v>1610</v>
      </c>
    </row>
    <row r="4717" spans="1:4">
      <c r="A4717" t="s">
        <v>1475</v>
      </c>
      <c r="B4717" t="s">
        <v>6196</v>
      </c>
      <c r="C4717" t="s">
        <v>146</v>
      </c>
      <c r="D4717" t="s">
        <v>1003</v>
      </c>
    </row>
    <row r="4718" spans="1:4">
      <c r="A4718" t="s">
        <v>1475</v>
      </c>
      <c r="B4718" t="s">
        <v>6197</v>
      </c>
      <c r="C4718" t="s">
        <v>147</v>
      </c>
      <c r="D4718" t="s">
        <v>358</v>
      </c>
    </row>
    <row r="4719" spans="1:4">
      <c r="A4719" t="s">
        <v>1475</v>
      </c>
      <c r="B4719" t="s">
        <v>6198</v>
      </c>
      <c r="C4719" t="s">
        <v>148</v>
      </c>
      <c r="D4719" t="s">
        <v>54</v>
      </c>
    </row>
    <row r="4720" spans="1:4">
      <c r="A4720" t="s">
        <v>1475</v>
      </c>
      <c r="B4720" t="s">
        <v>6199</v>
      </c>
      <c r="C4720" t="s">
        <v>150</v>
      </c>
      <c r="D4720">
        <v>3226</v>
      </c>
    </row>
    <row r="4721" spans="1:4">
      <c r="A4721" t="s">
        <v>1475</v>
      </c>
      <c r="B4721" t="s">
        <v>6200</v>
      </c>
      <c r="C4721" t="s">
        <v>152</v>
      </c>
      <c r="D4721" t="s">
        <v>167</v>
      </c>
    </row>
    <row r="4722" spans="1:4">
      <c r="A4722" t="s">
        <v>1475</v>
      </c>
      <c r="B4722" t="s">
        <v>6201</v>
      </c>
      <c r="C4722" t="s">
        <v>4</v>
      </c>
      <c r="D4722" t="s">
        <v>23</v>
      </c>
    </row>
    <row r="4723" spans="1:4">
      <c r="A4723" t="s">
        <v>1475</v>
      </c>
      <c r="B4723" t="s">
        <v>6202</v>
      </c>
      <c r="C4723" t="s">
        <v>156</v>
      </c>
      <c r="D4723" t="e">
        <v>#REF!</v>
      </c>
    </row>
    <row r="4724" spans="1:4">
      <c r="A4724" t="s">
        <v>1475</v>
      </c>
      <c r="B4724" t="s">
        <v>6203</v>
      </c>
      <c r="C4724" t="s">
        <v>157</v>
      </c>
      <c r="D4724">
        <v>46266</v>
      </c>
    </row>
    <row r="4725" spans="1:4">
      <c r="A4725" t="s">
        <v>1475</v>
      </c>
      <c r="B4725" t="s">
        <v>6204</v>
      </c>
      <c r="C4725" t="s">
        <v>142</v>
      </c>
      <c r="D4725" t="s">
        <v>985</v>
      </c>
    </row>
    <row r="4726" spans="1:4">
      <c r="A4726" t="s">
        <v>1475</v>
      </c>
      <c r="B4726" t="s">
        <v>6205</v>
      </c>
      <c r="C4726" t="s">
        <v>143</v>
      </c>
      <c r="D4726">
        <v>1610</v>
      </c>
    </row>
    <row r="4727" spans="1:4">
      <c r="A4727" t="s">
        <v>1475</v>
      </c>
      <c r="B4727" t="s">
        <v>6206</v>
      </c>
      <c r="C4727" t="s">
        <v>146</v>
      </c>
      <c r="D4727" t="s">
        <v>1003</v>
      </c>
    </row>
    <row r="4728" spans="1:4">
      <c r="A4728" t="s">
        <v>1475</v>
      </c>
      <c r="B4728" t="s">
        <v>6207</v>
      </c>
      <c r="C4728" t="s">
        <v>147</v>
      </c>
      <c r="D4728" t="s">
        <v>410</v>
      </c>
    </row>
    <row r="4729" spans="1:4">
      <c r="A4729" t="s">
        <v>1475</v>
      </c>
      <c r="B4729" t="s">
        <v>6208</v>
      </c>
      <c r="C4729" t="s">
        <v>148</v>
      </c>
      <c r="D4729" t="s">
        <v>54</v>
      </c>
    </row>
    <row r="4730" spans="1:4">
      <c r="A4730" t="s">
        <v>1475</v>
      </c>
      <c r="B4730" t="s">
        <v>6209</v>
      </c>
      <c r="C4730" t="s">
        <v>150</v>
      </c>
      <c r="D4730">
        <v>3204</v>
      </c>
    </row>
    <row r="4731" spans="1:4">
      <c r="A4731" t="s">
        <v>1475</v>
      </c>
      <c r="B4731" t="s">
        <v>6210</v>
      </c>
      <c r="C4731" t="s">
        <v>152</v>
      </c>
      <c r="D4731" t="s">
        <v>167</v>
      </c>
    </row>
    <row r="4732" spans="1:4">
      <c r="A4732" t="s">
        <v>1475</v>
      </c>
      <c r="B4732" t="s">
        <v>6211</v>
      </c>
      <c r="C4732" t="s">
        <v>4</v>
      </c>
      <c r="D4732" t="s">
        <v>23</v>
      </c>
    </row>
    <row r="4733" spans="1:4">
      <c r="A4733" t="s">
        <v>1475</v>
      </c>
      <c r="B4733" t="s">
        <v>6212</v>
      </c>
      <c r="C4733" t="s">
        <v>156</v>
      </c>
      <c r="D4733" t="e">
        <v>#REF!</v>
      </c>
    </row>
    <row r="4734" spans="1:4">
      <c r="A4734" t="s">
        <v>1475</v>
      </c>
      <c r="B4734" t="s">
        <v>6213</v>
      </c>
      <c r="C4734" t="s">
        <v>157</v>
      </c>
      <c r="D4734">
        <v>46266</v>
      </c>
    </row>
    <row r="4735" spans="1:4">
      <c r="A4735" t="s">
        <v>1475</v>
      </c>
      <c r="B4735" t="s">
        <v>6214</v>
      </c>
      <c r="C4735" t="s">
        <v>142</v>
      </c>
      <c r="D4735" t="s">
        <v>44</v>
      </c>
    </row>
    <row r="4736" spans="1:4">
      <c r="A4736" t="s">
        <v>1475</v>
      </c>
      <c r="B4736" t="s">
        <v>6215</v>
      </c>
      <c r="C4736" t="s">
        <v>143</v>
      </c>
      <c r="D4736" t="s">
        <v>270</v>
      </c>
    </row>
    <row r="4737" spans="1:4">
      <c r="A4737" t="s">
        <v>1475</v>
      </c>
      <c r="B4737" t="s">
        <v>6216</v>
      </c>
      <c r="C4737" t="s">
        <v>145</v>
      </c>
      <c r="D4737">
        <v>7663</v>
      </c>
    </row>
    <row r="4738" spans="1:4">
      <c r="A4738" t="s">
        <v>1475</v>
      </c>
      <c r="B4738" t="s">
        <v>6217</v>
      </c>
      <c r="C4738" t="s">
        <v>146</v>
      </c>
      <c r="D4738" t="s">
        <v>116</v>
      </c>
    </row>
    <row r="4739" spans="1:4">
      <c r="A4739" t="s">
        <v>1475</v>
      </c>
      <c r="B4739" t="s">
        <v>6218</v>
      </c>
      <c r="C4739" t="s">
        <v>148</v>
      </c>
      <c r="D4739" t="s">
        <v>98</v>
      </c>
    </row>
    <row r="4740" spans="1:4">
      <c r="A4740" t="s">
        <v>1475</v>
      </c>
      <c r="B4740" t="s">
        <v>6219</v>
      </c>
      <c r="C4740" t="s">
        <v>149</v>
      </c>
      <c r="D4740" t="s">
        <v>292</v>
      </c>
    </row>
    <row r="4741" spans="1:4">
      <c r="A4741" t="s">
        <v>1475</v>
      </c>
      <c r="B4741" t="s">
        <v>6220</v>
      </c>
      <c r="C4741" t="s">
        <v>151</v>
      </c>
      <c r="D4741" t="s">
        <v>293</v>
      </c>
    </row>
    <row r="4742" spans="1:4">
      <c r="A4742" t="s">
        <v>1475</v>
      </c>
      <c r="B4742" t="s">
        <v>6221</v>
      </c>
      <c r="C4742" t="s">
        <v>152</v>
      </c>
      <c r="D4742" t="s">
        <v>167</v>
      </c>
    </row>
    <row r="4743" spans="1:4">
      <c r="A4743" t="s">
        <v>1475</v>
      </c>
      <c r="B4743" t="s">
        <v>6222</v>
      </c>
      <c r="C4743" t="s">
        <v>4</v>
      </c>
      <c r="D4743" t="s">
        <v>23</v>
      </c>
    </row>
    <row r="4744" spans="1:4">
      <c r="A4744" t="s">
        <v>1475</v>
      </c>
      <c r="B4744" t="s">
        <v>6223</v>
      </c>
      <c r="C4744" t="s">
        <v>156</v>
      </c>
      <c r="D4744" t="e">
        <v>#REF!</v>
      </c>
    </row>
    <row r="4745" spans="1:4">
      <c r="A4745" t="s">
        <v>1475</v>
      </c>
      <c r="B4745" t="s">
        <v>6224</v>
      </c>
      <c r="C4745" t="s">
        <v>157</v>
      </c>
      <c r="D4745">
        <v>46266</v>
      </c>
    </row>
    <row r="4746" spans="1:4">
      <c r="A4746" t="s">
        <v>1475</v>
      </c>
      <c r="B4746" t="s">
        <v>6225</v>
      </c>
      <c r="C4746" t="s">
        <v>142</v>
      </c>
      <c r="D4746" t="s">
        <v>297</v>
      </c>
    </row>
    <row r="4747" spans="1:4">
      <c r="A4747" t="s">
        <v>1475</v>
      </c>
      <c r="B4747" t="s">
        <v>6226</v>
      </c>
      <c r="C4747" t="s">
        <v>143</v>
      </c>
      <c r="D4747" t="s">
        <v>298</v>
      </c>
    </row>
    <row r="4748" spans="1:4">
      <c r="A4748" t="s">
        <v>1475</v>
      </c>
      <c r="B4748" t="s">
        <v>6227</v>
      </c>
      <c r="C4748" t="s">
        <v>144</v>
      </c>
      <c r="D4748" t="s">
        <v>430</v>
      </c>
    </row>
    <row r="4749" spans="1:4">
      <c r="A4749" t="s">
        <v>1475</v>
      </c>
      <c r="B4749" t="s">
        <v>6228</v>
      </c>
      <c r="C4749" t="s">
        <v>145</v>
      </c>
      <c r="D4749">
        <v>878</v>
      </c>
    </row>
    <row r="4750" spans="1:4">
      <c r="A4750" t="s">
        <v>1475</v>
      </c>
      <c r="B4750" t="s">
        <v>6229</v>
      </c>
      <c r="C4750" t="s">
        <v>146</v>
      </c>
      <c r="D4750" t="s">
        <v>115</v>
      </c>
    </row>
    <row r="4751" spans="1:4">
      <c r="A4751" t="s">
        <v>1475</v>
      </c>
      <c r="B4751" t="s">
        <v>6230</v>
      </c>
      <c r="C4751" t="s">
        <v>147</v>
      </c>
      <c r="D4751" t="s">
        <v>431</v>
      </c>
    </row>
    <row r="4752" spans="1:4">
      <c r="A4752" t="s">
        <v>1475</v>
      </c>
      <c r="B4752" t="s">
        <v>6231</v>
      </c>
      <c r="C4752" t="s">
        <v>148</v>
      </c>
      <c r="D4752" t="s">
        <v>34</v>
      </c>
    </row>
    <row r="4753" spans="1:4">
      <c r="A4753" t="s">
        <v>1475</v>
      </c>
      <c r="B4753" t="s">
        <v>6232</v>
      </c>
      <c r="C4753" t="s">
        <v>152</v>
      </c>
      <c r="D4753" t="s">
        <v>167</v>
      </c>
    </row>
    <row r="4754" spans="1:4">
      <c r="A4754" t="s">
        <v>1475</v>
      </c>
      <c r="B4754" t="s">
        <v>6233</v>
      </c>
      <c r="C4754" t="s">
        <v>153</v>
      </c>
      <c r="D4754" t="s">
        <v>301</v>
      </c>
    </row>
    <row r="4755" spans="1:4">
      <c r="A4755" t="s">
        <v>1475</v>
      </c>
      <c r="B4755" t="s">
        <v>6234</v>
      </c>
      <c r="C4755" t="s">
        <v>154</v>
      </c>
      <c r="D4755" t="s">
        <v>302</v>
      </c>
    </row>
    <row r="4756" spans="1:4">
      <c r="A4756" t="s">
        <v>1475</v>
      </c>
      <c r="B4756" t="s">
        <v>6235</v>
      </c>
      <c r="C4756" t="s">
        <v>69</v>
      </c>
      <c r="D4756" t="s">
        <v>303</v>
      </c>
    </row>
    <row r="4757" spans="1:4">
      <c r="A4757" t="s">
        <v>1475</v>
      </c>
      <c r="B4757" t="s">
        <v>6236</v>
      </c>
      <c r="C4757" t="s">
        <v>4</v>
      </c>
      <c r="D4757" t="s">
        <v>23</v>
      </c>
    </row>
    <row r="4758" spans="1:4">
      <c r="A4758" t="s">
        <v>1475</v>
      </c>
      <c r="B4758" t="s">
        <v>6237</v>
      </c>
      <c r="C4758" t="s">
        <v>156</v>
      </c>
      <c r="D4758" t="e">
        <v>#REF!</v>
      </c>
    </row>
    <row r="4759" spans="1:4">
      <c r="A4759" t="s">
        <v>1475</v>
      </c>
      <c r="B4759" t="s">
        <v>6238</v>
      </c>
      <c r="C4759" t="s">
        <v>157</v>
      </c>
      <c r="D4759">
        <v>46266</v>
      </c>
    </row>
    <row r="4760" spans="1:4">
      <c r="A4760" t="s">
        <v>1475</v>
      </c>
      <c r="B4760" t="s">
        <v>6239</v>
      </c>
      <c r="C4760" t="s">
        <v>142</v>
      </c>
      <c r="D4760" t="s">
        <v>297</v>
      </c>
    </row>
    <row r="4761" spans="1:4">
      <c r="A4761" t="s">
        <v>1475</v>
      </c>
      <c r="B4761" t="s">
        <v>6240</v>
      </c>
      <c r="C4761" t="s">
        <v>143</v>
      </c>
      <c r="D4761" t="s">
        <v>298</v>
      </c>
    </row>
    <row r="4762" spans="1:4">
      <c r="A4762" t="s">
        <v>1475</v>
      </c>
      <c r="B4762" t="s">
        <v>6241</v>
      </c>
      <c r="C4762" t="s">
        <v>144</v>
      </c>
      <c r="D4762" t="s">
        <v>428</v>
      </c>
    </row>
    <row r="4763" spans="1:4">
      <c r="A4763" t="s">
        <v>1475</v>
      </c>
      <c r="B4763" t="s">
        <v>6242</v>
      </c>
      <c r="C4763" t="s">
        <v>145</v>
      </c>
      <c r="D4763">
        <v>826</v>
      </c>
    </row>
    <row r="4764" spans="1:4">
      <c r="A4764" t="s">
        <v>1475</v>
      </c>
      <c r="B4764" t="s">
        <v>6243</v>
      </c>
      <c r="C4764" t="s">
        <v>146</v>
      </c>
      <c r="D4764" t="s">
        <v>115</v>
      </c>
    </row>
    <row r="4765" spans="1:4">
      <c r="A4765" t="s">
        <v>1475</v>
      </c>
      <c r="B4765" t="s">
        <v>6244</v>
      </c>
      <c r="C4765" t="s">
        <v>147</v>
      </c>
      <c r="D4765" t="s">
        <v>429</v>
      </c>
    </row>
    <row r="4766" spans="1:4">
      <c r="A4766" t="s">
        <v>1475</v>
      </c>
      <c r="B4766" t="s">
        <v>6245</v>
      </c>
      <c r="C4766" t="s">
        <v>148</v>
      </c>
      <c r="D4766" t="s">
        <v>34</v>
      </c>
    </row>
    <row r="4767" spans="1:4">
      <c r="A4767" t="s">
        <v>1475</v>
      </c>
      <c r="B4767" t="s">
        <v>6246</v>
      </c>
      <c r="C4767" t="s">
        <v>152</v>
      </c>
      <c r="D4767" t="s">
        <v>167</v>
      </c>
    </row>
    <row r="4768" spans="1:4">
      <c r="A4768" t="s">
        <v>1475</v>
      </c>
      <c r="B4768" t="s">
        <v>6247</v>
      </c>
      <c r="C4768" t="s">
        <v>153</v>
      </c>
      <c r="D4768" t="s">
        <v>301</v>
      </c>
    </row>
    <row r="4769" spans="1:4">
      <c r="A4769" t="s">
        <v>1475</v>
      </c>
      <c r="B4769" t="s">
        <v>6248</v>
      </c>
      <c r="C4769" t="s">
        <v>154</v>
      </c>
      <c r="D4769" t="s">
        <v>302</v>
      </c>
    </row>
    <row r="4770" spans="1:4">
      <c r="A4770" t="s">
        <v>1475</v>
      </c>
      <c r="B4770" t="s">
        <v>6249</v>
      </c>
      <c r="C4770" t="s">
        <v>69</v>
      </c>
      <c r="D4770" t="s">
        <v>303</v>
      </c>
    </row>
    <row r="4771" spans="1:4">
      <c r="A4771" t="s">
        <v>1475</v>
      </c>
      <c r="B4771" t="s">
        <v>6250</v>
      </c>
      <c r="C4771" t="s">
        <v>4</v>
      </c>
      <c r="D4771" t="s">
        <v>23</v>
      </c>
    </row>
    <row r="4772" spans="1:4">
      <c r="A4772" t="s">
        <v>1475</v>
      </c>
      <c r="B4772" t="s">
        <v>6251</v>
      </c>
      <c r="C4772" t="s">
        <v>156</v>
      </c>
      <c r="D4772" t="e">
        <v>#REF!</v>
      </c>
    </row>
    <row r="4773" spans="1:4">
      <c r="A4773" t="s">
        <v>1475</v>
      </c>
      <c r="B4773" t="s">
        <v>6252</v>
      </c>
      <c r="C4773" t="s">
        <v>157</v>
      </c>
      <c r="D4773">
        <v>46266</v>
      </c>
    </row>
    <row r="4774" spans="1:4">
      <c r="A4774" t="s">
        <v>1475</v>
      </c>
      <c r="B4774" t="s">
        <v>6253</v>
      </c>
      <c r="C4774" t="s">
        <v>142</v>
      </c>
      <c r="D4774" t="s">
        <v>570</v>
      </c>
    </row>
    <row r="4775" spans="1:4">
      <c r="A4775" t="s">
        <v>1475</v>
      </c>
      <c r="B4775" t="s">
        <v>6254</v>
      </c>
      <c r="C4775" t="s">
        <v>143</v>
      </c>
      <c r="D4775" t="s">
        <v>571</v>
      </c>
    </row>
    <row r="4776" spans="1:4">
      <c r="A4776" t="s">
        <v>1475</v>
      </c>
      <c r="B4776" t="s">
        <v>6255</v>
      </c>
      <c r="C4776" t="s">
        <v>144</v>
      </c>
      <c r="D4776">
        <v>31</v>
      </c>
    </row>
    <row r="4777" spans="1:4">
      <c r="A4777" t="s">
        <v>1475</v>
      </c>
      <c r="B4777" t="s">
        <v>6256</v>
      </c>
      <c r="C4777" t="s">
        <v>145</v>
      </c>
      <c r="D4777">
        <v>684</v>
      </c>
    </row>
    <row r="4778" spans="1:4">
      <c r="A4778" t="s">
        <v>1475</v>
      </c>
      <c r="B4778" t="s">
        <v>6257</v>
      </c>
      <c r="C4778" t="s">
        <v>146</v>
      </c>
      <c r="D4778" t="s">
        <v>115</v>
      </c>
    </row>
    <row r="4779" spans="1:4">
      <c r="A4779" t="s">
        <v>1475</v>
      </c>
      <c r="B4779" t="s">
        <v>6258</v>
      </c>
      <c r="C4779" t="s">
        <v>147</v>
      </c>
      <c r="D4779" t="s">
        <v>633</v>
      </c>
    </row>
    <row r="4780" spans="1:4">
      <c r="A4780" t="s">
        <v>1475</v>
      </c>
      <c r="B4780" t="s">
        <v>6259</v>
      </c>
      <c r="C4780" t="s">
        <v>148</v>
      </c>
      <c r="D4780" t="s">
        <v>34</v>
      </c>
    </row>
    <row r="4781" spans="1:4">
      <c r="A4781" t="s">
        <v>1475</v>
      </c>
      <c r="B4781" t="s">
        <v>6260</v>
      </c>
      <c r="C4781" t="s">
        <v>152</v>
      </c>
      <c r="D4781" t="s">
        <v>167</v>
      </c>
    </row>
    <row r="4782" spans="1:4">
      <c r="A4782" t="s">
        <v>1475</v>
      </c>
      <c r="B4782" t="s">
        <v>6261</v>
      </c>
      <c r="C4782" t="s">
        <v>4</v>
      </c>
      <c r="D4782" t="s">
        <v>23</v>
      </c>
    </row>
    <row r="4783" spans="1:4">
      <c r="A4783" t="s">
        <v>1475</v>
      </c>
      <c r="B4783" t="s">
        <v>6262</v>
      </c>
      <c r="C4783" t="s">
        <v>156</v>
      </c>
      <c r="D4783" t="e">
        <v>#REF!</v>
      </c>
    </row>
    <row r="4784" spans="1:4">
      <c r="A4784" t="s">
        <v>1475</v>
      </c>
      <c r="B4784" t="s">
        <v>6263</v>
      </c>
      <c r="C4784" t="s">
        <v>157</v>
      </c>
      <c r="D4784">
        <v>46266</v>
      </c>
    </row>
    <row r="4785" spans="1:4">
      <c r="A4785" t="s">
        <v>1475</v>
      </c>
      <c r="B4785" t="s">
        <v>6264</v>
      </c>
      <c r="C4785" t="s">
        <v>142</v>
      </c>
      <c r="D4785" t="s">
        <v>570</v>
      </c>
    </row>
    <row r="4786" spans="1:4">
      <c r="A4786" t="s">
        <v>1475</v>
      </c>
      <c r="B4786" t="s">
        <v>6265</v>
      </c>
      <c r="C4786" t="s">
        <v>143</v>
      </c>
      <c r="D4786" t="s">
        <v>571</v>
      </c>
    </row>
    <row r="4787" spans="1:4">
      <c r="A4787" t="s">
        <v>1475</v>
      </c>
      <c r="B4787" t="s">
        <v>6266</v>
      </c>
      <c r="C4787" t="s">
        <v>144</v>
      </c>
      <c r="D4787">
        <v>32</v>
      </c>
    </row>
    <row r="4788" spans="1:4">
      <c r="A4788" t="s">
        <v>1475</v>
      </c>
      <c r="B4788" t="s">
        <v>6267</v>
      </c>
      <c r="C4788" t="s">
        <v>145</v>
      </c>
      <c r="D4788">
        <v>675</v>
      </c>
    </row>
    <row r="4789" spans="1:4">
      <c r="A4789" t="s">
        <v>1475</v>
      </c>
      <c r="B4789" t="s">
        <v>6268</v>
      </c>
      <c r="C4789" t="s">
        <v>146</v>
      </c>
      <c r="D4789" t="s">
        <v>115</v>
      </c>
    </row>
    <row r="4790" spans="1:4">
      <c r="A4790" t="s">
        <v>1475</v>
      </c>
      <c r="B4790" t="s">
        <v>6269</v>
      </c>
      <c r="C4790" t="s">
        <v>147</v>
      </c>
      <c r="D4790" t="s">
        <v>633</v>
      </c>
    </row>
    <row r="4791" spans="1:4">
      <c r="A4791" t="s">
        <v>1475</v>
      </c>
      <c r="B4791" t="s">
        <v>6270</v>
      </c>
      <c r="C4791" t="s">
        <v>148</v>
      </c>
      <c r="D4791" t="s">
        <v>34</v>
      </c>
    </row>
    <row r="4792" spans="1:4">
      <c r="A4792" t="s">
        <v>1475</v>
      </c>
      <c r="B4792" t="s">
        <v>6271</v>
      </c>
      <c r="C4792" t="s">
        <v>152</v>
      </c>
      <c r="D4792" t="s">
        <v>167</v>
      </c>
    </row>
    <row r="4793" spans="1:4">
      <c r="A4793" t="s">
        <v>1475</v>
      </c>
      <c r="B4793" t="s">
        <v>6272</v>
      </c>
      <c r="C4793" t="s">
        <v>4</v>
      </c>
      <c r="D4793" t="s">
        <v>23</v>
      </c>
    </row>
    <row r="4794" spans="1:4">
      <c r="A4794" t="s">
        <v>1475</v>
      </c>
      <c r="B4794" t="s">
        <v>6273</v>
      </c>
      <c r="C4794" t="s">
        <v>156</v>
      </c>
      <c r="D4794" t="e">
        <v>#REF!</v>
      </c>
    </row>
    <row r="4795" spans="1:4">
      <c r="A4795" t="s">
        <v>1475</v>
      </c>
      <c r="B4795" t="s">
        <v>6274</v>
      </c>
      <c r="C4795" t="s">
        <v>157</v>
      </c>
      <c r="D4795">
        <v>46266</v>
      </c>
    </row>
    <row r="4796" spans="1:4">
      <c r="A4796" t="s">
        <v>1475</v>
      </c>
      <c r="B4796" t="s">
        <v>6275</v>
      </c>
      <c r="C4796" t="s">
        <v>142</v>
      </c>
      <c r="D4796" t="s">
        <v>570</v>
      </c>
    </row>
    <row r="4797" spans="1:4">
      <c r="A4797" t="s">
        <v>1475</v>
      </c>
      <c r="B4797" t="s">
        <v>6276</v>
      </c>
      <c r="C4797" t="s">
        <v>143</v>
      </c>
      <c r="D4797" t="s">
        <v>571</v>
      </c>
    </row>
    <row r="4798" spans="1:4">
      <c r="A4798" t="s">
        <v>1475</v>
      </c>
      <c r="B4798" t="s">
        <v>6277</v>
      </c>
      <c r="C4798" t="s">
        <v>144</v>
      </c>
      <c r="D4798">
        <v>33</v>
      </c>
    </row>
    <row r="4799" spans="1:4">
      <c r="A4799" t="s">
        <v>1475</v>
      </c>
      <c r="B4799" t="s">
        <v>6278</v>
      </c>
      <c r="C4799" t="s">
        <v>145</v>
      </c>
      <c r="D4799">
        <v>678</v>
      </c>
    </row>
    <row r="4800" spans="1:4">
      <c r="A4800" t="s">
        <v>1475</v>
      </c>
      <c r="B4800" t="s">
        <v>6279</v>
      </c>
      <c r="C4800" t="s">
        <v>146</v>
      </c>
      <c r="D4800" t="s">
        <v>115</v>
      </c>
    </row>
    <row r="4801" spans="1:4">
      <c r="A4801" t="s">
        <v>1475</v>
      </c>
      <c r="B4801" t="s">
        <v>6280</v>
      </c>
      <c r="C4801" t="s">
        <v>147</v>
      </c>
      <c r="D4801" t="s">
        <v>630</v>
      </c>
    </row>
    <row r="4802" spans="1:4">
      <c r="A4802" t="s">
        <v>1475</v>
      </c>
      <c r="B4802" t="s">
        <v>6281</v>
      </c>
      <c r="C4802" t="s">
        <v>148</v>
      </c>
      <c r="D4802" t="s">
        <v>34</v>
      </c>
    </row>
    <row r="4803" spans="1:4">
      <c r="A4803" t="s">
        <v>1475</v>
      </c>
      <c r="B4803" t="s">
        <v>6282</v>
      </c>
      <c r="C4803" t="s">
        <v>152</v>
      </c>
      <c r="D4803" t="s">
        <v>167</v>
      </c>
    </row>
    <row r="4804" spans="1:4">
      <c r="A4804" t="s">
        <v>1475</v>
      </c>
      <c r="B4804" t="s">
        <v>6283</v>
      </c>
      <c r="C4804" t="s">
        <v>4</v>
      </c>
      <c r="D4804" t="s">
        <v>23</v>
      </c>
    </row>
    <row r="4805" spans="1:4">
      <c r="A4805" t="s">
        <v>1475</v>
      </c>
      <c r="B4805" t="s">
        <v>6284</v>
      </c>
      <c r="C4805" t="s">
        <v>156</v>
      </c>
      <c r="D4805" t="e">
        <v>#REF!</v>
      </c>
    </row>
    <row r="4806" spans="1:4">
      <c r="A4806" t="s">
        <v>1475</v>
      </c>
      <c r="B4806" t="s">
        <v>6285</v>
      </c>
      <c r="C4806" t="s">
        <v>157</v>
      </c>
      <c r="D4806">
        <v>46266</v>
      </c>
    </row>
    <row r="4807" spans="1:4">
      <c r="A4807" t="s">
        <v>1475</v>
      </c>
      <c r="B4807" t="s">
        <v>6286</v>
      </c>
      <c r="C4807" t="s">
        <v>142</v>
      </c>
      <c r="D4807" t="s">
        <v>570</v>
      </c>
    </row>
    <row r="4808" spans="1:4">
      <c r="A4808" t="s">
        <v>1475</v>
      </c>
      <c r="B4808" t="s">
        <v>6287</v>
      </c>
      <c r="C4808" t="s">
        <v>143</v>
      </c>
      <c r="D4808" t="s">
        <v>571</v>
      </c>
    </row>
    <row r="4809" spans="1:4">
      <c r="A4809" t="s">
        <v>1475</v>
      </c>
      <c r="B4809" t="s">
        <v>6288</v>
      </c>
      <c r="C4809" t="s">
        <v>144</v>
      </c>
      <c r="D4809">
        <v>34</v>
      </c>
    </row>
    <row r="4810" spans="1:4">
      <c r="A4810" t="s">
        <v>1475</v>
      </c>
      <c r="B4810" t="s">
        <v>6289</v>
      </c>
      <c r="C4810" t="s">
        <v>145</v>
      </c>
      <c r="D4810">
        <v>673</v>
      </c>
    </row>
    <row r="4811" spans="1:4">
      <c r="A4811" t="s">
        <v>1475</v>
      </c>
      <c r="B4811" t="s">
        <v>6290</v>
      </c>
      <c r="C4811" t="s">
        <v>146</v>
      </c>
      <c r="D4811" t="s">
        <v>115</v>
      </c>
    </row>
    <row r="4812" spans="1:4">
      <c r="A4812" t="s">
        <v>1475</v>
      </c>
      <c r="B4812" t="s">
        <v>6291</v>
      </c>
      <c r="C4812" t="s">
        <v>147</v>
      </c>
      <c r="D4812" t="s">
        <v>630</v>
      </c>
    </row>
    <row r="4813" spans="1:4">
      <c r="A4813" t="s">
        <v>1475</v>
      </c>
      <c r="B4813" t="s">
        <v>6292</v>
      </c>
      <c r="C4813" t="s">
        <v>148</v>
      </c>
      <c r="D4813" t="s">
        <v>34</v>
      </c>
    </row>
    <row r="4814" spans="1:4">
      <c r="A4814" t="s">
        <v>1475</v>
      </c>
      <c r="B4814" t="s">
        <v>6293</v>
      </c>
      <c r="C4814" t="s">
        <v>152</v>
      </c>
      <c r="D4814" t="s">
        <v>167</v>
      </c>
    </row>
    <row r="4815" spans="1:4">
      <c r="A4815" t="s">
        <v>1475</v>
      </c>
      <c r="B4815" t="s">
        <v>6294</v>
      </c>
      <c r="C4815" t="s">
        <v>4</v>
      </c>
      <c r="D4815" t="s">
        <v>23</v>
      </c>
    </row>
    <row r="4816" spans="1:4">
      <c r="A4816" t="s">
        <v>1475</v>
      </c>
      <c r="B4816" t="s">
        <v>6295</v>
      </c>
      <c r="C4816" t="s">
        <v>156</v>
      </c>
      <c r="D4816" t="e">
        <v>#REF!</v>
      </c>
    </row>
    <row r="4817" spans="1:4">
      <c r="A4817" t="s">
        <v>1475</v>
      </c>
      <c r="B4817" t="s">
        <v>6296</v>
      </c>
      <c r="C4817" t="s">
        <v>157</v>
      </c>
      <c r="D4817">
        <v>46266</v>
      </c>
    </row>
    <row r="4818" spans="1:4">
      <c r="A4818" t="s">
        <v>1475</v>
      </c>
      <c r="B4818" t="s">
        <v>6297</v>
      </c>
      <c r="C4818" t="s">
        <v>142</v>
      </c>
      <c r="D4818" t="s">
        <v>985</v>
      </c>
    </row>
    <row r="4819" spans="1:4">
      <c r="A4819" t="s">
        <v>1475</v>
      </c>
      <c r="B4819" t="s">
        <v>6298</v>
      </c>
      <c r="C4819" t="s">
        <v>143</v>
      </c>
      <c r="D4819">
        <v>1610</v>
      </c>
    </row>
    <row r="4820" spans="1:4">
      <c r="A4820" t="s">
        <v>1475</v>
      </c>
      <c r="B4820" t="s">
        <v>6299</v>
      </c>
      <c r="C4820" t="s">
        <v>146</v>
      </c>
      <c r="D4820" t="s">
        <v>115</v>
      </c>
    </row>
    <row r="4821" spans="1:4">
      <c r="A4821" t="s">
        <v>1475</v>
      </c>
      <c r="B4821" t="s">
        <v>6300</v>
      </c>
      <c r="C4821" t="s">
        <v>147</v>
      </c>
      <c r="D4821" t="s">
        <v>429</v>
      </c>
    </row>
    <row r="4822" spans="1:4">
      <c r="A4822" t="s">
        <v>1475</v>
      </c>
      <c r="B4822" t="s">
        <v>6301</v>
      </c>
      <c r="C4822" t="s">
        <v>148</v>
      </c>
      <c r="D4822" t="s">
        <v>54</v>
      </c>
    </row>
    <row r="4823" spans="1:4">
      <c r="A4823" t="s">
        <v>1475</v>
      </c>
      <c r="B4823" t="s">
        <v>6302</v>
      </c>
      <c r="C4823" t="s">
        <v>150</v>
      </c>
      <c r="D4823">
        <v>3051</v>
      </c>
    </row>
    <row r="4824" spans="1:4">
      <c r="A4824" t="s">
        <v>1475</v>
      </c>
      <c r="B4824" t="s">
        <v>6303</v>
      </c>
      <c r="C4824" t="s">
        <v>152</v>
      </c>
      <c r="D4824" t="s">
        <v>167</v>
      </c>
    </row>
    <row r="4825" spans="1:4">
      <c r="A4825" t="s">
        <v>1475</v>
      </c>
      <c r="B4825" t="s">
        <v>6304</v>
      </c>
      <c r="C4825" t="s">
        <v>4</v>
      </c>
      <c r="D4825" t="s">
        <v>23</v>
      </c>
    </row>
    <row r="4826" spans="1:4">
      <c r="A4826" t="s">
        <v>1475</v>
      </c>
      <c r="B4826" t="s">
        <v>6305</v>
      </c>
      <c r="C4826" t="s">
        <v>156</v>
      </c>
      <c r="D4826" t="e">
        <v>#REF!</v>
      </c>
    </row>
    <row r="4827" spans="1:4">
      <c r="A4827" t="s">
        <v>1475</v>
      </c>
      <c r="B4827" t="s">
        <v>6306</v>
      </c>
      <c r="C4827" t="s">
        <v>157</v>
      </c>
      <c r="D4827">
        <v>46266</v>
      </c>
    </row>
    <row r="4828" spans="1:4">
      <c r="A4828" t="s">
        <v>1475</v>
      </c>
      <c r="B4828" t="s">
        <v>6307</v>
      </c>
      <c r="C4828" t="s">
        <v>142</v>
      </c>
      <c r="D4828" t="s">
        <v>985</v>
      </c>
    </row>
    <row r="4829" spans="1:4">
      <c r="A4829" t="s">
        <v>1475</v>
      </c>
      <c r="B4829" t="s">
        <v>6308</v>
      </c>
      <c r="C4829" t="s">
        <v>143</v>
      </c>
      <c r="D4829">
        <v>1628</v>
      </c>
    </row>
    <row r="4830" spans="1:4">
      <c r="A4830" t="s">
        <v>1475</v>
      </c>
      <c r="B4830" t="s">
        <v>6309</v>
      </c>
      <c r="C4830" t="s">
        <v>146</v>
      </c>
      <c r="D4830" t="s">
        <v>115</v>
      </c>
    </row>
    <row r="4831" spans="1:4">
      <c r="A4831" t="s">
        <v>1475</v>
      </c>
      <c r="B4831" t="s">
        <v>6310</v>
      </c>
      <c r="C4831" t="s">
        <v>147</v>
      </c>
      <c r="D4831" t="s">
        <v>431</v>
      </c>
    </row>
    <row r="4832" spans="1:4">
      <c r="A4832" t="s">
        <v>1475</v>
      </c>
      <c r="B4832" t="s">
        <v>6311</v>
      </c>
      <c r="C4832" t="s">
        <v>148</v>
      </c>
      <c r="D4832" t="s">
        <v>54</v>
      </c>
    </row>
    <row r="4833" spans="1:4">
      <c r="A4833" t="s">
        <v>1475</v>
      </c>
      <c r="B4833" t="s">
        <v>6312</v>
      </c>
      <c r="C4833" t="s">
        <v>150</v>
      </c>
      <c r="D4833">
        <v>3090</v>
      </c>
    </row>
    <row r="4834" spans="1:4">
      <c r="A4834" t="s">
        <v>1475</v>
      </c>
      <c r="B4834" t="s">
        <v>6313</v>
      </c>
      <c r="C4834" t="s">
        <v>152</v>
      </c>
      <c r="D4834" t="s">
        <v>167</v>
      </c>
    </row>
    <row r="4835" spans="1:4">
      <c r="A4835" t="s">
        <v>1475</v>
      </c>
      <c r="B4835" t="s">
        <v>6314</v>
      </c>
      <c r="C4835" t="s">
        <v>4</v>
      </c>
      <c r="D4835" t="s">
        <v>23</v>
      </c>
    </row>
    <row r="4836" spans="1:4">
      <c r="A4836" t="s">
        <v>1475</v>
      </c>
      <c r="B4836" t="s">
        <v>6315</v>
      </c>
      <c r="C4836" t="s">
        <v>156</v>
      </c>
      <c r="D4836" t="e">
        <v>#REF!</v>
      </c>
    </row>
    <row r="4837" spans="1:4">
      <c r="A4837" t="s">
        <v>1475</v>
      </c>
      <c r="B4837" t="s">
        <v>6316</v>
      </c>
      <c r="C4837" t="s">
        <v>157</v>
      </c>
      <c r="D4837">
        <v>46266</v>
      </c>
    </row>
    <row r="4838" spans="1:4">
      <c r="A4838" t="s">
        <v>1475</v>
      </c>
      <c r="B4838" t="s">
        <v>6317</v>
      </c>
      <c r="C4838" t="s">
        <v>142</v>
      </c>
      <c r="D4838" t="s">
        <v>297</v>
      </c>
    </row>
    <row r="4839" spans="1:4">
      <c r="A4839" t="s">
        <v>1475</v>
      </c>
      <c r="B4839" t="s">
        <v>6318</v>
      </c>
      <c r="C4839" t="s">
        <v>143</v>
      </c>
      <c r="D4839" t="s">
        <v>298</v>
      </c>
    </row>
    <row r="4840" spans="1:4">
      <c r="A4840" t="s">
        <v>1475</v>
      </c>
      <c r="B4840" t="s">
        <v>6319</v>
      </c>
      <c r="C4840" t="s">
        <v>144</v>
      </c>
      <c r="D4840" t="s">
        <v>434</v>
      </c>
    </row>
    <row r="4841" spans="1:4">
      <c r="A4841" t="s">
        <v>1475</v>
      </c>
      <c r="B4841" t="s">
        <v>6320</v>
      </c>
      <c r="C4841" t="s">
        <v>145</v>
      </c>
      <c r="D4841">
        <v>883</v>
      </c>
    </row>
    <row r="4842" spans="1:4">
      <c r="A4842" t="s">
        <v>1475</v>
      </c>
      <c r="B4842" t="s">
        <v>6321</v>
      </c>
      <c r="C4842" t="s">
        <v>146</v>
      </c>
      <c r="D4842" t="s">
        <v>117</v>
      </c>
    </row>
    <row r="4843" spans="1:4">
      <c r="A4843" t="s">
        <v>1475</v>
      </c>
      <c r="B4843" t="s">
        <v>6322</v>
      </c>
      <c r="C4843" t="s">
        <v>147</v>
      </c>
      <c r="D4843" t="s">
        <v>435</v>
      </c>
    </row>
    <row r="4844" spans="1:4">
      <c r="A4844" t="s">
        <v>1475</v>
      </c>
      <c r="B4844" t="s">
        <v>6323</v>
      </c>
      <c r="C4844" t="s">
        <v>148</v>
      </c>
      <c r="D4844" t="s">
        <v>34</v>
      </c>
    </row>
    <row r="4845" spans="1:4">
      <c r="A4845" t="s">
        <v>1475</v>
      </c>
      <c r="B4845" t="s">
        <v>6324</v>
      </c>
      <c r="C4845" t="s">
        <v>152</v>
      </c>
      <c r="D4845" t="s">
        <v>167</v>
      </c>
    </row>
    <row r="4846" spans="1:4">
      <c r="A4846" t="s">
        <v>1475</v>
      </c>
      <c r="B4846" t="s">
        <v>6325</v>
      </c>
      <c r="C4846" t="s">
        <v>153</v>
      </c>
      <c r="D4846" t="s">
        <v>301</v>
      </c>
    </row>
    <row r="4847" spans="1:4">
      <c r="A4847" t="s">
        <v>1475</v>
      </c>
      <c r="B4847" t="s">
        <v>6326</v>
      </c>
      <c r="C4847" t="s">
        <v>154</v>
      </c>
      <c r="D4847" t="s">
        <v>302</v>
      </c>
    </row>
    <row r="4848" spans="1:4">
      <c r="A4848" t="s">
        <v>1475</v>
      </c>
      <c r="B4848" t="s">
        <v>6327</v>
      </c>
      <c r="C4848" t="s">
        <v>69</v>
      </c>
      <c r="D4848" t="s">
        <v>303</v>
      </c>
    </row>
    <row r="4849" spans="1:4">
      <c r="A4849" t="s">
        <v>1475</v>
      </c>
      <c r="B4849" t="s">
        <v>6328</v>
      </c>
      <c r="C4849" t="s">
        <v>4</v>
      </c>
      <c r="D4849" t="s">
        <v>23</v>
      </c>
    </row>
    <row r="4850" spans="1:4">
      <c r="A4850" t="s">
        <v>1475</v>
      </c>
      <c r="B4850" t="s">
        <v>6329</v>
      </c>
      <c r="C4850" t="s">
        <v>156</v>
      </c>
      <c r="D4850" t="e">
        <v>#REF!</v>
      </c>
    </row>
    <row r="4851" spans="1:4">
      <c r="A4851" t="s">
        <v>1475</v>
      </c>
      <c r="B4851" t="s">
        <v>6330</v>
      </c>
      <c r="C4851" t="s">
        <v>157</v>
      </c>
      <c r="D4851">
        <v>46266</v>
      </c>
    </row>
    <row r="4852" spans="1:4">
      <c r="A4852" t="s">
        <v>1475</v>
      </c>
      <c r="B4852" t="s">
        <v>6331</v>
      </c>
      <c r="C4852" t="s">
        <v>142</v>
      </c>
      <c r="D4852" t="s">
        <v>297</v>
      </c>
    </row>
    <row r="4853" spans="1:4">
      <c r="A4853" t="s">
        <v>1475</v>
      </c>
      <c r="B4853" t="s">
        <v>6332</v>
      </c>
      <c r="C4853" t="s">
        <v>143</v>
      </c>
      <c r="D4853" t="s">
        <v>298</v>
      </c>
    </row>
    <row r="4854" spans="1:4">
      <c r="A4854" t="s">
        <v>1475</v>
      </c>
      <c r="B4854" t="s">
        <v>6333</v>
      </c>
      <c r="C4854" t="s">
        <v>144</v>
      </c>
      <c r="D4854" t="s">
        <v>432</v>
      </c>
    </row>
    <row r="4855" spans="1:4">
      <c r="A4855" t="s">
        <v>1475</v>
      </c>
      <c r="B4855" t="s">
        <v>6334</v>
      </c>
      <c r="C4855" t="s">
        <v>145</v>
      </c>
      <c r="D4855">
        <v>821</v>
      </c>
    </row>
    <row r="4856" spans="1:4">
      <c r="A4856" t="s">
        <v>1475</v>
      </c>
      <c r="B4856" t="s">
        <v>6335</v>
      </c>
      <c r="C4856" t="s">
        <v>146</v>
      </c>
      <c r="D4856" t="s">
        <v>117</v>
      </c>
    </row>
    <row r="4857" spans="1:4">
      <c r="A4857" t="s">
        <v>1475</v>
      </c>
      <c r="B4857" t="s">
        <v>6336</v>
      </c>
      <c r="C4857" t="s">
        <v>147</v>
      </c>
      <c r="D4857" t="s">
        <v>433</v>
      </c>
    </row>
    <row r="4858" spans="1:4">
      <c r="A4858" t="s">
        <v>1475</v>
      </c>
      <c r="B4858" t="s">
        <v>6337</v>
      </c>
      <c r="C4858" t="s">
        <v>148</v>
      </c>
      <c r="D4858" t="s">
        <v>34</v>
      </c>
    </row>
    <row r="4859" spans="1:4">
      <c r="A4859" t="s">
        <v>1475</v>
      </c>
      <c r="B4859" t="s">
        <v>6338</v>
      </c>
      <c r="C4859" t="s">
        <v>152</v>
      </c>
      <c r="D4859" t="s">
        <v>167</v>
      </c>
    </row>
    <row r="4860" spans="1:4">
      <c r="A4860" t="s">
        <v>1475</v>
      </c>
      <c r="B4860" t="s">
        <v>6339</v>
      </c>
      <c r="C4860" t="s">
        <v>153</v>
      </c>
      <c r="D4860" t="s">
        <v>301</v>
      </c>
    </row>
    <row r="4861" spans="1:4">
      <c r="A4861" t="s">
        <v>1475</v>
      </c>
      <c r="B4861" t="s">
        <v>6340</v>
      </c>
      <c r="C4861" t="s">
        <v>154</v>
      </c>
      <c r="D4861" t="s">
        <v>302</v>
      </c>
    </row>
    <row r="4862" spans="1:4">
      <c r="A4862" t="s">
        <v>1475</v>
      </c>
      <c r="B4862" t="s">
        <v>6341</v>
      </c>
      <c r="C4862" t="s">
        <v>69</v>
      </c>
      <c r="D4862" t="s">
        <v>303</v>
      </c>
    </row>
    <row r="4863" spans="1:4">
      <c r="A4863" t="s">
        <v>1475</v>
      </c>
      <c r="B4863" t="s">
        <v>6342</v>
      </c>
      <c r="C4863" t="s">
        <v>4</v>
      </c>
      <c r="D4863" t="s">
        <v>23</v>
      </c>
    </row>
    <row r="4864" spans="1:4">
      <c r="A4864" t="s">
        <v>1475</v>
      </c>
      <c r="B4864" t="s">
        <v>6343</v>
      </c>
      <c r="C4864" t="s">
        <v>156</v>
      </c>
      <c r="D4864" t="e">
        <v>#REF!</v>
      </c>
    </row>
    <row r="4865" spans="1:4">
      <c r="A4865" t="s">
        <v>1475</v>
      </c>
      <c r="B4865" t="s">
        <v>6344</v>
      </c>
      <c r="C4865" t="s">
        <v>157</v>
      </c>
      <c r="D4865">
        <v>46266</v>
      </c>
    </row>
    <row r="4866" spans="1:4">
      <c r="A4866" t="s">
        <v>1475</v>
      </c>
      <c r="B4866" t="s">
        <v>6345</v>
      </c>
      <c r="C4866" t="s">
        <v>142</v>
      </c>
      <c r="D4866" t="s">
        <v>570</v>
      </c>
    </row>
    <row r="4867" spans="1:4">
      <c r="A4867" t="s">
        <v>1475</v>
      </c>
      <c r="B4867" t="s">
        <v>6346</v>
      </c>
      <c r="C4867" t="s">
        <v>143</v>
      </c>
      <c r="D4867" t="s">
        <v>571</v>
      </c>
    </row>
    <row r="4868" spans="1:4">
      <c r="A4868" t="s">
        <v>1475</v>
      </c>
      <c r="B4868" t="s">
        <v>6347</v>
      </c>
      <c r="C4868" t="s">
        <v>144</v>
      </c>
      <c r="D4868">
        <v>62</v>
      </c>
    </row>
    <row r="4869" spans="1:4">
      <c r="A4869" t="s">
        <v>1475</v>
      </c>
      <c r="B4869" t="s">
        <v>6348</v>
      </c>
      <c r="C4869" t="s">
        <v>145</v>
      </c>
      <c r="D4869">
        <v>416</v>
      </c>
    </row>
    <row r="4870" spans="1:4">
      <c r="A4870" t="s">
        <v>1475</v>
      </c>
      <c r="B4870" t="s">
        <v>6349</v>
      </c>
      <c r="C4870" t="s">
        <v>146</v>
      </c>
      <c r="D4870" t="s">
        <v>117</v>
      </c>
    </row>
    <row r="4871" spans="1:4">
      <c r="A4871" t="s">
        <v>1475</v>
      </c>
      <c r="B4871" t="s">
        <v>6350</v>
      </c>
      <c r="C4871" t="s">
        <v>147</v>
      </c>
      <c r="D4871" t="s">
        <v>1017</v>
      </c>
    </row>
    <row r="4872" spans="1:4">
      <c r="A4872" t="s">
        <v>1475</v>
      </c>
      <c r="B4872" t="s">
        <v>6351</v>
      </c>
      <c r="C4872" t="s">
        <v>148</v>
      </c>
      <c r="D4872" t="s">
        <v>34</v>
      </c>
    </row>
    <row r="4873" spans="1:4">
      <c r="A4873" t="s">
        <v>1475</v>
      </c>
      <c r="B4873" t="s">
        <v>6352</v>
      </c>
      <c r="C4873" t="s">
        <v>152</v>
      </c>
      <c r="D4873" t="s">
        <v>167</v>
      </c>
    </row>
    <row r="4874" spans="1:4">
      <c r="A4874" t="s">
        <v>1475</v>
      </c>
      <c r="B4874" t="s">
        <v>6353</v>
      </c>
      <c r="C4874" t="s">
        <v>4</v>
      </c>
      <c r="D4874" t="s">
        <v>23</v>
      </c>
    </row>
    <row r="4875" spans="1:4">
      <c r="A4875" t="s">
        <v>1475</v>
      </c>
      <c r="B4875" t="s">
        <v>6354</v>
      </c>
      <c r="C4875" t="s">
        <v>156</v>
      </c>
      <c r="D4875" t="e">
        <v>#REF!</v>
      </c>
    </row>
    <row r="4876" spans="1:4">
      <c r="A4876" t="s">
        <v>1475</v>
      </c>
      <c r="B4876" t="s">
        <v>6355</v>
      </c>
      <c r="C4876" t="s">
        <v>157</v>
      </c>
      <c r="D4876">
        <v>46266</v>
      </c>
    </row>
    <row r="4877" spans="1:4">
      <c r="A4877" t="s">
        <v>1475</v>
      </c>
      <c r="B4877" t="s">
        <v>6356</v>
      </c>
      <c r="C4877" t="s">
        <v>142</v>
      </c>
      <c r="D4877" t="s">
        <v>570</v>
      </c>
    </row>
    <row r="4878" spans="1:4">
      <c r="A4878" t="s">
        <v>1475</v>
      </c>
      <c r="B4878" t="s">
        <v>6357</v>
      </c>
      <c r="C4878" t="s">
        <v>143</v>
      </c>
      <c r="D4878" t="s">
        <v>571</v>
      </c>
    </row>
    <row r="4879" spans="1:4">
      <c r="A4879" t="s">
        <v>1475</v>
      </c>
      <c r="B4879" t="s">
        <v>6358</v>
      </c>
      <c r="C4879" t="s">
        <v>144</v>
      </c>
      <c r="D4879">
        <v>63</v>
      </c>
    </row>
    <row r="4880" spans="1:4">
      <c r="A4880" t="s">
        <v>1475</v>
      </c>
      <c r="B4880" t="s">
        <v>6359</v>
      </c>
      <c r="C4880" t="s">
        <v>145</v>
      </c>
      <c r="D4880">
        <v>425</v>
      </c>
    </row>
    <row r="4881" spans="1:4">
      <c r="A4881" t="s">
        <v>1475</v>
      </c>
      <c r="B4881" t="s">
        <v>6360</v>
      </c>
      <c r="C4881" t="s">
        <v>146</v>
      </c>
      <c r="D4881" t="s">
        <v>117</v>
      </c>
    </row>
    <row r="4882" spans="1:4">
      <c r="A4882" t="s">
        <v>1475</v>
      </c>
      <c r="B4882" t="s">
        <v>6361</v>
      </c>
      <c r="C4882" t="s">
        <v>147</v>
      </c>
      <c r="D4882" t="s">
        <v>1017</v>
      </c>
    </row>
    <row r="4883" spans="1:4">
      <c r="A4883" t="s">
        <v>1475</v>
      </c>
      <c r="B4883" t="s">
        <v>6362</v>
      </c>
      <c r="C4883" t="s">
        <v>148</v>
      </c>
      <c r="D4883" t="s">
        <v>34</v>
      </c>
    </row>
    <row r="4884" spans="1:4">
      <c r="A4884" t="s">
        <v>1475</v>
      </c>
      <c r="B4884" t="s">
        <v>6363</v>
      </c>
      <c r="C4884" t="s">
        <v>152</v>
      </c>
      <c r="D4884" t="s">
        <v>167</v>
      </c>
    </row>
    <row r="4885" spans="1:4">
      <c r="A4885" t="s">
        <v>1475</v>
      </c>
      <c r="B4885" t="s">
        <v>6364</v>
      </c>
      <c r="C4885" t="s">
        <v>4</v>
      </c>
      <c r="D4885" t="s">
        <v>23</v>
      </c>
    </row>
    <row r="4886" spans="1:4">
      <c r="A4886" t="s">
        <v>1475</v>
      </c>
      <c r="B4886" t="s">
        <v>6365</v>
      </c>
      <c r="C4886" t="s">
        <v>156</v>
      </c>
      <c r="D4886" t="e">
        <v>#REF!</v>
      </c>
    </row>
    <row r="4887" spans="1:4">
      <c r="A4887" t="s">
        <v>1475</v>
      </c>
      <c r="B4887" t="s">
        <v>6366</v>
      </c>
      <c r="C4887" t="s">
        <v>157</v>
      </c>
      <c r="D4887">
        <v>46266</v>
      </c>
    </row>
    <row r="4888" spans="1:4">
      <c r="A4888" t="s">
        <v>1475</v>
      </c>
      <c r="B4888" t="s">
        <v>6367</v>
      </c>
      <c r="C4888" t="s">
        <v>142</v>
      </c>
      <c r="D4888" t="s">
        <v>985</v>
      </c>
    </row>
    <row r="4889" spans="1:4">
      <c r="A4889" t="s">
        <v>1475</v>
      </c>
      <c r="B4889" t="s">
        <v>6368</v>
      </c>
      <c r="C4889" t="s">
        <v>143</v>
      </c>
      <c r="D4889">
        <v>1625</v>
      </c>
    </row>
    <row r="4890" spans="1:4">
      <c r="A4890" t="s">
        <v>1475</v>
      </c>
      <c r="B4890" t="s">
        <v>6369</v>
      </c>
      <c r="C4890" t="s">
        <v>146</v>
      </c>
      <c r="D4890" t="s">
        <v>117</v>
      </c>
    </row>
    <row r="4891" spans="1:4">
      <c r="A4891" t="s">
        <v>1475</v>
      </c>
      <c r="B4891" t="s">
        <v>6370</v>
      </c>
      <c r="C4891" t="s">
        <v>147</v>
      </c>
      <c r="D4891" t="s">
        <v>433</v>
      </c>
    </row>
    <row r="4892" spans="1:4">
      <c r="A4892" t="s">
        <v>1475</v>
      </c>
      <c r="B4892" t="s">
        <v>6371</v>
      </c>
      <c r="C4892" t="s">
        <v>148</v>
      </c>
      <c r="D4892" t="s">
        <v>54</v>
      </c>
    </row>
    <row r="4893" spans="1:4">
      <c r="A4893" t="s">
        <v>1475</v>
      </c>
      <c r="B4893" t="s">
        <v>6372</v>
      </c>
      <c r="C4893" t="s">
        <v>150</v>
      </c>
      <c r="D4893">
        <v>3061</v>
      </c>
    </row>
    <row r="4894" spans="1:4">
      <c r="A4894" t="s">
        <v>1475</v>
      </c>
      <c r="B4894" t="s">
        <v>6373</v>
      </c>
      <c r="C4894" t="s">
        <v>152</v>
      </c>
      <c r="D4894" t="s">
        <v>167</v>
      </c>
    </row>
    <row r="4895" spans="1:4">
      <c r="A4895" t="s">
        <v>1475</v>
      </c>
      <c r="B4895" t="s">
        <v>6374</v>
      </c>
      <c r="C4895" t="s">
        <v>4</v>
      </c>
      <c r="D4895" t="s">
        <v>23</v>
      </c>
    </row>
    <row r="4896" spans="1:4">
      <c r="A4896" t="s">
        <v>1475</v>
      </c>
      <c r="B4896" t="s">
        <v>6375</v>
      </c>
      <c r="C4896" t="s">
        <v>156</v>
      </c>
      <c r="D4896" t="e">
        <v>#REF!</v>
      </c>
    </row>
    <row r="4897" spans="1:4">
      <c r="A4897" t="s">
        <v>1475</v>
      </c>
      <c r="B4897" t="s">
        <v>6376</v>
      </c>
      <c r="C4897" t="s">
        <v>157</v>
      </c>
      <c r="D4897">
        <v>46266</v>
      </c>
    </row>
    <row r="4898" spans="1:4">
      <c r="A4898" t="s">
        <v>1475</v>
      </c>
      <c r="B4898" t="s">
        <v>6377</v>
      </c>
      <c r="C4898" t="s">
        <v>142</v>
      </c>
      <c r="D4898" t="s">
        <v>297</v>
      </c>
    </row>
    <row r="4899" spans="1:4">
      <c r="A4899" t="s">
        <v>1475</v>
      </c>
      <c r="B4899" t="s">
        <v>6378</v>
      </c>
      <c r="C4899" t="s">
        <v>143</v>
      </c>
      <c r="D4899" t="s">
        <v>298</v>
      </c>
    </row>
    <row r="4900" spans="1:4">
      <c r="A4900" t="s">
        <v>1475</v>
      </c>
      <c r="B4900" t="s">
        <v>6379</v>
      </c>
      <c r="C4900" t="s">
        <v>144</v>
      </c>
      <c r="D4900" t="s">
        <v>436</v>
      </c>
    </row>
    <row r="4901" spans="1:4">
      <c r="A4901" t="s">
        <v>1475</v>
      </c>
      <c r="B4901" t="s">
        <v>6380</v>
      </c>
      <c r="C4901" t="s">
        <v>145</v>
      </c>
      <c r="D4901">
        <v>857</v>
      </c>
    </row>
    <row r="4902" spans="1:4">
      <c r="A4902" t="s">
        <v>1475</v>
      </c>
      <c r="B4902" t="s">
        <v>6381</v>
      </c>
      <c r="C4902" t="s">
        <v>146</v>
      </c>
      <c r="D4902" t="s">
        <v>118</v>
      </c>
    </row>
    <row r="4903" spans="1:4">
      <c r="A4903" t="s">
        <v>1475</v>
      </c>
      <c r="B4903" t="s">
        <v>6382</v>
      </c>
      <c r="C4903" t="s">
        <v>147</v>
      </c>
      <c r="D4903" t="s">
        <v>437</v>
      </c>
    </row>
    <row r="4904" spans="1:4">
      <c r="A4904" t="s">
        <v>1475</v>
      </c>
      <c r="B4904" t="s">
        <v>6383</v>
      </c>
      <c r="C4904" t="s">
        <v>148</v>
      </c>
      <c r="D4904" t="s">
        <v>34</v>
      </c>
    </row>
    <row r="4905" spans="1:4">
      <c r="A4905" t="s">
        <v>1475</v>
      </c>
      <c r="B4905" t="s">
        <v>6384</v>
      </c>
      <c r="C4905" t="s">
        <v>152</v>
      </c>
      <c r="D4905" t="s">
        <v>167</v>
      </c>
    </row>
    <row r="4906" spans="1:4">
      <c r="A4906" t="s">
        <v>1475</v>
      </c>
      <c r="B4906" t="s">
        <v>6385</v>
      </c>
      <c r="C4906" t="s">
        <v>153</v>
      </c>
      <c r="D4906" t="s">
        <v>301</v>
      </c>
    </row>
    <row r="4907" spans="1:4">
      <c r="A4907" t="s">
        <v>1475</v>
      </c>
      <c r="B4907" t="s">
        <v>6386</v>
      </c>
      <c r="C4907" t="s">
        <v>154</v>
      </c>
      <c r="D4907" t="s">
        <v>302</v>
      </c>
    </row>
    <row r="4908" spans="1:4">
      <c r="A4908" t="s">
        <v>1475</v>
      </c>
      <c r="B4908" t="s">
        <v>6387</v>
      </c>
      <c r="C4908" t="s">
        <v>69</v>
      </c>
      <c r="D4908" t="s">
        <v>303</v>
      </c>
    </row>
    <row r="4909" spans="1:4">
      <c r="A4909" t="s">
        <v>1475</v>
      </c>
      <c r="B4909" t="s">
        <v>6388</v>
      </c>
      <c r="C4909" t="s">
        <v>4</v>
      </c>
      <c r="D4909" t="s">
        <v>23</v>
      </c>
    </row>
    <row r="4910" spans="1:4">
      <c r="A4910" t="s">
        <v>1475</v>
      </c>
      <c r="B4910" t="s">
        <v>6389</v>
      </c>
      <c r="C4910" t="s">
        <v>156</v>
      </c>
      <c r="D4910" t="e">
        <v>#REF!</v>
      </c>
    </row>
    <row r="4911" spans="1:4">
      <c r="A4911" t="s">
        <v>1475</v>
      </c>
      <c r="B4911" t="s">
        <v>6390</v>
      </c>
      <c r="C4911" t="s">
        <v>157</v>
      </c>
      <c r="D4911">
        <v>46266</v>
      </c>
    </row>
    <row r="4912" spans="1:4">
      <c r="A4912" t="s">
        <v>1475</v>
      </c>
      <c r="B4912" t="s">
        <v>6391</v>
      </c>
      <c r="C4912" t="s">
        <v>142</v>
      </c>
      <c r="D4912" t="s">
        <v>641</v>
      </c>
    </row>
    <row r="4913" spans="1:4">
      <c r="A4913" t="s">
        <v>1475</v>
      </c>
      <c r="B4913" t="s">
        <v>6392</v>
      </c>
      <c r="C4913" t="s">
        <v>143</v>
      </c>
      <c r="D4913" t="s">
        <v>571</v>
      </c>
    </row>
    <row r="4914" spans="1:4">
      <c r="A4914" t="s">
        <v>1475</v>
      </c>
      <c r="B4914" t="s">
        <v>6393</v>
      </c>
      <c r="C4914" t="s">
        <v>144</v>
      </c>
      <c r="D4914">
        <v>143</v>
      </c>
    </row>
    <row r="4915" spans="1:4">
      <c r="A4915" t="s">
        <v>1475</v>
      </c>
      <c r="B4915" t="s">
        <v>6394</v>
      </c>
      <c r="C4915" t="s">
        <v>145</v>
      </c>
      <c r="D4915">
        <v>444</v>
      </c>
    </row>
    <row r="4916" spans="1:4">
      <c r="A4916" t="s">
        <v>1475</v>
      </c>
      <c r="B4916" t="s">
        <v>6395</v>
      </c>
      <c r="C4916" t="s">
        <v>146</v>
      </c>
      <c r="D4916" t="s">
        <v>643</v>
      </c>
    </row>
    <row r="4917" spans="1:4">
      <c r="A4917" t="s">
        <v>1475</v>
      </c>
      <c r="B4917" t="s">
        <v>6396</v>
      </c>
      <c r="C4917" t="s">
        <v>148</v>
      </c>
      <c r="D4917" t="s">
        <v>34</v>
      </c>
    </row>
    <row r="4918" spans="1:4">
      <c r="A4918" t="s">
        <v>1475</v>
      </c>
      <c r="B4918" t="s">
        <v>6397</v>
      </c>
      <c r="C4918" t="s">
        <v>152</v>
      </c>
      <c r="D4918" t="s">
        <v>167</v>
      </c>
    </row>
    <row r="4919" spans="1:4">
      <c r="A4919" t="s">
        <v>1475</v>
      </c>
      <c r="B4919" t="s">
        <v>6398</v>
      </c>
      <c r="C4919" t="s">
        <v>4</v>
      </c>
      <c r="D4919" t="s">
        <v>23</v>
      </c>
    </row>
    <row r="4920" spans="1:4">
      <c r="A4920" t="s">
        <v>1475</v>
      </c>
      <c r="B4920" t="s">
        <v>6399</v>
      </c>
      <c r="C4920" t="s">
        <v>156</v>
      </c>
      <c r="D4920" t="e">
        <v>#REF!</v>
      </c>
    </row>
    <row r="4921" spans="1:4">
      <c r="A4921" t="s">
        <v>1475</v>
      </c>
      <c r="B4921" t="s">
        <v>6400</v>
      </c>
      <c r="C4921" t="s">
        <v>157</v>
      </c>
      <c r="D4921">
        <v>46266</v>
      </c>
    </row>
    <row r="4922" spans="1:4">
      <c r="A4922" t="s">
        <v>1475</v>
      </c>
      <c r="B4922" t="s">
        <v>6401</v>
      </c>
      <c r="C4922" t="s">
        <v>142</v>
      </c>
      <c r="D4922" t="s">
        <v>297</v>
      </c>
    </row>
    <row r="4923" spans="1:4">
      <c r="A4923" t="s">
        <v>1475</v>
      </c>
      <c r="B4923" t="s">
        <v>6402</v>
      </c>
      <c r="C4923" t="s">
        <v>143</v>
      </c>
      <c r="D4923" t="s">
        <v>298</v>
      </c>
    </row>
    <row r="4924" spans="1:4">
      <c r="A4924" t="s">
        <v>1475</v>
      </c>
      <c r="B4924" t="s">
        <v>6403</v>
      </c>
      <c r="C4924" t="s">
        <v>144</v>
      </c>
      <c r="D4924" t="s">
        <v>440</v>
      </c>
    </row>
    <row r="4925" spans="1:4">
      <c r="A4925" t="s">
        <v>1475</v>
      </c>
      <c r="B4925" t="s">
        <v>6404</v>
      </c>
      <c r="C4925" t="s">
        <v>145</v>
      </c>
      <c r="D4925">
        <v>879</v>
      </c>
    </row>
    <row r="4926" spans="1:4">
      <c r="A4926" t="s">
        <v>1475</v>
      </c>
      <c r="B4926" t="s">
        <v>6405</v>
      </c>
      <c r="C4926" t="s">
        <v>146</v>
      </c>
      <c r="D4926" t="s">
        <v>119</v>
      </c>
    </row>
    <row r="4927" spans="1:4">
      <c r="A4927" t="s">
        <v>1475</v>
      </c>
      <c r="B4927" t="s">
        <v>6406</v>
      </c>
      <c r="C4927" t="s">
        <v>147</v>
      </c>
      <c r="D4927" t="s">
        <v>441</v>
      </c>
    </row>
    <row r="4928" spans="1:4">
      <c r="A4928" t="s">
        <v>1475</v>
      </c>
      <c r="B4928" t="s">
        <v>6407</v>
      </c>
      <c r="C4928" t="s">
        <v>148</v>
      </c>
      <c r="D4928" t="s">
        <v>34</v>
      </c>
    </row>
    <row r="4929" spans="1:4">
      <c r="A4929" t="s">
        <v>1475</v>
      </c>
      <c r="B4929" t="s">
        <v>6408</v>
      </c>
      <c r="C4929" t="s">
        <v>152</v>
      </c>
      <c r="D4929" t="s">
        <v>167</v>
      </c>
    </row>
    <row r="4930" spans="1:4">
      <c r="A4930" t="s">
        <v>1475</v>
      </c>
      <c r="B4930" t="s">
        <v>6409</v>
      </c>
      <c r="C4930" t="s">
        <v>153</v>
      </c>
      <c r="D4930" t="s">
        <v>301</v>
      </c>
    </row>
    <row r="4931" spans="1:4">
      <c r="A4931" t="s">
        <v>1475</v>
      </c>
      <c r="B4931" t="s">
        <v>6410</v>
      </c>
      <c r="C4931" t="s">
        <v>154</v>
      </c>
      <c r="D4931" t="s">
        <v>302</v>
      </c>
    </row>
    <row r="4932" spans="1:4">
      <c r="A4932" t="s">
        <v>1475</v>
      </c>
      <c r="B4932" t="s">
        <v>6411</v>
      </c>
      <c r="C4932" t="s">
        <v>69</v>
      </c>
      <c r="D4932" t="s">
        <v>303</v>
      </c>
    </row>
    <row r="4933" spans="1:4">
      <c r="A4933" t="s">
        <v>1475</v>
      </c>
      <c r="B4933" t="s">
        <v>6412</v>
      </c>
      <c r="C4933" t="s">
        <v>4</v>
      </c>
      <c r="D4933" t="s">
        <v>23</v>
      </c>
    </row>
    <row r="4934" spans="1:4">
      <c r="A4934" t="s">
        <v>1475</v>
      </c>
      <c r="B4934" t="s">
        <v>6413</v>
      </c>
      <c r="C4934" t="s">
        <v>156</v>
      </c>
      <c r="D4934" t="e">
        <v>#REF!</v>
      </c>
    </row>
    <row r="4935" spans="1:4">
      <c r="A4935" t="s">
        <v>1475</v>
      </c>
      <c r="B4935" t="s">
        <v>6414</v>
      </c>
      <c r="C4935" t="s">
        <v>157</v>
      </c>
      <c r="D4935">
        <v>46266</v>
      </c>
    </row>
    <row r="4936" spans="1:4">
      <c r="A4936" t="s">
        <v>1475</v>
      </c>
      <c r="B4936" t="s">
        <v>6415</v>
      </c>
      <c r="C4936" t="s">
        <v>142</v>
      </c>
      <c r="D4936" t="s">
        <v>297</v>
      </c>
    </row>
    <row r="4937" spans="1:4">
      <c r="A4937" t="s">
        <v>1475</v>
      </c>
      <c r="B4937" t="s">
        <v>6416</v>
      </c>
      <c r="C4937" t="s">
        <v>143</v>
      </c>
      <c r="D4937" t="s">
        <v>298</v>
      </c>
    </row>
    <row r="4938" spans="1:4">
      <c r="A4938" t="s">
        <v>1475</v>
      </c>
      <c r="B4938" t="s">
        <v>6417</v>
      </c>
      <c r="C4938" t="s">
        <v>144</v>
      </c>
      <c r="D4938" t="s">
        <v>438</v>
      </c>
    </row>
    <row r="4939" spans="1:4">
      <c r="A4939" t="s">
        <v>1475</v>
      </c>
      <c r="B4939" t="s">
        <v>6418</v>
      </c>
      <c r="C4939" t="s">
        <v>145</v>
      </c>
      <c r="D4939">
        <v>854</v>
      </c>
    </row>
    <row r="4940" spans="1:4">
      <c r="A4940" t="s">
        <v>1475</v>
      </c>
      <c r="B4940" t="s">
        <v>6419</v>
      </c>
      <c r="C4940" t="s">
        <v>146</v>
      </c>
      <c r="D4940" t="s">
        <v>119</v>
      </c>
    </row>
    <row r="4941" spans="1:4">
      <c r="A4941" t="s">
        <v>1475</v>
      </c>
      <c r="B4941" t="s">
        <v>6420</v>
      </c>
      <c r="C4941" t="s">
        <v>147</v>
      </c>
      <c r="D4941" t="s">
        <v>439</v>
      </c>
    </row>
    <row r="4942" spans="1:4">
      <c r="A4942" t="s">
        <v>1475</v>
      </c>
      <c r="B4942" t="s">
        <v>6421</v>
      </c>
      <c r="C4942" t="s">
        <v>148</v>
      </c>
      <c r="D4942" t="s">
        <v>34</v>
      </c>
    </row>
    <row r="4943" spans="1:4">
      <c r="A4943" t="s">
        <v>1475</v>
      </c>
      <c r="B4943" t="s">
        <v>6422</v>
      </c>
      <c r="C4943" t="s">
        <v>152</v>
      </c>
      <c r="D4943" t="s">
        <v>167</v>
      </c>
    </row>
    <row r="4944" spans="1:4">
      <c r="A4944" t="s">
        <v>1475</v>
      </c>
      <c r="B4944" t="s">
        <v>6423</v>
      </c>
      <c r="C4944" t="s">
        <v>153</v>
      </c>
      <c r="D4944" t="s">
        <v>301</v>
      </c>
    </row>
    <row r="4945" spans="1:4">
      <c r="A4945" t="s">
        <v>1475</v>
      </c>
      <c r="B4945" t="s">
        <v>6424</v>
      </c>
      <c r="C4945" t="s">
        <v>154</v>
      </c>
      <c r="D4945" t="s">
        <v>302</v>
      </c>
    </row>
    <row r="4946" spans="1:4">
      <c r="A4946" t="s">
        <v>1475</v>
      </c>
      <c r="B4946" t="s">
        <v>6425</v>
      </c>
      <c r="C4946" t="s">
        <v>69</v>
      </c>
      <c r="D4946" t="s">
        <v>303</v>
      </c>
    </row>
    <row r="4947" spans="1:4">
      <c r="A4947" t="s">
        <v>1475</v>
      </c>
      <c r="B4947" t="s">
        <v>6426</v>
      </c>
      <c r="C4947" t="s">
        <v>4</v>
      </c>
      <c r="D4947" t="s">
        <v>23</v>
      </c>
    </row>
    <row r="4948" spans="1:4">
      <c r="A4948" t="s">
        <v>1475</v>
      </c>
      <c r="B4948" t="s">
        <v>6427</v>
      </c>
      <c r="C4948" t="s">
        <v>156</v>
      </c>
      <c r="D4948" t="e">
        <v>#REF!</v>
      </c>
    </row>
    <row r="4949" spans="1:4">
      <c r="A4949" t="s">
        <v>1475</v>
      </c>
      <c r="B4949" t="s">
        <v>6428</v>
      </c>
      <c r="C4949" t="s">
        <v>157</v>
      </c>
      <c r="D4949">
        <v>46266</v>
      </c>
    </row>
    <row r="4950" spans="1:4">
      <c r="A4950" t="s">
        <v>1475</v>
      </c>
      <c r="B4950" t="s">
        <v>6429</v>
      </c>
      <c r="C4950" t="s">
        <v>142</v>
      </c>
      <c r="D4950" t="s">
        <v>570</v>
      </c>
    </row>
    <row r="4951" spans="1:4">
      <c r="A4951" t="s">
        <v>1475</v>
      </c>
      <c r="B4951" t="s">
        <v>6430</v>
      </c>
      <c r="C4951" t="s">
        <v>143</v>
      </c>
      <c r="D4951" t="s">
        <v>571</v>
      </c>
    </row>
    <row r="4952" spans="1:4">
      <c r="A4952" t="s">
        <v>1475</v>
      </c>
      <c r="B4952" t="s">
        <v>6431</v>
      </c>
      <c r="C4952" t="s">
        <v>144</v>
      </c>
      <c r="D4952">
        <v>66</v>
      </c>
    </row>
    <row r="4953" spans="1:4">
      <c r="A4953" t="s">
        <v>1475</v>
      </c>
      <c r="B4953" t="s">
        <v>6432</v>
      </c>
      <c r="C4953" t="s">
        <v>145</v>
      </c>
      <c r="D4953">
        <v>430</v>
      </c>
    </row>
    <row r="4954" spans="1:4">
      <c r="A4954" t="s">
        <v>1475</v>
      </c>
      <c r="B4954" t="s">
        <v>6433</v>
      </c>
      <c r="C4954" t="s">
        <v>146</v>
      </c>
      <c r="D4954" t="s">
        <v>119</v>
      </c>
    </row>
    <row r="4955" spans="1:4">
      <c r="A4955" t="s">
        <v>1475</v>
      </c>
      <c r="B4955" t="s">
        <v>6434</v>
      </c>
      <c r="C4955" t="s">
        <v>147</v>
      </c>
      <c r="D4955" t="s">
        <v>647</v>
      </c>
    </row>
    <row r="4956" spans="1:4">
      <c r="A4956" t="s">
        <v>1475</v>
      </c>
      <c r="B4956" t="s">
        <v>6435</v>
      </c>
      <c r="C4956" t="s">
        <v>148</v>
      </c>
      <c r="D4956" t="s">
        <v>34</v>
      </c>
    </row>
    <row r="4957" spans="1:4">
      <c r="A4957" t="s">
        <v>1475</v>
      </c>
      <c r="B4957" t="s">
        <v>6436</v>
      </c>
      <c r="C4957" t="s">
        <v>152</v>
      </c>
      <c r="D4957" t="s">
        <v>167</v>
      </c>
    </row>
    <row r="4958" spans="1:4">
      <c r="A4958" t="s">
        <v>1475</v>
      </c>
      <c r="B4958" t="s">
        <v>6437</v>
      </c>
      <c r="C4958" t="s">
        <v>4</v>
      </c>
      <c r="D4958" t="s">
        <v>23</v>
      </c>
    </row>
    <row r="4959" spans="1:4">
      <c r="A4959" t="s">
        <v>1475</v>
      </c>
      <c r="B4959" t="s">
        <v>6438</v>
      </c>
      <c r="C4959" t="s">
        <v>156</v>
      </c>
      <c r="D4959" t="e">
        <v>#REF!</v>
      </c>
    </row>
    <row r="4960" spans="1:4">
      <c r="A4960" t="s">
        <v>1475</v>
      </c>
      <c r="B4960" t="s">
        <v>6439</v>
      </c>
      <c r="C4960" t="s">
        <v>157</v>
      </c>
      <c r="D4960">
        <v>46266</v>
      </c>
    </row>
    <row r="4961" spans="1:4">
      <c r="A4961" t="s">
        <v>1475</v>
      </c>
      <c r="B4961" t="s">
        <v>6440</v>
      </c>
      <c r="C4961" t="s">
        <v>142</v>
      </c>
      <c r="D4961" t="s">
        <v>570</v>
      </c>
    </row>
    <row r="4962" spans="1:4">
      <c r="A4962" t="s">
        <v>1475</v>
      </c>
      <c r="B4962" t="s">
        <v>6441</v>
      </c>
      <c r="C4962" t="s">
        <v>143</v>
      </c>
      <c r="D4962" t="s">
        <v>571</v>
      </c>
    </row>
    <row r="4963" spans="1:4">
      <c r="A4963" t="s">
        <v>1475</v>
      </c>
      <c r="B4963" t="s">
        <v>6442</v>
      </c>
      <c r="C4963" t="s">
        <v>144</v>
      </c>
      <c r="D4963">
        <v>67</v>
      </c>
    </row>
    <row r="4964" spans="1:4">
      <c r="A4964" t="s">
        <v>1475</v>
      </c>
      <c r="B4964" t="s">
        <v>6443</v>
      </c>
      <c r="C4964" t="s">
        <v>145</v>
      </c>
      <c r="D4964">
        <v>428</v>
      </c>
    </row>
    <row r="4965" spans="1:4">
      <c r="A4965" t="s">
        <v>1475</v>
      </c>
      <c r="B4965" t="s">
        <v>6444</v>
      </c>
      <c r="C4965" t="s">
        <v>146</v>
      </c>
      <c r="D4965" t="s">
        <v>119</v>
      </c>
    </row>
    <row r="4966" spans="1:4">
      <c r="A4966" t="s">
        <v>1475</v>
      </c>
      <c r="B4966" t="s">
        <v>6445</v>
      </c>
      <c r="C4966" t="s">
        <v>147</v>
      </c>
      <c r="D4966" t="s">
        <v>647</v>
      </c>
    </row>
    <row r="4967" spans="1:4">
      <c r="A4967" t="s">
        <v>1475</v>
      </c>
      <c r="B4967" t="s">
        <v>6446</v>
      </c>
      <c r="C4967" t="s">
        <v>148</v>
      </c>
      <c r="D4967" t="s">
        <v>34</v>
      </c>
    </row>
    <row r="4968" spans="1:4">
      <c r="A4968" t="s">
        <v>1475</v>
      </c>
      <c r="B4968" t="s">
        <v>6447</v>
      </c>
      <c r="C4968" t="s">
        <v>152</v>
      </c>
      <c r="D4968" t="s">
        <v>167</v>
      </c>
    </row>
    <row r="4969" spans="1:4">
      <c r="A4969" t="s">
        <v>1475</v>
      </c>
      <c r="B4969" t="s">
        <v>6448</v>
      </c>
      <c r="C4969" t="s">
        <v>4</v>
      </c>
      <c r="D4969" t="s">
        <v>23</v>
      </c>
    </row>
    <row r="4970" spans="1:4">
      <c r="A4970" t="s">
        <v>1475</v>
      </c>
      <c r="B4970" t="s">
        <v>6449</v>
      </c>
      <c r="C4970" t="s">
        <v>156</v>
      </c>
      <c r="D4970" t="e">
        <v>#REF!</v>
      </c>
    </row>
    <row r="4971" spans="1:4">
      <c r="A4971" t="s">
        <v>1475</v>
      </c>
      <c r="B4971" t="s">
        <v>6450</v>
      </c>
      <c r="C4971" t="s">
        <v>157</v>
      </c>
      <c r="D4971">
        <v>46266</v>
      </c>
    </row>
    <row r="4972" spans="1:4">
      <c r="A4972" t="s">
        <v>1475</v>
      </c>
      <c r="B4972" t="s">
        <v>6451</v>
      </c>
      <c r="C4972" t="s">
        <v>142</v>
      </c>
      <c r="D4972" t="s">
        <v>570</v>
      </c>
    </row>
    <row r="4973" spans="1:4">
      <c r="A4973" t="s">
        <v>1475</v>
      </c>
      <c r="B4973" t="s">
        <v>6452</v>
      </c>
      <c r="C4973" t="s">
        <v>143</v>
      </c>
      <c r="D4973" t="s">
        <v>571</v>
      </c>
    </row>
    <row r="4974" spans="1:4">
      <c r="A4974" t="s">
        <v>1475</v>
      </c>
      <c r="B4974" t="s">
        <v>6453</v>
      </c>
      <c r="C4974" t="s">
        <v>144</v>
      </c>
      <c r="D4974">
        <v>68</v>
      </c>
    </row>
    <row r="4975" spans="1:4">
      <c r="A4975" t="s">
        <v>1475</v>
      </c>
      <c r="B4975" t="s">
        <v>6454</v>
      </c>
      <c r="C4975" t="s">
        <v>145</v>
      </c>
      <c r="D4975">
        <v>449</v>
      </c>
    </row>
    <row r="4976" spans="1:4">
      <c r="A4976" t="s">
        <v>1475</v>
      </c>
      <c r="B4976" t="s">
        <v>6455</v>
      </c>
      <c r="C4976" t="s">
        <v>146</v>
      </c>
      <c r="D4976" t="s">
        <v>119</v>
      </c>
    </row>
    <row r="4977" spans="1:4">
      <c r="A4977" t="s">
        <v>1475</v>
      </c>
      <c r="B4977" t="s">
        <v>6456</v>
      </c>
      <c r="C4977" t="s">
        <v>147</v>
      </c>
      <c r="D4977" t="s">
        <v>652</v>
      </c>
    </row>
    <row r="4978" spans="1:4">
      <c r="A4978" t="s">
        <v>1475</v>
      </c>
      <c r="B4978" t="s">
        <v>6457</v>
      </c>
      <c r="C4978" t="s">
        <v>148</v>
      </c>
      <c r="D4978" t="s">
        <v>34</v>
      </c>
    </row>
    <row r="4979" spans="1:4">
      <c r="A4979" t="s">
        <v>1475</v>
      </c>
      <c r="B4979" t="s">
        <v>6458</v>
      </c>
      <c r="C4979" t="s">
        <v>152</v>
      </c>
      <c r="D4979" t="s">
        <v>167</v>
      </c>
    </row>
    <row r="4980" spans="1:4">
      <c r="A4980" t="s">
        <v>1475</v>
      </c>
      <c r="B4980" t="s">
        <v>6459</v>
      </c>
      <c r="C4980" t="s">
        <v>4</v>
      </c>
      <c r="D4980" t="s">
        <v>23</v>
      </c>
    </row>
    <row r="4981" spans="1:4">
      <c r="A4981" t="s">
        <v>1475</v>
      </c>
      <c r="B4981" t="s">
        <v>6460</v>
      </c>
      <c r="C4981" t="s">
        <v>156</v>
      </c>
      <c r="D4981" t="e">
        <v>#REF!</v>
      </c>
    </row>
    <row r="4982" spans="1:4">
      <c r="A4982" t="s">
        <v>1475</v>
      </c>
      <c r="B4982" t="s">
        <v>6461</v>
      </c>
      <c r="C4982" t="s">
        <v>157</v>
      </c>
      <c r="D4982">
        <v>46266</v>
      </c>
    </row>
    <row r="4983" spans="1:4">
      <c r="A4983" t="s">
        <v>1475</v>
      </c>
      <c r="B4983" t="s">
        <v>6462</v>
      </c>
      <c r="C4983" t="s">
        <v>142</v>
      </c>
      <c r="D4983" t="s">
        <v>570</v>
      </c>
    </row>
    <row r="4984" spans="1:4">
      <c r="A4984" t="s">
        <v>1475</v>
      </c>
      <c r="B4984" t="s">
        <v>6463</v>
      </c>
      <c r="C4984" t="s">
        <v>143</v>
      </c>
      <c r="D4984" t="s">
        <v>571</v>
      </c>
    </row>
    <row r="4985" spans="1:4">
      <c r="A4985" t="s">
        <v>1475</v>
      </c>
      <c r="B4985" t="s">
        <v>6464</v>
      </c>
      <c r="C4985" t="s">
        <v>144</v>
      </c>
      <c r="D4985">
        <v>69</v>
      </c>
    </row>
    <row r="4986" spans="1:4">
      <c r="A4986" t="s">
        <v>1475</v>
      </c>
      <c r="B4986" t="s">
        <v>6465</v>
      </c>
      <c r="C4986" t="s">
        <v>145</v>
      </c>
      <c r="D4986">
        <v>436</v>
      </c>
    </row>
    <row r="4987" spans="1:4">
      <c r="A4987" t="s">
        <v>1475</v>
      </c>
      <c r="B4987" t="s">
        <v>6466</v>
      </c>
      <c r="C4987" t="s">
        <v>146</v>
      </c>
      <c r="D4987" t="s">
        <v>119</v>
      </c>
    </row>
    <row r="4988" spans="1:4">
      <c r="A4988" t="s">
        <v>1475</v>
      </c>
      <c r="B4988" t="s">
        <v>6467</v>
      </c>
      <c r="C4988" t="s">
        <v>147</v>
      </c>
      <c r="D4988" t="s">
        <v>652</v>
      </c>
    </row>
    <row r="4989" spans="1:4">
      <c r="A4989" t="s">
        <v>1475</v>
      </c>
      <c r="B4989" t="s">
        <v>6468</v>
      </c>
      <c r="C4989" t="s">
        <v>148</v>
      </c>
      <c r="D4989" t="s">
        <v>34</v>
      </c>
    </row>
    <row r="4990" spans="1:4">
      <c r="A4990" t="s">
        <v>1475</v>
      </c>
      <c r="B4990" t="s">
        <v>6469</v>
      </c>
      <c r="C4990" t="s">
        <v>152</v>
      </c>
      <c r="D4990" t="s">
        <v>167</v>
      </c>
    </row>
    <row r="4991" spans="1:4">
      <c r="A4991" t="s">
        <v>1475</v>
      </c>
      <c r="B4991" t="s">
        <v>6470</v>
      </c>
      <c r="C4991" t="s">
        <v>4</v>
      </c>
      <c r="D4991" t="s">
        <v>23</v>
      </c>
    </row>
    <row r="4992" spans="1:4">
      <c r="A4992" t="s">
        <v>1475</v>
      </c>
      <c r="B4992" t="s">
        <v>6471</v>
      </c>
      <c r="C4992" t="s">
        <v>156</v>
      </c>
      <c r="D4992" t="e">
        <v>#REF!</v>
      </c>
    </row>
    <row r="4993" spans="1:4">
      <c r="A4993" t="s">
        <v>1475</v>
      </c>
      <c r="B4993" t="s">
        <v>6472</v>
      </c>
      <c r="C4993" t="s">
        <v>157</v>
      </c>
      <c r="D4993">
        <v>46266</v>
      </c>
    </row>
    <row r="4994" spans="1:4">
      <c r="A4994" t="s">
        <v>1475</v>
      </c>
      <c r="B4994" t="s">
        <v>6473</v>
      </c>
      <c r="C4994" t="s">
        <v>142</v>
      </c>
      <c r="D4994" t="s">
        <v>985</v>
      </c>
    </row>
    <row r="4995" spans="1:4">
      <c r="A4995" t="s">
        <v>1475</v>
      </c>
      <c r="B4995" t="s">
        <v>6474</v>
      </c>
      <c r="C4995" t="s">
        <v>143</v>
      </c>
      <c r="D4995">
        <v>1630</v>
      </c>
    </row>
    <row r="4996" spans="1:4">
      <c r="A4996" t="s">
        <v>1475</v>
      </c>
      <c r="B4996" t="s">
        <v>6475</v>
      </c>
      <c r="C4996" t="s">
        <v>146</v>
      </c>
      <c r="D4996" t="s">
        <v>119</v>
      </c>
    </row>
    <row r="4997" spans="1:4">
      <c r="A4997" t="s">
        <v>1475</v>
      </c>
      <c r="B4997" t="s">
        <v>6476</v>
      </c>
      <c r="C4997" t="s">
        <v>147</v>
      </c>
      <c r="D4997" t="s">
        <v>439</v>
      </c>
    </row>
    <row r="4998" spans="1:4">
      <c r="A4998" t="s">
        <v>1475</v>
      </c>
      <c r="B4998" t="s">
        <v>6477</v>
      </c>
      <c r="C4998" t="s">
        <v>148</v>
      </c>
      <c r="D4998" t="s">
        <v>54</v>
      </c>
    </row>
    <row r="4999" spans="1:4">
      <c r="A4999" t="s">
        <v>1475</v>
      </c>
      <c r="B4999" t="s">
        <v>6478</v>
      </c>
      <c r="C4999" t="s">
        <v>150</v>
      </c>
      <c r="D4999">
        <v>3059</v>
      </c>
    </row>
    <row r="5000" spans="1:4">
      <c r="A5000" t="s">
        <v>1475</v>
      </c>
      <c r="B5000" t="s">
        <v>6479</v>
      </c>
      <c r="C5000" t="s">
        <v>152</v>
      </c>
      <c r="D5000" t="s">
        <v>167</v>
      </c>
    </row>
    <row r="5001" spans="1:4">
      <c r="A5001" t="s">
        <v>1475</v>
      </c>
      <c r="B5001" t="s">
        <v>6480</v>
      </c>
      <c r="C5001" t="s">
        <v>4</v>
      </c>
      <c r="D5001" t="s">
        <v>23</v>
      </c>
    </row>
    <row r="5002" spans="1:4">
      <c r="A5002" t="s">
        <v>1475</v>
      </c>
      <c r="B5002" t="s">
        <v>6481</v>
      </c>
      <c r="C5002" t="s">
        <v>156</v>
      </c>
      <c r="D5002" t="e">
        <v>#REF!</v>
      </c>
    </row>
    <row r="5003" spans="1:4">
      <c r="A5003" t="s">
        <v>1475</v>
      </c>
      <c r="B5003" t="s">
        <v>6482</v>
      </c>
      <c r="C5003" t="s">
        <v>157</v>
      </c>
      <c r="D5003">
        <v>46266</v>
      </c>
    </row>
    <row r="5004" spans="1:4">
      <c r="A5004" t="s">
        <v>1475</v>
      </c>
      <c r="B5004" t="s">
        <v>6483</v>
      </c>
      <c r="C5004" t="s">
        <v>142</v>
      </c>
      <c r="D5004" t="s">
        <v>985</v>
      </c>
    </row>
    <row r="5005" spans="1:4">
      <c r="A5005" t="s">
        <v>1475</v>
      </c>
      <c r="B5005" t="s">
        <v>6484</v>
      </c>
      <c r="C5005" t="s">
        <v>143</v>
      </c>
      <c r="D5005">
        <v>1610</v>
      </c>
    </row>
    <row r="5006" spans="1:4">
      <c r="A5006" t="s">
        <v>1475</v>
      </c>
      <c r="B5006" t="s">
        <v>6485</v>
      </c>
      <c r="C5006" t="s">
        <v>146</v>
      </c>
      <c r="D5006" t="s">
        <v>119</v>
      </c>
    </row>
    <row r="5007" spans="1:4">
      <c r="A5007" t="s">
        <v>1475</v>
      </c>
      <c r="B5007" t="s">
        <v>6486</v>
      </c>
      <c r="C5007" t="s">
        <v>147</v>
      </c>
      <c r="D5007" t="s">
        <v>1005</v>
      </c>
    </row>
    <row r="5008" spans="1:4">
      <c r="A5008" t="s">
        <v>1475</v>
      </c>
      <c r="B5008" t="s">
        <v>6487</v>
      </c>
      <c r="C5008" t="s">
        <v>148</v>
      </c>
      <c r="D5008" t="s">
        <v>54</v>
      </c>
    </row>
    <row r="5009" spans="1:4">
      <c r="A5009" t="s">
        <v>1475</v>
      </c>
      <c r="B5009" t="s">
        <v>6488</v>
      </c>
      <c r="C5009" t="s">
        <v>150</v>
      </c>
      <c r="D5009">
        <v>3065</v>
      </c>
    </row>
    <row r="5010" spans="1:4">
      <c r="A5010" t="s">
        <v>1475</v>
      </c>
      <c r="B5010" t="s">
        <v>6489</v>
      </c>
      <c r="C5010" t="s">
        <v>152</v>
      </c>
      <c r="D5010" t="s">
        <v>167</v>
      </c>
    </row>
    <row r="5011" spans="1:4">
      <c r="A5011" t="s">
        <v>1475</v>
      </c>
      <c r="B5011" t="s">
        <v>6490</v>
      </c>
      <c r="C5011" t="s">
        <v>4</v>
      </c>
      <c r="D5011" t="s">
        <v>23</v>
      </c>
    </row>
    <row r="5012" spans="1:4">
      <c r="A5012" t="s">
        <v>1475</v>
      </c>
      <c r="B5012" t="s">
        <v>6491</v>
      </c>
      <c r="C5012" t="s">
        <v>156</v>
      </c>
      <c r="D5012" t="e">
        <v>#REF!</v>
      </c>
    </row>
    <row r="5013" spans="1:4">
      <c r="A5013" t="s">
        <v>1475</v>
      </c>
      <c r="B5013" t="s">
        <v>6492</v>
      </c>
      <c r="C5013" t="s">
        <v>157</v>
      </c>
      <c r="D5013">
        <v>46266</v>
      </c>
    </row>
    <row r="5014" spans="1:4">
      <c r="A5014" t="s">
        <v>1475</v>
      </c>
      <c r="B5014" t="s">
        <v>6493</v>
      </c>
      <c r="C5014" t="s">
        <v>142</v>
      </c>
      <c r="D5014" t="s">
        <v>297</v>
      </c>
    </row>
    <row r="5015" spans="1:4">
      <c r="A5015" t="s">
        <v>1475</v>
      </c>
      <c r="B5015" t="s">
        <v>6494</v>
      </c>
      <c r="C5015" t="s">
        <v>143</v>
      </c>
      <c r="D5015" t="s">
        <v>298</v>
      </c>
    </row>
    <row r="5016" spans="1:4">
      <c r="A5016" t="s">
        <v>1475</v>
      </c>
      <c r="B5016" t="s">
        <v>6495</v>
      </c>
      <c r="C5016" t="s">
        <v>144</v>
      </c>
      <c r="D5016" t="s">
        <v>442</v>
      </c>
    </row>
    <row r="5017" spans="1:4">
      <c r="A5017" t="s">
        <v>1475</v>
      </c>
      <c r="B5017" t="s">
        <v>6496</v>
      </c>
      <c r="C5017" t="s">
        <v>145</v>
      </c>
      <c r="D5017">
        <v>2181</v>
      </c>
    </row>
    <row r="5018" spans="1:4">
      <c r="A5018" t="s">
        <v>1475</v>
      </c>
      <c r="B5018" t="s">
        <v>6497</v>
      </c>
      <c r="C5018" t="s">
        <v>146</v>
      </c>
      <c r="D5018" t="s">
        <v>120</v>
      </c>
    </row>
    <row r="5019" spans="1:4">
      <c r="A5019" t="s">
        <v>1475</v>
      </c>
      <c r="B5019" t="s">
        <v>6498</v>
      </c>
      <c r="C5019" t="s">
        <v>148</v>
      </c>
      <c r="D5019" t="s">
        <v>34</v>
      </c>
    </row>
    <row r="5020" spans="1:4">
      <c r="A5020" t="s">
        <v>1475</v>
      </c>
      <c r="B5020" t="s">
        <v>6499</v>
      </c>
      <c r="C5020" t="s">
        <v>152</v>
      </c>
      <c r="D5020" t="s">
        <v>167</v>
      </c>
    </row>
    <row r="5021" spans="1:4">
      <c r="A5021" t="s">
        <v>1475</v>
      </c>
      <c r="B5021" t="s">
        <v>6500</v>
      </c>
      <c r="C5021" t="s">
        <v>153</v>
      </c>
      <c r="D5021" t="s">
        <v>301</v>
      </c>
    </row>
    <row r="5022" spans="1:4">
      <c r="A5022" t="s">
        <v>1475</v>
      </c>
      <c r="B5022" t="s">
        <v>6501</v>
      </c>
      <c r="C5022" t="s">
        <v>154</v>
      </c>
      <c r="D5022" t="s">
        <v>302</v>
      </c>
    </row>
    <row r="5023" spans="1:4">
      <c r="A5023" t="s">
        <v>1475</v>
      </c>
      <c r="B5023" t="s">
        <v>6502</v>
      </c>
      <c r="C5023" t="s">
        <v>69</v>
      </c>
      <c r="D5023" t="s">
        <v>303</v>
      </c>
    </row>
    <row r="5024" spans="1:4">
      <c r="A5024" t="s">
        <v>1475</v>
      </c>
      <c r="B5024" t="s">
        <v>6503</v>
      </c>
      <c r="C5024" t="s">
        <v>4</v>
      </c>
      <c r="D5024" t="s">
        <v>23</v>
      </c>
    </row>
    <row r="5025" spans="1:4">
      <c r="A5025" t="s">
        <v>1475</v>
      </c>
      <c r="B5025" t="s">
        <v>6504</v>
      </c>
      <c r="C5025" t="s">
        <v>156</v>
      </c>
      <c r="D5025" t="e">
        <v>#REF!</v>
      </c>
    </row>
    <row r="5026" spans="1:4">
      <c r="A5026" t="s">
        <v>1475</v>
      </c>
      <c r="B5026" t="s">
        <v>6505</v>
      </c>
      <c r="C5026" t="s">
        <v>157</v>
      </c>
      <c r="D5026">
        <v>46266</v>
      </c>
    </row>
    <row r="5027" spans="1:4">
      <c r="A5027" t="s">
        <v>1475</v>
      </c>
      <c r="B5027" t="s">
        <v>6506</v>
      </c>
      <c r="C5027" t="s">
        <v>142</v>
      </c>
      <c r="D5027" t="s">
        <v>297</v>
      </c>
    </row>
    <row r="5028" spans="1:4">
      <c r="A5028" t="s">
        <v>1475</v>
      </c>
      <c r="B5028" t="s">
        <v>6507</v>
      </c>
      <c r="C5028" t="s">
        <v>143</v>
      </c>
      <c r="D5028" t="s">
        <v>298</v>
      </c>
    </row>
    <row r="5029" spans="1:4">
      <c r="A5029" t="s">
        <v>1475</v>
      </c>
      <c r="B5029" t="s">
        <v>6508</v>
      </c>
      <c r="C5029" t="s">
        <v>144</v>
      </c>
      <c r="D5029" t="s">
        <v>445</v>
      </c>
    </row>
    <row r="5030" spans="1:4">
      <c r="A5030" t="s">
        <v>1475</v>
      </c>
      <c r="B5030" t="s">
        <v>6509</v>
      </c>
      <c r="C5030" t="s">
        <v>145</v>
      </c>
      <c r="D5030">
        <v>885</v>
      </c>
    </row>
    <row r="5031" spans="1:4">
      <c r="A5031" t="s">
        <v>1475</v>
      </c>
      <c r="B5031" t="s">
        <v>6510</v>
      </c>
      <c r="C5031" t="s">
        <v>146</v>
      </c>
      <c r="D5031" t="s">
        <v>121</v>
      </c>
    </row>
    <row r="5032" spans="1:4">
      <c r="A5032" t="s">
        <v>1475</v>
      </c>
      <c r="B5032" t="s">
        <v>6511</v>
      </c>
      <c r="C5032" t="s">
        <v>147</v>
      </c>
      <c r="D5032" t="s">
        <v>446</v>
      </c>
    </row>
    <row r="5033" spans="1:4">
      <c r="A5033" t="s">
        <v>1475</v>
      </c>
      <c r="B5033" t="s">
        <v>6512</v>
      </c>
      <c r="C5033" t="s">
        <v>148</v>
      </c>
      <c r="D5033" t="s">
        <v>34</v>
      </c>
    </row>
    <row r="5034" spans="1:4">
      <c r="A5034" t="s">
        <v>1475</v>
      </c>
      <c r="B5034" t="s">
        <v>6513</v>
      </c>
      <c r="C5034" t="s">
        <v>152</v>
      </c>
      <c r="D5034" t="s">
        <v>167</v>
      </c>
    </row>
    <row r="5035" spans="1:4">
      <c r="A5035" t="s">
        <v>1475</v>
      </c>
      <c r="B5035" t="s">
        <v>6514</v>
      </c>
      <c r="C5035" t="s">
        <v>153</v>
      </c>
      <c r="D5035" t="s">
        <v>301</v>
      </c>
    </row>
    <row r="5036" spans="1:4">
      <c r="A5036" t="s">
        <v>1475</v>
      </c>
      <c r="B5036" t="s">
        <v>6515</v>
      </c>
      <c r="C5036" t="s">
        <v>154</v>
      </c>
      <c r="D5036" t="s">
        <v>302</v>
      </c>
    </row>
    <row r="5037" spans="1:4">
      <c r="A5037" t="s">
        <v>1475</v>
      </c>
      <c r="B5037" t="s">
        <v>6516</v>
      </c>
      <c r="C5037" t="s">
        <v>69</v>
      </c>
      <c r="D5037" t="s">
        <v>303</v>
      </c>
    </row>
    <row r="5038" spans="1:4">
      <c r="A5038" t="s">
        <v>1475</v>
      </c>
      <c r="B5038" t="s">
        <v>6517</v>
      </c>
      <c r="C5038" t="s">
        <v>4</v>
      </c>
      <c r="D5038" t="s">
        <v>23</v>
      </c>
    </row>
    <row r="5039" spans="1:4">
      <c r="A5039" t="s">
        <v>1475</v>
      </c>
      <c r="B5039" t="s">
        <v>6518</v>
      </c>
      <c r="C5039" t="s">
        <v>156</v>
      </c>
      <c r="D5039" t="e">
        <v>#REF!</v>
      </c>
    </row>
    <row r="5040" spans="1:4">
      <c r="A5040" t="s">
        <v>1475</v>
      </c>
      <c r="B5040" t="s">
        <v>6519</v>
      </c>
      <c r="C5040" t="s">
        <v>157</v>
      </c>
      <c r="D5040">
        <v>46266</v>
      </c>
    </row>
    <row r="5041" spans="1:4">
      <c r="A5041" t="s">
        <v>1475</v>
      </c>
      <c r="B5041" t="s">
        <v>6520</v>
      </c>
      <c r="C5041" t="s">
        <v>142</v>
      </c>
      <c r="D5041" t="s">
        <v>570</v>
      </c>
    </row>
    <row r="5042" spans="1:4">
      <c r="A5042" t="s">
        <v>1475</v>
      </c>
      <c r="B5042" t="s">
        <v>6521</v>
      </c>
      <c r="C5042" t="s">
        <v>143</v>
      </c>
      <c r="D5042" t="s">
        <v>571</v>
      </c>
    </row>
    <row r="5043" spans="1:4">
      <c r="A5043" t="s">
        <v>1475</v>
      </c>
      <c r="B5043" t="s">
        <v>6522</v>
      </c>
      <c r="C5043" t="s">
        <v>144</v>
      </c>
      <c r="D5043">
        <v>80</v>
      </c>
    </row>
    <row r="5044" spans="1:4">
      <c r="A5044" t="s">
        <v>1475</v>
      </c>
      <c r="B5044" t="s">
        <v>6523</v>
      </c>
      <c r="C5044" t="s">
        <v>145</v>
      </c>
      <c r="D5044">
        <v>422</v>
      </c>
    </row>
    <row r="5045" spans="1:4">
      <c r="A5045" t="s">
        <v>1475</v>
      </c>
      <c r="B5045" t="s">
        <v>6524</v>
      </c>
      <c r="C5045" t="s">
        <v>146</v>
      </c>
      <c r="D5045" t="s">
        <v>121</v>
      </c>
    </row>
    <row r="5046" spans="1:4">
      <c r="A5046" t="s">
        <v>1475</v>
      </c>
      <c r="B5046" t="s">
        <v>6525</v>
      </c>
      <c r="C5046" t="s">
        <v>147</v>
      </c>
      <c r="D5046" t="s">
        <v>657</v>
      </c>
    </row>
    <row r="5047" spans="1:4">
      <c r="A5047" t="s">
        <v>1475</v>
      </c>
      <c r="B5047" t="s">
        <v>6526</v>
      </c>
      <c r="C5047" t="s">
        <v>148</v>
      </c>
      <c r="D5047" t="s">
        <v>34</v>
      </c>
    </row>
    <row r="5048" spans="1:4">
      <c r="A5048" t="s">
        <v>1475</v>
      </c>
      <c r="B5048" t="s">
        <v>6527</v>
      </c>
      <c r="C5048" t="s">
        <v>152</v>
      </c>
      <c r="D5048" t="s">
        <v>167</v>
      </c>
    </row>
    <row r="5049" spans="1:4">
      <c r="A5049" t="s">
        <v>1475</v>
      </c>
      <c r="B5049" t="s">
        <v>6528</v>
      </c>
      <c r="C5049" t="s">
        <v>4</v>
      </c>
      <c r="D5049" t="s">
        <v>23</v>
      </c>
    </row>
    <row r="5050" spans="1:4">
      <c r="A5050" t="s">
        <v>1475</v>
      </c>
      <c r="B5050" t="s">
        <v>6529</v>
      </c>
      <c r="C5050" t="s">
        <v>156</v>
      </c>
      <c r="D5050" t="e">
        <v>#REF!</v>
      </c>
    </row>
    <row r="5051" spans="1:4">
      <c r="A5051" t="s">
        <v>1475</v>
      </c>
      <c r="B5051" t="s">
        <v>6530</v>
      </c>
      <c r="C5051" t="s">
        <v>157</v>
      </c>
      <c r="D5051">
        <v>46266</v>
      </c>
    </row>
    <row r="5052" spans="1:4">
      <c r="A5052" t="s">
        <v>1475</v>
      </c>
      <c r="B5052" t="s">
        <v>6531</v>
      </c>
      <c r="C5052" t="s">
        <v>142</v>
      </c>
      <c r="D5052" t="s">
        <v>570</v>
      </c>
    </row>
    <row r="5053" spans="1:4">
      <c r="A5053" t="s">
        <v>1475</v>
      </c>
      <c r="B5053" t="s">
        <v>6532</v>
      </c>
      <c r="C5053" t="s">
        <v>143</v>
      </c>
      <c r="D5053" t="s">
        <v>571</v>
      </c>
    </row>
    <row r="5054" spans="1:4">
      <c r="A5054" t="s">
        <v>1475</v>
      </c>
      <c r="B5054" t="s">
        <v>6533</v>
      </c>
      <c r="C5054" t="s">
        <v>144</v>
      </c>
      <c r="D5054">
        <v>81</v>
      </c>
    </row>
    <row r="5055" spans="1:4">
      <c r="A5055" t="s">
        <v>1475</v>
      </c>
      <c r="B5055" t="s">
        <v>6534</v>
      </c>
      <c r="C5055" t="s">
        <v>145</v>
      </c>
      <c r="D5055">
        <v>687</v>
      </c>
    </row>
    <row r="5056" spans="1:4">
      <c r="A5056" t="s">
        <v>1475</v>
      </c>
      <c r="B5056" t="s">
        <v>6535</v>
      </c>
      <c r="C5056" t="s">
        <v>146</v>
      </c>
      <c r="D5056" t="s">
        <v>121</v>
      </c>
    </row>
    <row r="5057" spans="1:4">
      <c r="A5057" t="s">
        <v>1475</v>
      </c>
      <c r="B5057" t="s">
        <v>6536</v>
      </c>
      <c r="C5057" t="s">
        <v>147</v>
      </c>
      <c r="D5057" t="s">
        <v>657</v>
      </c>
    </row>
    <row r="5058" spans="1:4">
      <c r="A5058" t="s">
        <v>1475</v>
      </c>
      <c r="B5058" t="s">
        <v>6537</v>
      </c>
      <c r="C5058" t="s">
        <v>148</v>
      </c>
      <c r="D5058" t="s">
        <v>34</v>
      </c>
    </row>
    <row r="5059" spans="1:4">
      <c r="A5059" t="s">
        <v>1475</v>
      </c>
      <c r="B5059" t="s">
        <v>6538</v>
      </c>
      <c r="C5059" t="s">
        <v>152</v>
      </c>
      <c r="D5059" t="s">
        <v>167</v>
      </c>
    </row>
    <row r="5060" spans="1:4">
      <c r="A5060" t="s">
        <v>1475</v>
      </c>
      <c r="B5060" t="s">
        <v>6539</v>
      </c>
      <c r="C5060" t="s">
        <v>4</v>
      </c>
      <c r="D5060" t="s">
        <v>23</v>
      </c>
    </row>
    <row r="5061" spans="1:4">
      <c r="A5061" t="s">
        <v>1475</v>
      </c>
      <c r="B5061" t="s">
        <v>6540</v>
      </c>
      <c r="C5061" t="s">
        <v>156</v>
      </c>
      <c r="D5061" t="e">
        <v>#REF!</v>
      </c>
    </row>
    <row r="5062" spans="1:4">
      <c r="A5062" t="s">
        <v>1475</v>
      </c>
      <c r="B5062" t="s">
        <v>6541</v>
      </c>
      <c r="C5062" t="s">
        <v>157</v>
      </c>
      <c r="D5062">
        <v>46266</v>
      </c>
    </row>
    <row r="5063" spans="1:4">
      <c r="A5063" t="s">
        <v>1475</v>
      </c>
      <c r="B5063" t="s">
        <v>6542</v>
      </c>
      <c r="C5063" t="s">
        <v>142</v>
      </c>
      <c r="D5063" t="s">
        <v>985</v>
      </c>
    </row>
    <row r="5064" spans="1:4">
      <c r="A5064" t="s">
        <v>1475</v>
      </c>
      <c r="B5064" t="s">
        <v>6543</v>
      </c>
      <c r="C5064" t="s">
        <v>143</v>
      </c>
      <c r="D5064">
        <v>1610</v>
      </c>
    </row>
    <row r="5065" spans="1:4">
      <c r="A5065" t="s">
        <v>1475</v>
      </c>
      <c r="B5065" t="s">
        <v>6544</v>
      </c>
      <c r="C5065" t="s">
        <v>146</v>
      </c>
      <c r="D5065" t="s">
        <v>121</v>
      </c>
    </row>
    <row r="5066" spans="1:4">
      <c r="A5066" t="s">
        <v>1475</v>
      </c>
      <c r="B5066" t="s">
        <v>6545</v>
      </c>
      <c r="C5066" t="s">
        <v>147</v>
      </c>
      <c r="D5066" t="s">
        <v>446</v>
      </c>
    </row>
    <row r="5067" spans="1:4">
      <c r="A5067" t="s">
        <v>1475</v>
      </c>
      <c r="B5067" t="s">
        <v>6546</v>
      </c>
      <c r="C5067" t="s">
        <v>148</v>
      </c>
      <c r="D5067" t="s">
        <v>54</v>
      </c>
    </row>
    <row r="5068" spans="1:4">
      <c r="A5068" t="s">
        <v>1475</v>
      </c>
      <c r="B5068" t="s">
        <v>6547</v>
      </c>
      <c r="C5068" t="s">
        <v>150</v>
      </c>
      <c r="D5068">
        <v>3140</v>
      </c>
    </row>
    <row r="5069" spans="1:4">
      <c r="A5069" t="s">
        <v>1475</v>
      </c>
      <c r="B5069" t="s">
        <v>6548</v>
      </c>
      <c r="C5069" t="s">
        <v>152</v>
      </c>
      <c r="D5069" t="s">
        <v>167</v>
      </c>
    </row>
    <row r="5070" spans="1:4">
      <c r="A5070" t="s">
        <v>1475</v>
      </c>
      <c r="B5070" t="s">
        <v>6549</v>
      </c>
      <c r="C5070" t="s">
        <v>4</v>
      </c>
      <c r="D5070" t="s">
        <v>23</v>
      </c>
    </row>
    <row r="5071" spans="1:4">
      <c r="A5071" t="s">
        <v>1475</v>
      </c>
      <c r="B5071" t="s">
        <v>6550</v>
      </c>
      <c r="C5071" t="s">
        <v>156</v>
      </c>
      <c r="D5071" t="e">
        <v>#REF!</v>
      </c>
    </row>
    <row r="5072" spans="1:4">
      <c r="A5072" t="s">
        <v>1475</v>
      </c>
      <c r="B5072" t="s">
        <v>6551</v>
      </c>
      <c r="C5072" t="s">
        <v>157</v>
      </c>
      <c r="D5072">
        <v>46266</v>
      </c>
    </row>
    <row r="5073" spans="1:4">
      <c r="A5073" t="s">
        <v>1475</v>
      </c>
      <c r="B5073" t="s">
        <v>6552</v>
      </c>
      <c r="C5073" t="s">
        <v>142</v>
      </c>
      <c r="D5073" t="s">
        <v>44</v>
      </c>
    </row>
    <row r="5074" spans="1:4">
      <c r="A5074" t="s">
        <v>1475</v>
      </c>
      <c r="B5074" t="s">
        <v>6553</v>
      </c>
      <c r="C5074" t="s">
        <v>143</v>
      </c>
      <c r="D5074" t="s">
        <v>270</v>
      </c>
    </row>
    <row r="5075" spans="1:4">
      <c r="A5075" t="s">
        <v>1475</v>
      </c>
      <c r="B5075" t="s">
        <v>6554</v>
      </c>
      <c r="C5075" t="s">
        <v>145</v>
      </c>
      <c r="D5075">
        <v>8533</v>
      </c>
    </row>
    <row r="5076" spans="1:4">
      <c r="A5076" t="s">
        <v>1475</v>
      </c>
      <c r="B5076" t="s">
        <v>6555</v>
      </c>
      <c r="C5076" t="s">
        <v>146</v>
      </c>
      <c r="D5076" t="s">
        <v>122</v>
      </c>
    </row>
    <row r="5077" spans="1:4">
      <c r="A5077" t="s">
        <v>1475</v>
      </c>
      <c r="B5077" t="s">
        <v>6556</v>
      </c>
      <c r="C5077" t="s">
        <v>148</v>
      </c>
      <c r="D5077" t="s">
        <v>98</v>
      </c>
    </row>
    <row r="5078" spans="1:4">
      <c r="A5078" t="s">
        <v>1475</v>
      </c>
      <c r="B5078" t="s">
        <v>6557</v>
      </c>
      <c r="C5078" t="s">
        <v>149</v>
      </c>
      <c r="D5078" t="s">
        <v>295</v>
      </c>
    </row>
    <row r="5079" spans="1:4">
      <c r="A5079" t="s">
        <v>1475</v>
      </c>
      <c r="B5079" t="s">
        <v>6558</v>
      </c>
      <c r="C5079" t="s">
        <v>151</v>
      </c>
      <c r="D5079" t="s">
        <v>296</v>
      </c>
    </row>
    <row r="5080" spans="1:4">
      <c r="A5080" t="s">
        <v>1475</v>
      </c>
      <c r="B5080" t="s">
        <v>6559</v>
      </c>
      <c r="C5080" t="s">
        <v>152</v>
      </c>
      <c r="D5080" t="s">
        <v>167</v>
      </c>
    </row>
    <row r="5081" spans="1:4">
      <c r="A5081" t="s">
        <v>1475</v>
      </c>
      <c r="B5081" t="s">
        <v>6560</v>
      </c>
      <c r="C5081" t="s">
        <v>4</v>
      </c>
      <c r="D5081" t="s">
        <v>23</v>
      </c>
    </row>
    <row r="5082" spans="1:4">
      <c r="A5082" t="s">
        <v>1475</v>
      </c>
      <c r="B5082" t="s">
        <v>6561</v>
      </c>
      <c r="C5082" t="s">
        <v>156</v>
      </c>
      <c r="D5082" t="e">
        <v>#REF!</v>
      </c>
    </row>
    <row r="5083" spans="1:4">
      <c r="A5083" t="s">
        <v>1475</v>
      </c>
      <c r="B5083" t="s">
        <v>6562</v>
      </c>
      <c r="C5083" t="s">
        <v>157</v>
      </c>
      <c r="D5083">
        <v>46266</v>
      </c>
    </row>
    <row r="5084" spans="1:4">
      <c r="A5084" t="s">
        <v>1475</v>
      </c>
      <c r="B5084" t="s">
        <v>6563</v>
      </c>
      <c r="C5084" t="s">
        <v>142</v>
      </c>
      <c r="D5084" t="s">
        <v>297</v>
      </c>
    </row>
    <row r="5085" spans="1:4">
      <c r="A5085" t="s">
        <v>1475</v>
      </c>
      <c r="B5085" t="s">
        <v>6564</v>
      </c>
      <c r="C5085" t="s">
        <v>143</v>
      </c>
      <c r="D5085" t="s">
        <v>298</v>
      </c>
    </row>
    <row r="5086" spans="1:4">
      <c r="A5086" t="s">
        <v>1475</v>
      </c>
      <c r="B5086" t="s">
        <v>6565</v>
      </c>
      <c r="C5086" t="s">
        <v>144</v>
      </c>
      <c r="D5086" t="s">
        <v>454</v>
      </c>
    </row>
    <row r="5087" spans="1:4">
      <c r="A5087" t="s">
        <v>1475</v>
      </c>
      <c r="B5087" t="s">
        <v>6566</v>
      </c>
      <c r="C5087" t="s">
        <v>146</v>
      </c>
      <c r="D5087" t="s">
        <v>123</v>
      </c>
    </row>
    <row r="5088" spans="1:4">
      <c r="A5088" t="s">
        <v>1475</v>
      </c>
      <c r="B5088" t="s">
        <v>6567</v>
      </c>
      <c r="C5088" t="s">
        <v>147</v>
      </c>
      <c r="D5088" t="s">
        <v>455</v>
      </c>
    </row>
    <row r="5089" spans="1:4">
      <c r="A5089" t="s">
        <v>1475</v>
      </c>
      <c r="B5089" t="s">
        <v>6568</v>
      </c>
      <c r="C5089" t="s">
        <v>148</v>
      </c>
      <c r="D5089" t="s">
        <v>34</v>
      </c>
    </row>
    <row r="5090" spans="1:4">
      <c r="A5090" t="s">
        <v>1475</v>
      </c>
      <c r="B5090" t="s">
        <v>6569</v>
      </c>
      <c r="C5090" t="s">
        <v>152</v>
      </c>
      <c r="D5090" t="s">
        <v>167</v>
      </c>
    </row>
    <row r="5091" spans="1:4">
      <c r="A5091" t="s">
        <v>1475</v>
      </c>
      <c r="B5091" t="s">
        <v>6570</v>
      </c>
      <c r="C5091" t="s">
        <v>153</v>
      </c>
      <c r="D5091" t="s">
        <v>301</v>
      </c>
    </row>
    <row r="5092" spans="1:4">
      <c r="A5092" t="s">
        <v>1475</v>
      </c>
      <c r="B5092" t="s">
        <v>6571</v>
      </c>
      <c r="C5092" t="s">
        <v>154</v>
      </c>
      <c r="D5092" t="s">
        <v>302</v>
      </c>
    </row>
    <row r="5093" spans="1:4">
      <c r="A5093" t="s">
        <v>1475</v>
      </c>
      <c r="B5093" t="s">
        <v>6572</v>
      </c>
      <c r="C5093" t="s">
        <v>69</v>
      </c>
      <c r="D5093" t="s">
        <v>303</v>
      </c>
    </row>
    <row r="5094" spans="1:4">
      <c r="A5094" t="s">
        <v>1475</v>
      </c>
      <c r="B5094" t="s">
        <v>6573</v>
      </c>
      <c r="C5094" t="s">
        <v>4</v>
      </c>
      <c r="D5094" t="s">
        <v>23</v>
      </c>
    </row>
    <row r="5095" spans="1:4">
      <c r="A5095" t="s">
        <v>1475</v>
      </c>
      <c r="B5095" t="s">
        <v>6574</v>
      </c>
      <c r="C5095" t="s">
        <v>156</v>
      </c>
      <c r="D5095" t="e">
        <v>#REF!</v>
      </c>
    </row>
    <row r="5096" spans="1:4">
      <c r="A5096" t="s">
        <v>1475</v>
      </c>
      <c r="B5096" t="s">
        <v>6575</v>
      </c>
      <c r="C5096" t="s">
        <v>157</v>
      </c>
      <c r="D5096">
        <v>46266</v>
      </c>
    </row>
    <row r="5097" spans="1:4">
      <c r="A5097" t="s">
        <v>1475</v>
      </c>
      <c r="B5097" t="s">
        <v>6576</v>
      </c>
      <c r="C5097" t="s">
        <v>142</v>
      </c>
      <c r="D5097" t="s">
        <v>297</v>
      </c>
    </row>
    <row r="5098" spans="1:4">
      <c r="A5098" t="s">
        <v>1475</v>
      </c>
      <c r="B5098" t="s">
        <v>6577</v>
      </c>
      <c r="C5098" t="s">
        <v>143</v>
      </c>
      <c r="D5098" t="s">
        <v>298</v>
      </c>
    </row>
    <row r="5099" spans="1:4">
      <c r="A5099" t="s">
        <v>1475</v>
      </c>
      <c r="B5099" t="s">
        <v>6578</v>
      </c>
      <c r="C5099" t="s">
        <v>144</v>
      </c>
      <c r="D5099" t="s">
        <v>447</v>
      </c>
    </row>
    <row r="5100" spans="1:4">
      <c r="A5100" t="s">
        <v>1475</v>
      </c>
      <c r="B5100" t="s">
        <v>6579</v>
      </c>
      <c r="C5100" t="s">
        <v>145</v>
      </c>
      <c r="D5100">
        <v>593</v>
      </c>
    </row>
    <row r="5101" spans="1:4">
      <c r="A5101" t="s">
        <v>1475</v>
      </c>
      <c r="B5101" t="s">
        <v>6580</v>
      </c>
      <c r="C5101" t="s">
        <v>146</v>
      </c>
      <c r="D5101" t="s">
        <v>123</v>
      </c>
    </row>
    <row r="5102" spans="1:4">
      <c r="A5102" t="s">
        <v>1475</v>
      </c>
      <c r="B5102" t="s">
        <v>6581</v>
      </c>
      <c r="C5102" t="s">
        <v>147</v>
      </c>
      <c r="D5102" t="s">
        <v>448</v>
      </c>
    </row>
    <row r="5103" spans="1:4">
      <c r="A5103" t="s">
        <v>1475</v>
      </c>
      <c r="B5103" t="s">
        <v>6582</v>
      </c>
      <c r="C5103" t="s">
        <v>148</v>
      </c>
      <c r="D5103" t="s">
        <v>34</v>
      </c>
    </row>
    <row r="5104" spans="1:4">
      <c r="A5104" t="s">
        <v>1475</v>
      </c>
      <c r="B5104" t="s">
        <v>6583</v>
      </c>
      <c r="C5104" t="s">
        <v>152</v>
      </c>
      <c r="D5104" t="s">
        <v>167</v>
      </c>
    </row>
    <row r="5105" spans="1:4">
      <c r="A5105" t="s">
        <v>1475</v>
      </c>
      <c r="B5105" t="s">
        <v>6584</v>
      </c>
      <c r="C5105" t="s">
        <v>153</v>
      </c>
      <c r="D5105" t="s">
        <v>301</v>
      </c>
    </row>
    <row r="5106" spans="1:4">
      <c r="A5106" t="s">
        <v>1475</v>
      </c>
      <c r="B5106" t="s">
        <v>6585</v>
      </c>
      <c r="C5106" t="s">
        <v>154</v>
      </c>
      <c r="D5106" t="s">
        <v>302</v>
      </c>
    </row>
    <row r="5107" spans="1:4">
      <c r="A5107" t="s">
        <v>1475</v>
      </c>
      <c r="B5107" t="s">
        <v>6586</v>
      </c>
      <c r="C5107" t="s">
        <v>69</v>
      </c>
      <c r="D5107" t="s">
        <v>303</v>
      </c>
    </row>
    <row r="5108" spans="1:4">
      <c r="A5108" t="s">
        <v>1475</v>
      </c>
      <c r="B5108" t="s">
        <v>6587</v>
      </c>
      <c r="C5108" t="s">
        <v>4</v>
      </c>
      <c r="D5108" t="s">
        <v>23</v>
      </c>
    </row>
    <row r="5109" spans="1:4">
      <c r="A5109" t="s">
        <v>1475</v>
      </c>
      <c r="B5109" t="s">
        <v>6588</v>
      </c>
      <c r="C5109" t="s">
        <v>156</v>
      </c>
      <c r="D5109" t="e">
        <v>#REF!</v>
      </c>
    </row>
    <row r="5110" spans="1:4">
      <c r="A5110" t="s">
        <v>1475</v>
      </c>
      <c r="B5110" t="s">
        <v>6589</v>
      </c>
      <c r="C5110" t="s">
        <v>157</v>
      </c>
      <c r="D5110">
        <v>46266</v>
      </c>
    </row>
    <row r="5111" spans="1:4">
      <c r="A5111" t="s">
        <v>1475</v>
      </c>
      <c r="B5111" t="s">
        <v>6590</v>
      </c>
      <c r="C5111" t="s">
        <v>142</v>
      </c>
      <c r="D5111" t="s">
        <v>297</v>
      </c>
    </row>
    <row r="5112" spans="1:4">
      <c r="A5112" t="s">
        <v>1475</v>
      </c>
      <c r="B5112" t="s">
        <v>6591</v>
      </c>
      <c r="C5112" t="s">
        <v>143</v>
      </c>
      <c r="D5112" t="s">
        <v>298</v>
      </c>
    </row>
    <row r="5113" spans="1:4">
      <c r="A5113" t="s">
        <v>1475</v>
      </c>
      <c r="B5113" t="s">
        <v>6592</v>
      </c>
      <c r="C5113" t="s">
        <v>144</v>
      </c>
      <c r="D5113" t="s">
        <v>449</v>
      </c>
    </row>
    <row r="5114" spans="1:4">
      <c r="A5114" t="s">
        <v>1475</v>
      </c>
      <c r="B5114" t="s">
        <v>6593</v>
      </c>
      <c r="C5114" t="s">
        <v>145</v>
      </c>
      <c r="D5114">
        <v>872</v>
      </c>
    </row>
    <row r="5115" spans="1:4">
      <c r="A5115" t="s">
        <v>1475</v>
      </c>
      <c r="B5115" t="s">
        <v>6594</v>
      </c>
      <c r="C5115" t="s">
        <v>146</v>
      </c>
      <c r="D5115" t="s">
        <v>123</v>
      </c>
    </row>
    <row r="5116" spans="1:4">
      <c r="A5116" t="s">
        <v>1475</v>
      </c>
      <c r="B5116" t="s">
        <v>6595</v>
      </c>
      <c r="C5116" t="s">
        <v>147</v>
      </c>
      <c r="D5116" t="s">
        <v>450</v>
      </c>
    </row>
    <row r="5117" spans="1:4">
      <c r="A5117" t="s">
        <v>1475</v>
      </c>
      <c r="B5117" t="s">
        <v>6596</v>
      </c>
      <c r="C5117" t="s">
        <v>148</v>
      </c>
      <c r="D5117" t="s">
        <v>34</v>
      </c>
    </row>
    <row r="5118" spans="1:4">
      <c r="A5118" t="s">
        <v>1475</v>
      </c>
      <c r="B5118" t="s">
        <v>6597</v>
      </c>
      <c r="C5118" t="s">
        <v>152</v>
      </c>
      <c r="D5118" t="s">
        <v>167</v>
      </c>
    </row>
    <row r="5119" spans="1:4">
      <c r="A5119" t="s">
        <v>1475</v>
      </c>
      <c r="B5119" t="s">
        <v>6598</v>
      </c>
      <c r="C5119" t="s">
        <v>153</v>
      </c>
      <c r="D5119" t="s">
        <v>301</v>
      </c>
    </row>
    <row r="5120" spans="1:4">
      <c r="A5120" t="s">
        <v>1475</v>
      </c>
      <c r="B5120" t="s">
        <v>6599</v>
      </c>
      <c r="C5120" t="s">
        <v>154</v>
      </c>
      <c r="D5120" t="s">
        <v>302</v>
      </c>
    </row>
    <row r="5121" spans="1:4">
      <c r="A5121" t="s">
        <v>1475</v>
      </c>
      <c r="B5121" t="s">
        <v>6600</v>
      </c>
      <c r="C5121" t="s">
        <v>69</v>
      </c>
      <c r="D5121" t="s">
        <v>303</v>
      </c>
    </row>
    <row r="5122" spans="1:4">
      <c r="A5122" t="s">
        <v>1475</v>
      </c>
      <c r="B5122" t="s">
        <v>6601</v>
      </c>
      <c r="C5122" t="s">
        <v>4</v>
      </c>
      <c r="D5122" t="s">
        <v>23</v>
      </c>
    </row>
    <row r="5123" spans="1:4">
      <c r="A5123" t="s">
        <v>1475</v>
      </c>
      <c r="B5123" t="s">
        <v>6602</v>
      </c>
      <c r="C5123" t="s">
        <v>156</v>
      </c>
      <c r="D5123" t="e">
        <v>#REF!</v>
      </c>
    </row>
    <row r="5124" spans="1:4">
      <c r="A5124" t="s">
        <v>1475</v>
      </c>
      <c r="B5124" t="s">
        <v>6603</v>
      </c>
      <c r="C5124" t="s">
        <v>157</v>
      </c>
      <c r="D5124">
        <v>46266</v>
      </c>
    </row>
    <row r="5125" spans="1:4">
      <c r="A5125" t="s">
        <v>1475</v>
      </c>
      <c r="B5125" t="s">
        <v>6604</v>
      </c>
      <c r="C5125" t="s">
        <v>142</v>
      </c>
      <c r="D5125" t="s">
        <v>297</v>
      </c>
    </row>
    <row r="5126" spans="1:4">
      <c r="A5126" t="s">
        <v>1475</v>
      </c>
      <c r="B5126" t="s">
        <v>6605</v>
      </c>
      <c r="C5126" t="s">
        <v>143</v>
      </c>
      <c r="D5126" t="s">
        <v>298</v>
      </c>
    </row>
    <row r="5127" spans="1:4">
      <c r="A5127" t="s">
        <v>1475</v>
      </c>
      <c r="B5127" t="s">
        <v>6606</v>
      </c>
      <c r="C5127" t="s">
        <v>144</v>
      </c>
      <c r="D5127" t="s">
        <v>451</v>
      </c>
    </row>
    <row r="5128" spans="1:4">
      <c r="A5128" t="s">
        <v>1475</v>
      </c>
      <c r="B5128" t="s">
        <v>6607</v>
      </c>
      <c r="C5128" t="s">
        <v>145</v>
      </c>
      <c r="D5128">
        <v>850</v>
      </c>
    </row>
    <row r="5129" spans="1:4">
      <c r="A5129" t="s">
        <v>1475</v>
      </c>
      <c r="B5129" t="s">
        <v>6608</v>
      </c>
      <c r="C5129" t="s">
        <v>146</v>
      </c>
      <c r="D5129" t="s">
        <v>123</v>
      </c>
    </row>
    <row r="5130" spans="1:4">
      <c r="A5130" t="s">
        <v>1475</v>
      </c>
      <c r="B5130" t="s">
        <v>6609</v>
      </c>
      <c r="C5130" t="s">
        <v>147</v>
      </c>
      <c r="D5130" t="s">
        <v>453</v>
      </c>
    </row>
    <row r="5131" spans="1:4">
      <c r="A5131" t="s">
        <v>1475</v>
      </c>
      <c r="B5131" t="s">
        <v>6610</v>
      </c>
      <c r="C5131" t="s">
        <v>148</v>
      </c>
      <c r="D5131" t="s">
        <v>34</v>
      </c>
    </row>
    <row r="5132" spans="1:4">
      <c r="A5132" t="s">
        <v>1475</v>
      </c>
      <c r="B5132" t="s">
        <v>6611</v>
      </c>
      <c r="C5132" t="s">
        <v>152</v>
      </c>
      <c r="D5132" t="s">
        <v>167</v>
      </c>
    </row>
    <row r="5133" spans="1:4">
      <c r="A5133" t="s">
        <v>1475</v>
      </c>
      <c r="B5133" t="s">
        <v>6612</v>
      </c>
      <c r="C5133" t="s">
        <v>153</v>
      </c>
      <c r="D5133" t="s">
        <v>301</v>
      </c>
    </row>
    <row r="5134" spans="1:4">
      <c r="A5134" t="s">
        <v>1475</v>
      </c>
      <c r="B5134" t="s">
        <v>6613</v>
      </c>
      <c r="C5134" t="s">
        <v>154</v>
      </c>
      <c r="D5134" t="s">
        <v>302</v>
      </c>
    </row>
    <row r="5135" spans="1:4">
      <c r="A5135" t="s">
        <v>1475</v>
      </c>
      <c r="B5135" t="s">
        <v>6614</v>
      </c>
      <c r="C5135" t="s">
        <v>69</v>
      </c>
      <c r="D5135" t="s">
        <v>303</v>
      </c>
    </row>
    <row r="5136" spans="1:4">
      <c r="A5136" t="s">
        <v>1475</v>
      </c>
      <c r="B5136" t="s">
        <v>6615</v>
      </c>
      <c r="C5136" t="s">
        <v>4</v>
      </c>
      <c r="D5136" t="s">
        <v>23</v>
      </c>
    </row>
    <row r="5137" spans="1:4">
      <c r="A5137" t="s">
        <v>1475</v>
      </c>
      <c r="B5137" t="s">
        <v>6616</v>
      </c>
      <c r="C5137" t="s">
        <v>156</v>
      </c>
      <c r="D5137" t="e">
        <v>#REF!</v>
      </c>
    </row>
    <row r="5138" spans="1:4">
      <c r="A5138" t="s">
        <v>1475</v>
      </c>
      <c r="B5138" t="s">
        <v>6617</v>
      </c>
      <c r="C5138" t="s">
        <v>157</v>
      </c>
      <c r="D5138">
        <v>46266</v>
      </c>
    </row>
    <row r="5139" spans="1:4">
      <c r="A5139" t="s">
        <v>1475</v>
      </c>
      <c r="B5139" t="s">
        <v>6618</v>
      </c>
      <c r="C5139" t="s">
        <v>142</v>
      </c>
      <c r="D5139" t="s">
        <v>570</v>
      </c>
    </row>
    <row r="5140" spans="1:4">
      <c r="A5140" t="s">
        <v>1475</v>
      </c>
      <c r="B5140" t="s">
        <v>6619</v>
      </c>
      <c r="C5140" t="s">
        <v>143</v>
      </c>
      <c r="D5140" t="s">
        <v>571</v>
      </c>
    </row>
    <row r="5141" spans="1:4">
      <c r="A5141" t="s">
        <v>1475</v>
      </c>
      <c r="B5141" t="s">
        <v>6620</v>
      </c>
      <c r="C5141" t="s">
        <v>144</v>
      </c>
      <c r="D5141">
        <v>111</v>
      </c>
    </row>
    <row r="5142" spans="1:4">
      <c r="A5142" t="s">
        <v>1475</v>
      </c>
      <c r="B5142" t="s">
        <v>6621</v>
      </c>
      <c r="C5142" t="s">
        <v>145</v>
      </c>
      <c r="D5142">
        <v>682</v>
      </c>
    </row>
    <row r="5143" spans="1:4">
      <c r="A5143" t="s">
        <v>1475</v>
      </c>
      <c r="B5143" t="s">
        <v>6622</v>
      </c>
      <c r="C5143" t="s">
        <v>146</v>
      </c>
      <c r="D5143" t="s">
        <v>123</v>
      </c>
    </row>
    <row r="5144" spans="1:4">
      <c r="A5144" t="s">
        <v>1475</v>
      </c>
      <c r="B5144" t="s">
        <v>6623</v>
      </c>
      <c r="C5144" t="s">
        <v>147</v>
      </c>
      <c r="D5144" t="s">
        <v>674</v>
      </c>
    </row>
    <row r="5145" spans="1:4">
      <c r="A5145" t="s">
        <v>1475</v>
      </c>
      <c r="B5145" t="s">
        <v>6624</v>
      </c>
      <c r="C5145" t="s">
        <v>148</v>
      </c>
      <c r="D5145" t="s">
        <v>34</v>
      </c>
    </row>
    <row r="5146" spans="1:4">
      <c r="A5146" t="s">
        <v>1475</v>
      </c>
      <c r="B5146" t="s">
        <v>6625</v>
      </c>
      <c r="C5146" t="s">
        <v>152</v>
      </c>
      <c r="D5146" t="s">
        <v>167</v>
      </c>
    </row>
    <row r="5147" spans="1:4">
      <c r="A5147" t="s">
        <v>1475</v>
      </c>
      <c r="B5147" t="s">
        <v>6626</v>
      </c>
      <c r="C5147" t="s">
        <v>4</v>
      </c>
      <c r="D5147" t="s">
        <v>23</v>
      </c>
    </row>
    <row r="5148" spans="1:4">
      <c r="A5148" t="s">
        <v>1475</v>
      </c>
      <c r="B5148" t="s">
        <v>6627</v>
      </c>
      <c r="C5148" t="s">
        <v>156</v>
      </c>
      <c r="D5148" t="e">
        <v>#REF!</v>
      </c>
    </row>
    <row r="5149" spans="1:4">
      <c r="A5149" t="s">
        <v>1475</v>
      </c>
      <c r="B5149" t="s">
        <v>6628</v>
      </c>
      <c r="C5149" t="s">
        <v>157</v>
      </c>
      <c r="D5149">
        <v>46266</v>
      </c>
    </row>
    <row r="5150" spans="1:4">
      <c r="A5150" t="s">
        <v>1475</v>
      </c>
      <c r="B5150" t="s">
        <v>6629</v>
      </c>
      <c r="C5150" t="s">
        <v>142</v>
      </c>
      <c r="D5150" t="s">
        <v>570</v>
      </c>
    </row>
    <row r="5151" spans="1:4">
      <c r="A5151" t="s">
        <v>1475</v>
      </c>
      <c r="B5151" t="s">
        <v>6630</v>
      </c>
      <c r="C5151" t="s">
        <v>143</v>
      </c>
      <c r="D5151" t="s">
        <v>571</v>
      </c>
    </row>
    <row r="5152" spans="1:4">
      <c r="A5152" t="s">
        <v>1475</v>
      </c>
      <c r="B5152" t="s">
        <v>6631</v>
      </c>
      <c r="C5152" t="s">
        <v>144</v>
      </c>
      <c r="D5152">
        <v>112</v>
      </c>
    </row>
    <row r="5153" spans="1:4">
      <c r="A5153" t="s">
        <v>1475</v>
      </c>
      <c r="B5153" t="s">
        <v>6632</v>
      </c>
      <c r="C5153" t="s">
        <v>145</v>
      </c>
      <c r="D5153">
        <v>680</v>
      </c>
    </row>
    <row r="5154" spans="1:4">
      <c r="A5154" t="s">
        <v>1475</v>
      </c>
      <c r="B5154" t="s">
        <v>6633</v>
      </c>
      <c r="C5154" t="s">
        <v>146</v>
      </c>
      <c r="D5154" t="s">
        <v>123</v>
      </c>
    </row>
    <row r="5155" spans="1:4">
      <c r="A5155" t="s">
        <v>1475</v>
      </c>
      <c r="B5155" t="s">
        <v>6634</v>
      </c>
      <c r="C5155" t="s">
        <v>147</v>
      </c>
      <c r="D5155" t="s">
        <v>674</v>
      </c>
    </row>
    <row r="5156" spans="1:4">
      <c r="A5156" t="s">
        <v>1475</v>
      </c>
      <c r="B5156" t="s">
        <v>6635</v>
      </c>
      <c r="C5156" t="s">
        <v>148</v>
      </c>
      <c r="D5156" t="s">
        <v>34</v>
      </c>
    </row>
    <row r="5157" spans="1:4">
      <c r="A5157" t="s">
        <v>1475</v>
      </c>
      <c r="B5157" t="s">
        <v>6636</v>
      </c>
      <c r="C5157" t="s">
        <v>152</v>
      </c>
      <c r="D5157" t="s">
        <v>167</v>
      </c>
    </row>
    <row r="5158" spans="1:4">
      <c r="A5158" t="s">
        <v>1475</v>
      </c>
      <c r="B5158" t="s">
        <v>6637</v>
      </c>
      <c r="C5158" t="s">
        <v>4</v>
      </c>
      <c r="D5158" t="s">
        <v>23</v>
      </c>
    </row>
    <row r="5159" spans="1:4">
      <c r="A5159" t="s">
        <v>1475</v>
      </c>
      <c r="B5159" t="s">
        <v>6638</v>
      </c>
      <c r="C5159" t="s">
        <v>156</v>
      </c>
      <c r="D5159" t="e">
        <v>#REF!</v>
      </c>
    </row>
    <row r="5160" spans="1:4">
      <c r="A5160" t="s">
        <v>1475</v>
      </c>
      <c r="B5160" t="s">
        <v>6639</v>
      </c>
      <c r="C5160" t="s">
        <v>157</v>
      </c>
      <c r="D5160">
        <v>46266</v>
      </c>
    </row>
    <row r="5161" spans="1:4">
      <c r="A5161" t="s">
        <v>1475</v>
      </c>
      <c r="B5161" t="s">
        <v>6640</v>
      </c>
      <c r="C5161" t="s">
        <v>142</v>
      </c>
      <c r="D5161" t="s">
        <v>570</v>
      </c>
    </row>
    <row r="5162" spans="1:4">
      <c r="A5162" t="s">
        <v>1475</v>
      </c>
      <c r="B5162" t="s">
        <v>6641</v>
      </c>
      <c r="C5162" t="s">
        <v>143</v>
      </c>
      <c r="D5162" t="s">
        <v>571</v>
      </c>
    </row>
    <row r="5163" spans="1:4">
      <c r="A5163" t="s">
        <v>1475</v>
      </c>
      <c r="B5163" t="s">
        <v>6642</v>
      </c>
      <c r="C5163" t="s">
        <v>144</v>
      </c>
      <c r="D5163">
        <v>113</v>
      </c>
    </row>
    <row r="5164" spans="1:4">
      <c r="A5164" t="s">
        <v>1475</v>
      </c>
      <c r="B5164" t="s">
        <v>6643</v>
      </c>
      <c r="C5164" t="s">
        <v>145</v>
      </c>
      <c r="D5164">
        <v>662</v>
      </c>
    </row>
    <row r="5165" spans="1:4">
      <c r="A5165" t="s">
        <v>1475</v>
      </c>
      <c r="B5165" t="s">
        <v>6644</v>
      </c>
      <c r="C5165" t="s">
        <v>146</v>
      </c>
      <c r="D5165" t="s">
        <v>123</v>
      </c>
    </row>
    <row r="5166" spans="1:4">
      <c r="A5166" t="s">
        <v>1475</v>
      </c>
      <c r="B5166" t="s">
        <v>6645</v>
      </c>
      <c r="C5166" t="s">
        <v>147</v>
      </c>
      <c r="D5166" t="s">
        <v>667</v>
      </c>
    </row>
    <row r="5167" spans="1:4">
      <c r="A5167" t="s">
        <v>1475</v>
      </c>
      <c r="B5167" t="s">
        <v>6646</v>
      </c>
      <c r="C5167" t="s">
        <v>148</v>
      </c>
      <c r="D5167" t="s">
        <v>34</v>
      </c>
    </row>
    <row r="5168" spans="1:4">
      <c r="A5168" t="s">
        <v>1475</v>
      </c>
      <c r="B5168" t="s">
        <v>6647</v>
      </c>
      <c r="C5168" t="s">
        <v>152</v>
      </c>
      <c r="D5168" t="s">
        <v>167</v>
      </c>
    </row>
    <row r="5169" spans="1:4">
      <c r="A5169" t="s">
        <v>1475</v>
      </c>
      <c r="B5169" t="s">
        <v>6648</v>
      </c>
      <c r="C5169" t="s">
        <v>4</v>
      </c>
      <c r="D5169" t="s">
        <v>23</v>
      </c>
    </row>
    <row r="5170" spans="1:4">
      <c r="A5170" t="s">
        <v>1475</v>
      </c>
      <c r="B5170" t="s">
        <v>6649</v>
      </c>
      <c r="C5170" t="s">
        <v>156</v>
      </c>
      <c r="D5170" t="e">
        <v>#REF!</v>
      </c>
    </row>
    <row r="5171" spans="1:4">
      <c r="A5171" t="s">
        <v>1475</v>
      </c>
      <c r="B5171" t="s">
        <v>6650</v>
      </c>
      <c r="C5171" t="s">
        <v>157</v>
      </c>
      <c r="D5171">
        <v>46266</v>
      </c>
    </row>
    <row r="5172" spans="1:4">
      <c r="A5172" t="s">
        <v>1475</v>
      </c>
      <c r="B5172" t="s">
        <v>6651</v>
      </c>
      <c r="C5172" t="s">
        <v>142</v>
      </c>
      <c r="D5172" t="s">
        <v>570</v>
      </c>
    </row>
    <row r="5173" spans="1:4">
      <c r="A5173" t="s">
        <v>1475</v>
      </c>
      <c r="B5173" t="s">
        <v>6652</v>
      </c>
      <c r="C5173" t="s">
        <v>143</v>
      </c>
      <c r="D5173" t="s">
        <v>571</v>
      </c>
    </row>
    <row r="5174" spans="1:4">
      <c r="A5174" t="s">
        <v>1475</v>
      </c>
      <c r="B5174" t="s">
        <v>6653</v>
      </c>
      <c r="C5174" t="s">
        <v>144</v>
      </c>
      <c r="D5174">
        <v>114</v>
      </c>
    </row>
    <row r="5175" spans="1:4">
      <c r="A5175" t="s">
        <v>1475</v>
      </c>
      <c r="B5175" t="s">
        <v>6654</v>
      </c>
      <c r="C5175" t="s">
        <v>145</v>
      </c>
      <c r="D5175">
        <v>665</v>
      </c>
    </row>
    <row r="5176" spans="1:4">
      <c r="A5176" t="s">
        <v>1475</v>
      </c>
      <c r="B5176" t="s">
        <v>6655</v>
      </c>
      <c r="C5176" t="s">
        <v>146</v>
      </c>
      <c r="D5176" t="s">
        <v>123</v>
      </c>
    </row>
    <row r="5177" spans="1:4">
      <c r="A5177" t="s">
        <v>1475</v>
      </c>
      <c r="B5177" t="s">
        <v>6656</v>
      </c>
      <c r="C5177" t="s">
        <v>147</v>
      </c>
      <c r="D5177" t="s">
        <v>667</v>
      </c>
    </row>
    <row r="5178" spans="1:4">
      <c r="A5178" t="s">
        <v>1475</v>
      </c>
      <c r="B5178" t="s">
        <v>6657</v>
      </c>
      <c r="C5178" t="s">
        <v>148</v>
      </c>
      <c r="D5178" t="s">
        <v>34</v>
      </c>
    </row>
    <row r="5179" spans="1:4">
      <c r="A5179" t="s">
        <v>1475</v>
      </c>
      <c r="B5179" t="s">
        <v>6658</v>
      </c>
      <c r="C5179" t="s">
        <v>152</v>
      </c>
      <c r="D5179" t="s">
        <v>167</v>
      </c>
    </row>
    <row r="5180" spans="1:4">
      <c r="A5180" t="s">
        <v>1475</v>
      </c>
      <c r="B5180" t="s">
        <v>6659</v>
      </c>
      <c r="C5180" t="s">
        <v>4</v>
      </c>
      <c r="D5180" t="s">
        <v>23</v>
      </c>
    </row>
    <row r="5181" spans="1:4">
      <c r="A5181" t="s">
        <v>1475</v>
      </c>
      <c r="B5181" t="s">
        <v>6660</v>
      </c>
      <c r="C5181" t="s">
        <v>156</v>
      </c>
      <c r="D5181" t="e">
        <v>#REF!</v>
      </c>
    </row>
    <row r="5182" spans="1:4">
      <c r="A5182" t="s">
        <v>1475</v>
      </c>
      <c r="B5182" t="s">
        <v>6661</v>
      </c>
      <c r="C5182" t="s">
        <v>157</v>
      </c>
      <c r="D5182">
        <v>46266</v>
      </c>
    </row>
    <row r="5183" spans="1:4">
      <c r="A5183" t="s">
        <v>1475</v>
      </c>
      <c r="B5183" t="s">
        <v>6662</v>
      </c>
      <c r="C5183" t="s">
        <v>142</v>
      </c>
      <c r="D5183" t="s">
        <v>570</v>
      </c>
    </row>
    <row r="5184" spans="1:4">
      <c r="A5184" t="s">
        <v>1475</v>
      </c>
      <c r="B5184" t="s">
        <v>6663</v>
      </c>
      <c r="C5184" t="s">
        <v>143</v>
      </c>
      <c r="D5184" t="s">
        <v>571</v>
      </c>
    </row>
    <row r="5185" spans="1:4">
      <c r="A5185" t="s">
        <v>1475</v>
      </c>
      <c r="B5185" t="s">
        <v>6664</v>
      </c>
      <c r="C5185" t="s">
        <v>144</v>
      </c>
      <c r="D5185">
        <v>115</v>
      </c>
    </row>
    <row r="5186" spans="1:4">
      <c r="A5186" t="s">
        <v>1475</v>
      </c>
      <c r="B5186" t="s">
        <v>6665</v>
      </c>
      <c r="C5186" t="s">
        <v>145</v>
      </c>
      <c r="D5186">
        <v>686</v>
      </c>
    </row>
    <row r="5187" spans="1:4">
      <c r="A5187" t="s">
        <v>1475</v>
      </c>
      <c r="B5187" t="s">
        <v>6666</v>
      </c>
      <c r="C5187" t="s">
        <v>146</v>
      </c>
      <c r="D5187" t="s">
        <v>123</v>
      </c>
    </row>
    <row r="5188" spans="1:4">
      <c r="A5188" t="s">
        <v>1475</v>
      </c>
      <c r="B5188" t="s">
        <v>6667</v>
      </c>
      <c r="C5188" t="s">
        <v>147</v>
      </c>
      <c r="D5188" t="s">
        <v>448</v>
      </c>
    </row>
    <row r="5189" spans="1:4">
      <c r="A5189" t="s">
        <v>1475</v>
      </c>
      <c r="B5189" t="s">
        <v>6668</v>
      </c>
      <c r="C5189" t="s">
        <v>148</v>
      </c>
      <c r="D5189" t="s">
        <v>34</v>
      </c>
    </row>
    <row r="5190" spans="1:4">
      <c r="A5190" t="s">
        <v>1475</v>
      </c>
      <c r="B5190" t="s">
        <v>6669</v>
      </c>
      <c r="C5190" t="s">
        <v>152</v>
      </c>
      <c r="D5190" t="s">
        <v>167</v>
      </c>
    </row>
    <row r="5191" spans="1:4">
      <c r="A5191" t="s">
        <v>1475</v>
      </c>
      <c r="B5191" t="s">
        <v>6670</v>
      </c>
      <c r="C5191" t="s">
        <v>4</v>
      </c>
      <c r="D5191" t="s">
        <v>23</v>
      </c>
    </row>
    <row r="5192" spans="1:4">
      <c r="A5192" t="s">
        <v>1475</v>
      </c>
      <c r="B5192" t="s">
        <v>6671</v>
      </c>
      <c r="C5192" t="s">
        <v>156</v>
      </c>
      <c r="D5192" t="e">
        <v>#REF!</v>
      </c>
    </row>
    <row r="5193" spans="1:4">
      <c r="A5193" t="s">
        <v>1475</v>
      </c>
      <c r="B5193" t="s">
        <v>6672</v>
      </c>
      <c r="C5193" t="s">
        <v>157</v>
      </c>
      <c r="D5193">
        <v>46266</v>
      </c>
    </row>
    <row r="5194" spans="1:4">
      <c r="A5194" t="s">
        <v>1475</v>
      </c>
      <c r="B5194" t="s">
        <v>6673</v>
      </c>
      <c r="C5194" t="s">
        <v>142</v>
      </c>
      <c r="D5194" t="s">
        <v>570</v>
      </c>
    </row>
    <row r="5195" spans="1:4">
      <c r="A5195" t="s">
        <v>1475</v>
      </c>
      <c r="B5195" t="s">
        <v>6674</v>
      </c>
      <c r="C5195" t="s">
        <v>143</v>
      </c>
      <c r="D5195" t="s">
        <v>571</v>
      </c>
    </row>
    <row r="5196" spans="1:4">
      <c r="A5196" t="s">
        <v>1475</v>
      </c>
      <c r="B5196" t="s">
        <v>6675</v>
      </c>
      <c r="C5196" t="s">
        <v>144</v>
      </c>
      <c r="D5196">
        <v>116</v>
      </c>
    </row>
    <row r="5197" spans="1:4">
      <c r="A5197" t="s">
        <v>1475</v>
      </c>
      <c r="B5197" t="s">
        <v>6676</v>
      </c>
      <c r="C5197" t="s">
        <v>145</v>
      </c>
      <c r="D5197">
        <v>676</v>
      </c>
    </row>
    <row r="5198" spans="1:4">
      <c r="A5198" t="s">
        <v>1475</v>
      </c>
      <c r="B5198" t="s">
        <v>6677</v>
      </c>
      <c r="C5198" t="s">
        <v>146</v>
      </c>
      <c r="D5198" t="s">
        <v>123</v>
      </c>
    </row>
    <row r="5199" spans="1:4">
      <c r="A5199" t="s">
        <v>1475</v>
      </c>
      <c r="B5199" t="s">
        <v>6678</v>
      </c>
      <c r="C5199" t="s">
        <v>147</v>
      </c>
      <c r="D5199" t="s">
        <v>448</v>
      </c>
    </row>
    <row r="5200" spans="1:4">
      <c r="A5200" t="s">
        <v>1475</v>
      </c>
      <c r="B5200" t="s">
        <v>6679</v>
      </c>
      <c r="C5200" t="s">
        <v>148</v>
      </c>
      <c r="D5200" t="s">
        <v>34</v>
      </c>
    </row>
    <row r="5201" spans="1:4">
      <c r="A5201" t="s">
        <v>1475</v>
      </c>
      <c r="B5201" t="s">
        <v>6680</v>
      </c>
      <c r="C5201" t="s">
        <v>152</v>
      </c>
      <c r="D5201" t="s">
        <v>167</v>
      </c>
    </row>
    <row r="5202" spans="1:4">
      <c r="A5202" t="s">
        <v>1475</v>
      </c>
      <c r="B5202" t="s">
        <v>6681</v>
      </c>
      <c r="C5202" t="s">
        <v>4</v>
      </c>
      <c r="D5202" t="s">
        <v>23</v>
      </c>
    </row>
    <row r="5203" spans="1:4">
      <c r="A5203" t="s">
        <v>1475</v>
      </c>
      <c r="B5203" t="s">
        <v>6682</v>
      </c>
      <c r="C5203" t="s">
        <v>156</v>
      </c>
      <c r="D5203" t="e">
        <v>#REF!</v>
      </c>
    </row>
    <row r="5204" spans="1:4">
      <c r="A5204" t="s">
        <v>1475</v>
      </c>
      <c r="B5204" t="s">
        <v>6683</v>
      </c>
      <c r="C5204" t="s">
        <v>157</v>
      </c>
      <c r="D5204">
        <v>46266</v>
      </c>
    </row>
    <row r="5205" spans="1:4">
      <c r="A5205" t="s">
        <v>1475</v>
      </c>
      <c r="B5205" t="s">
        <v>6684</v>
      </c>
      <c r="C5205" t="s">
        <v>142</v>
      </c>
      <c r="D5205" t="s">
        <v>570</v>
      </c>
    </row>
    <row r="5206" spans="1:4">
      <c r="A5206" t="s">
        <v>1475</v>
      </c>
      <c r="B5206" t="s">
        <v>6685</v>
      </c>
      <c r="C5206" t="s">
        <v>143</v>
      </c>
      <c r="D5206" t="s">
        <v>571</v>
      </c>
    </row>
    <row r="5207" spans="1:4">
      <c r="A5207" t="s">
        <v>1475</v>
      </c>
      <c r="B5207" t="s">
        <v>6686</v>
      </c>
      <c r="C5207" t="s">
        <v>144</v>
      </c>
      <c r="D5207">
        <v>117</v>
      </c>
    </row>
    <row r="5208" spans="1:4">
      <c r="A5208" t="s">
        <v>1475</v>
      </c>
      <c r="B5208" t="s">
        <v>6687</v>
      </c>
      <c r="C5208" t="s">
        <v>145</v>
      </c>
      <c r="D5208">
        <v>411</v>
      </c>
    </row>
    <row r="5209" spans="1:4">
      <c r="A5209" t="s">
        <v>1475</v>
      </c>
      <c r="B5209" t="s">
        <v>6688</v>
      </c>
      <c r="C5209" t="s">
        <v>146</v>
      </c>
      <c r="D5209" t="s">
        <v>123</v>
      </c>
    </row>
    <row r="5210" spans="1:4">
      <c r="A5210" t="s">
        <v>1475</v>
      </c>
      <c r="B5210" t="s">
        <v>6689</v>
      </c>
      <c r="C5210" t="s">
        <v>147</v>
      </c>
      <c r="D5210" t="s">
        <v>662</v>
      </c>
    </row>
    <row r="5211" spans="1:4">
      <c r="A5211" t="s">
        <v>1475</v>
      </c>
      <c r="B5211" t="s">
        <v>6690</v>
      </c>
      <c r="C5211" t="s">
        <v>148</v>
      </c>
      <c r="D5211" t="s">
        <v>34</v>
      </c>
    </row>
    <row r="5212" spans="1:4">
      <c r="A5212" t="s">
        <v>1475</v>
      </c>
      <c r="B5212" t="s">
        <v>6691</v>
      </c>
      <c r="C5212" t="s">
        <v>152</v>
      </c>
      <c r="D5212" t="s">
        <v>167</v>
      </c>
    </row>
    <row r="5213" spans="1:4">
      <c r="A5213" t="s">
        <v>1475</v>
      </c>
      <c r="B5213" t="s">
        <v>6692</v>
      </c>
      <c r="C5213" t="s">
        <v>4</v>
      </c>
      <c r="D5213" t="s">
        <v>23</v>
      </c>
    </row>
    <row r="5214" spans="1:4">
      <c r="A5214" t="s">
        <v>1475</v>
      </c>
      <c r="B5214" t="s">
        <v>6693</v>
      </c>
      <c r="C5214" t="s">
        <v>156</v>
      </c>
      <c r="D5214" t="e">
        <v>#REF!</v>
      </c>
    </row>
    <row r="5215" spans="1:4">
      <c r="A5215" t="s">
        <v>1475</v>
      </c>
      <c r="B5215" t="s">
        <v>6694</v>
      </c>
      <c r="C5215" t="s">
        <v>157</v>
      </c>
      <c r="D5215">
        <v>46266</v>
      </c>
    </row>
    <row r="5216" spans="1:4">
      <c r="A5216" t="s">
        <v>1475</v>
      </c>
      <c r="B5216" t="s">
        <v>6695</v>
      </c>
      <c r="C5216" t="s">
        <v>142</v>
      </c>
      <c r="D5216" t="s">
        <v>570</v>
      </c>
    </row>
    <row r="5217" spans="1:4">
      <c r="A5217" t="s">
        <v>1475</v>
      </c>
      <c r="B5217" t="s">
        <v>6696</v>
      </c>
      <c r="C5217" t="s">
        <v>143</v>
      </c>
      <c r="D5217" t="s">
        <v>571</v>
      </c>
    </row>
    <row r="5218" spans="1:4">
      <c r="A5218" t="s">
        <v>1475</v>
      </c>
      <c r="B5218" t="s">
        <v>6697</v>
      </c>
      <c r="C5218" t="s">
        <v>144</v>
      </c>
      <c r="D5218">
        <v>118</v>
      </c>
    </row>
    <row r="5219" spans="1:4">
      <c r="A5219" t="s">
        <v>1475</v>
      </c>
      <c r="B5219" t="s">
        <v>6698</v>
      </c>
      <c r="C5219" t="s">
        <v>145</v>
      </c>
      <c r="D5219">
        <v>412</v>
      </c>
    </row>
    <row r="5220" spans="1:4">
      <c r="A5220" t="s">
        <v>1475</v>
      </c>
      <c r="B5220" t="s">
        <v>6699</v>
      </c>
      <c r="C5220" t="s">
        <v>146</v>
      </c>
      <c r="D5220" t="s">
        <v>123</v>
      </c>
    </row>
    <row r="5221" spans="1:4">
      <c r="A5221" t="s">
        <v>1475</v>
      </c>
      <c r="B5221" t="s">
        <v>6700</v>
      </c>
      <c r="C5221" t="s">
        <v>147</v>
      </c>
      <c r="D5221" t="s">
        <v>662</v>
      </c>
    </row>
    <row r="5222" spans="1:4">
      <c r="A5222" t="s">
        <v>1475</v>
      </c>
      <c r="B5222" t="s">
        <v>6701</v>
      </c>
      <c r="C5222" t="s">
        <v>148</v>
      </c>
      <c r="D5222" t="s">
        <v>34</v>
      </c>
    </row>
    <row r="5223" spans="1:4">
      <c r="A5223" t="s">
        <v>1475</v>
      </c>
      <c r="B5223" t="s">
        <v>6702</v>
      </c>
      <c r="C5223" t="s">
        <v>152</v>
      </c>
      <c r="D5223" t="s">
        <v>167</v>
      </c>
    </row>
    <row r="5224" spans="1:4">
      <c r="A5224" t="s">
        <v>1475</v>
      </c>
      <c r="B5224" t="s">
        <v>6703</v>
      </c>
      <c r="C5224" t="s">
        <v>4</v>
      </c>
      <c r="D5224" t="s">
        <v>23</v>
      </c>
    </row>
    <row r="5225" spans="1:4">
      <c r="A5225" t="s">
        <v>1475</v>
      </c>
      <c r="B5225" t="s">
        <v>6704</v>
      </c>
      <c r="C5225" t="s">
        <v>156</v>
      </c>
      <c r="D5225" t="e">
        <v>#REF!</v>
      </c>
    </row>
    <row r="5226" spans="1:4">
      <c r="A5226" t="s">
        <v>1475</v>
      </c>
      <c r="B5226" t="s">
        <v>6705</v>
      </c>
      <c r="C5226" t="s">
        <v>157</v>
      </c>
      <c r="D5226">
        <v>46266</v>
      </c>
    </row>
    <row r="5227" spans="1:4">
      <c r="A5227" t="s">
        <v>1475</v>
      </c>
      <c r="B5227" t="s">
        <v>6706</v>
      </c>
      <c r="C5227" t="s">
        <v>142</v>
      </c>
      <c r="D5227" t="s">
        <v>985</v>
      </c>
    </row>
    <row r="5228" spans="1:4">
      <c r="A5228" t="s">
        <v>1475</v>
      </c>
      <c r="B5228" t="s">
        <v>6707</v>
      </c>
      <c r="C5228" t="s">
        <v>146</v>
      </c>
      <c r="D5228" t="s">
        <v>1006</v>
      </c>
    </row>
    <row r="5229" spans="1:4">
      <c r="A5229" t="s">
        <v>1475</v>
      </c>
      <c r="B5229" t="s">
        <v>6708</v>
      </c>
      <c r="C5229" t="s">
        <v>148</v>
      </c>
      <c r="D5229" t="s">
        <v>54</v>
      </c>
    </row>
    <row r="5230" spans="1:4">
      <c r="A5230" t="s">
        <v>1475</v>
      </c>
      <c r="B5230" t="s">
        <v>6709</v>
      </c>
      <c r="C5230" t="s">
        <v>150</v>
      </c>
      <c r="D5230">
        <v>3113</v>
      </c>
    </row>
    <row r="5231" spans="1:4">
      <c r="A5231" t="s">
        <v>1475</v>
      </c>
      <c r="B5231" t="s">
        <v>6710</v>
      </c>
      <c r="C5231" t="s">
        <v>152</v>
      </c>
      <c r="D5231" t="s">
        <v>6711</v>
      </c>
    </row>
    <row r="5232" spans="1:4">
      <c r="A5232" t="s">
        <v>1475</v>
      </c>
      <c r="B5232" t="s">
        <v>6712</v>
      </c>
      <c r="C5232" t="s">
        <v>4</v>
      </c>
      <c r="D5232" t="s">
        <v>23</v>
      </c>
    </row>
    <row r="5233" spans="1:4">
      <c r="A5233" t="s">
        <v>1475</v>
      </c>
      <c r="B5233" t="s">
        <v>6713</v>
      </c>
      <c r="C5233" t="s">
        <v>156</v>
      </c>
      <c r="D5233" t="e">
        <v>#REF!</v>
      </c>
    </row>
    <row r="5234" spans="1:4">
      <c r="A5234" t="s">
        <v>1475</v>
      </c>
      <c r="B5234" t="s">
        <v>6714</v>
      </c>
      <c r="C5234" t="s">
        <v>157</v>
      </c>
      <c r="D5234">
        <v>46266</v>
      </c>
    </row>
    <row r="5235" spans="1:4">
      <c r="A5235" t="s">
        <v>1475</v>
      </c>
      <c r="B5235" t="s">
        <v>6715</v>
      </c>
      <c r="C5235" t="s">
        <v>142</v>
      </c>
      <c r="D5235" t="s">
        <v>297</v>
      </c>
    </row>
    <row r="5236" spans="1:4">
      <c r="A5236" t="s">
        <v>1475</v>
      </c>
      <c r="B5236" t="s">
        <v>6716</v>
      </c>
      <c r="C5236" t="s">
        <v>143</v>
      </c>
      <c r="D5236" t="s">
        <v>298</v>
      </c>
    </row>
    <row r="5237" spans="1:4">
      <c r="A5237" t="s">
        <v>1475</v>
      </c>
      <c r="B5237" t="s">
        <v>6717</v>
      </c>
      <c r="C5237" t="s">
        <v>144</v>
      </c>
      <c r="D5237" t="s">
        <v>456</v>
      </c>
    </row>
    <row r="5238" spans="1:4">
      <c r="A5238" t="s">
        <v>1475</v>
      </c>
      <c r="B5238" t="s">
        <v>6718</v>
      </c>
      <c r="C5238" t="s">
        <v>145</v>
      </c>
      <c r="D5238">
        <v>877</v>
      </c>
    </row>
    <row r="5239" spans="1:4">
      <c r="A5239" t="s">
        <v>1475</v>
      </c>
      <c r="B5239" t="s">
        <v>6719</v>
      </c>
      <c r="C5239" t="s">
        <v>146</v>
      </c>
      <c r="D5239" t="s">
        <v>125</v>
      </c>
    </row>
    <row r="5240" spans="1:4">
      <c r="A5240" t="s">
        <v>1475</v>
      </c>
      <c r="B5240" t="s">
        <v>6720</v>
      </c>
      <c r="C5240" t="s">
        <v>148</v>
      </c>
      <c r="D5240" t="s">
        <v>34</v>
      </c>
    </row>
    <row r="5241" spans="1:4">
      <c r="A5241" t="s">
        <v>1475</v>
      </c>
      <c r="B5241" t="s">
        <v>6721</v>
      </c>
      <c r="C5241" t="s">
        <v>152</v>
      </c>
      <c r="D5241" t="s">
        <v>167</v>
      </c>
    </row>
    <row r="5242" spans="1:4">
      <c r="A5242" t="s">
        <v>1475</v>
      </c>
      <c r="B5242" t="s">
        <v>6722</v>
      </c>
      <c r="C5242" t="s">
        <v>153</v>
      </c>
      <c r="D5242" t="s">
        <v>301</v>
      </c>
    </row>
    <row r="5243" spans="1:4">
      <c r="A5243" t="s">
        <v>1475</v>
      </c>
      <c r="B5243" t="s">
        <v>6723</v>
      </c>
      <c r="C5243" t="s">
        <v>154</v>
      </c>
      <c r="D5243" t="s">
        <v>302</v>
      </c>
    </row>
    <row r="5244" spans="1:4">
      <c r="A5244" t="s">
        <v>1475</v>
      </c>
      <c r="B5244" t="s">
        <v>6724</v>
      </c>
      <c r="C5244" t="s">
        <v>69</v>
      </c>
      <c r="D5244" t="s">
        <v>303</v>
      </c>
    </row>
    <row r="5245" spans="1:4">
      <c r="A5245" t="s">
        <v>1475</v>
      </c>
      <c r="B5245" t="s">
        <v>6725</v>
      </c>
      <c r="C5245" t="s">
        <v>4</v>
      </c>
      <c r="D5245" t="s">
        <v>23</v>
      </c>
    </row>
    <row r="5246" spans="1:4">
      <c r="A5246" t="s">
        <v>1475</v>
      </c>
      <c r="B5246" t="s">
        <v>6726</v>
      </c>
      <c r="C5246" t="s">
        <v>156</v>
      </c>
      <c r="D5246" t="e">
        <v>#REF!</v>
      </c>
    </row>
    <row r="5247" spans="1:4">
      <c r="A5247" t="s">
        <v>1475</v>
      </c>
      <c r="B5247" t="s">
        <v>6727</v>
      </c>
      <c r="C5247" t="s">
        <v>157</v>
      </c>
      <c r="D5247">
        <v>46266</v>
      </c>
    </row>
    <row r="5248" spans="1:4">
      <c r="A5248" t="s">
        <v>1475</v>
      </c>
      <c r="B5248" t="s">
        <v>6728</v>
      </c>
      <c r="C5248" t="s">
        <v>142</v>
      </c>
      <c r="D5248" t="s">
        <v>985</v>
      </c>
    </row>
    <row r="5249" spans="1:4">
      <c r="A5249" t="s">
        <v>1475</v>
      </c>
      <c r="B5249" t="s">
        <v>6729</v>
      </c>
      <c r="C5249" t="s">
        <v>143</v>
      </c>
      <c r="D5249">
        <v>2500</v>
      </c>
    </row>
    <row r="5250" spans="1:4">
      <c r="A5250" t="s">
        <v>1475</v>
      </c>
      <c r="B5250" t="s">
        <v>6730</v>
      </c>
      <c r="C5250" t="s">
        <v>146</v>
      </c>
      <c r="D5250" t="s">
        <v>125</v>
      </c>
    </row>
    <row r="5251" spans="1:4">
      <c r="A5251" t="s">
        <v>1475</v>
      </c>
      <c r="B5251" t="s">
        <v>6731</v>
      </c>
      <c r="C5251" t="s">
        <v>148</v>
      </c>
      <c r="D5251" t="s">
        <v>54</v>
      </c>
    </row>
    <row r="5252" spans="1:4">
      <c r="A5252" t="s">
        <v>1475</v>
      </c>
      <c r="B5252" t="s">
        <v>6732</v>
      </c>
      <c r="C5252" t="s">
        <v>150</v>
      </c>
      <c r="D5252">
        <v>3085</v>
      </c>
    </row>
    <row r="5253" spans="1:4">
      <c r="A5253" t="s">
        <v>1475</v>
      </c>
      <c r="B5253" t="s">
        <v>6733</v>
      </c>
      <c r="C5253" t="s">
        <v>152</v>
      </c>
      <c r="D5253" t="s">
        <v>167</v>
      </c>
    </row>
    <row r="5254" spans="1:4">
      <c r="A5254" t="s">
        <v>1475</v>
      </c>
      <c r="B5254" t="s">
        <v>6734</v>
      </c>
      <c r="C5254" t="s">
        <v>4</v>
      </c>
      <c r="D5254" t="s">
        <v>23</v>
      </c>
    </row>
    <row r="5255" spans="1:4">
      <c r="A5255" t="s">
        <v>1475</v>
      </c>
      <c r="B5255" t="s">
        <v>6735</v>
      </c>
      <c r="C5255" t="s">
        <v>156</v>
      </c>
      <c r="D5255" t="e">
        <v>#REF!</v>
      </c>
    </row>
    <row r="5256" spans="1:4">
      <c r="A5256" t="s">
        <v>1475</v>
      </c>
      <c r="B5256" t="s">
        <v>6736</v>
      </c>
      <c r="C5256" t="s">
        <v>157</v>
      </c>
      <c r="D5256">
        <v>46266</v>
      </c>
    </row>
    <row r="5257" spans="1:4">
      <c r="A5257" t="s">
        <v>1475</v>
      </c>
      <c r="B5257" t="s">
        <v>6737</v>
      </c>
      <c r="C5257" t="s">
        <v>142</v>
      </c>
      <c r="D5257" t="s">
        <v>512</v>
      </c>
    </row>
    <row r="5258" spans="1:4">
      <c r="A5258" t="s">
        <v>1475</v>
      </c>
      <c r="B5258" t="s">
        <v>6738</v>
      </c>
      <c r="C5258" t="s">
        <v>143</v>
      </c>
      <c r="D5258" t="s">
        <v>515</v>
      </c>
    </row>
    <row r="5259" spans="1:4">
      <c r="A5259" t="s">
        <v>1475</v>
      </c>
      <c r="B5259" t="s">
        <v>6739</v>
      </c>
      <c r="C5259" t="s">
        <v>144</v>
      </c>
      <c r="D5259">
        <v>140</v>
      </c>
    </row>
    <row r="5260" spans="1:4">
      <c r="A5260" t="s">
        <v>1475</v>
      </c>
      <c r="B5260" t="s">
        <v>6740</v>
      </c>
      <c r="C5260" t="s">
        <v>145</v>
      </c>
      <c r="D5260" t="s">
        <v>550</v>
      </c>
    </row>
    <row r="5261" spans="1:4">
      <c r="A5261" t="s">
        <v>1475</v>
      </c>
      <c r="B5261" t="s">
        <v>6741</v>
      </c>
      <c r="C5261" t="s">
        <v>146</v>
      </c>
      <c r="D5261" t="s">
        <v>126</v>
      </c>
    </row>
    <row r="5262" spans="1:4">
      <c r="A5262" t="s">
        <v>1475</v>
      </c>
      <c r="B5262" t="s">
        <v>6742</v>
      </c>
      <c r="C5262" t="s">
        <v>148</v>
      </c>
      <c r="D5262" t="s">
        <v>34</v>
      </c>
    </row>
    <row r="5263" spans="1:4">
      <c r="A5263" t="s">
        <v>1475</v>
      </c>
      <c r="B5263" t="s">
        <v>6743</v>
      </c>
      <c r="C5263" t="s">
        <v>152</v>
      </c>
      <c r="D5263" t="s">
        <v>167</v>
      </c>
    </row>
    <row r="5264" spans="1:4">
      <c r="A5264" t="s">
        <v>1475</v>
      </c>
      <c r="B5264" t="s">
        <v>6744</v>
      </c>
      <c r="C5264" t="s">
        <v>4</v>
      </c>
      <c r="D5264" t="s">
        <v>23</v>
      </c>
    </row>
    <row r="5265" spans="1:4">
      <c r="A5265" t="s">
        <v>1475</v>
      </c>
      <c r="B5265" t="s">
        <v>6745</v>
      </c>
      <c r="C5265" t="s">
        <v>156</v>
      </c>
      <c r="D5265" t="e">
        <v>#REF!</v>
      </c>
    </row>
    <row r="5266" spans="1:4">
      <c r="A5266" t="s">
        <v>1475</v>
      </c>
      <c r="B5266" t="s">
        <v>6746</v>
      </c>
      <c r="C5266" t="s">
        <v>157</v>
      </c>
      <c r="D5266">
        <v>46266</v>
      </c>
    </row>
    <row r="5267" spans="1:4">
      <c r="A5267" t="s">
        <v>1475</v>
      </c>
      <c r="B5267" t="s">
        <v>6747</v>
      </c>
      <c r="C5267" t="s">
        <v>142</v>
      </c>
      <c r="D5267" t="s">
        <v>297</v>
      </c>
    </row>
    <row r="5268" spans="1:4">
      <c r="A5268" t="s">
        <v>1475</v>
      </c>
      <c r="B5268" t="s">
        <v>6748</v>
      </c>
      <c r="C5268" t="s">
        <v>143</v>
      </c>
      <c r="D5268" t="s">
        <v>298</v>
      </c>
    </row>
    <row r="5269" spans="1:4">
      <c r="A5269" t="s">
        <v>1475</v>
      </c>
      <c r="B5269" t="s">
        <v>6749</v>
      </c>
      <c r="C5269" t="s">
        <v>144</v>
      </c>
      <c r="D5269" t="s">
        <v>458</v>
      </c>
    </row>
    <row r="5270" spans="1:4">
      <c r="A5270" t="s">
        <v>1475</v>
      </c>
      <c r="B5270" t="s">
        <v>6750</v>
      </c>
      <c r="C5270" t="s">
        <v>145</v>
      </c>
      <c r="D5270">
        <v>865</v>
      </c>
    </row>
    <row r="5271" spans="1:4">
      <c r="A5271" t="s">
        <v>1475</v>
      </c>
      <c r="B5271" t="s">
        <v>6751</v>
      </c>
      <c r="C5271" t="s">
        <v>146</v>
      </c>
      <c r="D5271" t="s">
        <v>127</v>
      </c>
    </row>
    <row r="5272" spans="1:4">
      <c r="A5272" t="s">
        <v>1475</v>
      </c>
      <c r="B5272" t="s">
        <v>6752</v>
      </c>
      <c r="C5272" t="s">
        <v>147</v>
      </c>
      <c r="D5272" t="s">
        <v>459</v>
      </c>
    </row>
    <row r="5273" spans="1:4">
      <c r="A5273" t="s">
        <v>1475</v>
      </c>
      <c r="B5273" t="s">
        <v>6753</v>
      </c>
      <c r="C5273" t="s">
        <v>148</v>
      </c>
      <c r="D5273" t="s">
        <v>34</v>
      </c>
    </row>
    <row r="5274" spans="1:4">
      <c r="A5274" t="s">
        <v>1475</v>
      </c>
      <c r="B5274" t="s">
        <v>6754</v>
      </c>
      <c r="C5274" t="s">
        <v>152</v>
      </c>
      <c r="D5274" t="s">
        <v>167</v>
      </c>
    </row>
    <row r="5275" spans="1:4">
      <c r="A5275" t="s">
        <v>1475</v>
      </c>
      <c r="B5275" t="s">
        <v>6755</v>
      </c>
      <c r="C5275" t="s">
        <v>153</v>
      </c>
      <c r="D5275" t="s">
        <v>301</v>
      </c>
    </row>
    <row r="5276" spans="1:4">
      <c r="A5276" t="s">
        <v>1475</v>
      </c>
      <c r="B5276" t="s">
        <v>6756</v>
      </c>
      <c r="C5276" t="s">
        <v>154</v>
      </c>
      <c r="D5276" t="s">
        <v>302</v>
      </c>
    </row>
    <row r="5277" spans="1:4">
      <c r="A5277" t="s">
        <v>1475</v>
      </c>
      <c r="B5277" t="s">
        <v>6757</v>
      </c>
      <c r="C5277" t="s">
        <v>69</v>
      </c>
      <c r="D5277" t="s">
        <v>303</v>
      </c>
    </row>
    <row r="5278" spans="1:4">
      <c r="A5278" t="s">
        <v>1475</v>
      </c>
      <c r="B5278" t="s">
        <v>6758</v>
      </c>
      <c r="C5278" t="s">
        <v>4</v>
      </c>
      <c r="D5278" t="s">
        <v>23</v>
      </c>
    </row>
    <row r="5279" spans="1:4">
      <c r="A5279" t="s">
        <v>1475</v>
      </c>
      <c r="B5279" t="s">
        <v>6759</v>
      </c>
      <c r="C5279" t="s">
        <v>156</v>
      </c>
      <c r="D5279" t="e">
        <v>#REF!</v>
      </c>
    </row>
    <row r="5280" spans="1:4">
      <c r="A5280" t="s">
        <v>1475</v>
      </c>
      <c r="B5280" t="s">
        <v>6760</v>
      </c>
      <c r="C5280" t="s">
        <v>157</v>
      </c>
      <c r="D5280">
        <v>46266</v>
      </c>
    </row>
    <row r="5281" spans="1:4">
      <c r="A5281" t="s">
        <v>1475</v>
      </c>
      <c r="B5281" t="s">
        <v>6761</v>
      </c>
      <c r="C5281" t="s">
        <v>142</v>
      </c>
      <c r="D5281" t="s">
        <v>985</v>
      </c>
    </row>
    <row r="5282" spans="1:4">
      <c r="A5282" t="s">
        <v>1475</v>
      </c>
      <c r="B5282" t="s">
        <v>6762</v>
      </c>
      <c r="C5282" t="s">
        <v>143</v>
      </c>
      <c r="D5282">
        <v>1610</v>
      </c>
    </row>
    <row r="5283" spans="1:4">
      <c r="A5283" t="s">
        <v>1475</v>
      </c>
      <c r="B5283" t="s">
        <v>6763</v>
      </c>
      <c r="C5283" t="s">
        <v>146</v>
      </c>
      <c r="D5283" t="s">
        <v>1009</v>
      </c>
    </row>
    <row r="5284" spans="1:4">
      <c r="A5284" t="s">
        <v>1475</v>
      </c>
      <c r="B5284" t="s">
        <v>6764</v>
      </c>
      <c r="C5284" t="s">
        <v>147</v>
      </c>
      <c r="D5284" t="s">
        <v>459</v>
      </c>
    </row>
    <row r="5285" spans="1:4">
      <c r="A5285" t="s">
        <v>1475</v>
      </c>
      <c r="B5285" t="s">
        <v>6765</v>
      </c>
      <c r="C5285" t="s">
        <v>148</v>
      </c>
      <c r="D5285" t="s">
        <v>54</v>
      </c>
    </row>
    <row r="5286" spans="1:4">
      <c r="A5286" t="s">
        <v>1475</v>
      </c>
      <c r="B5286" t="s">
        <v>6766</v>
      </c>
      <c r="C5286" t="s">
        <v>150</v>
      </c>
      <c r="D5286">
        <v>3091</v>
      </c>
    </row>
    <row r="5287" spans="1:4">
      <c r="A5287" t="s">
        <v>1475</v>
      </c>
      <c r="B5287" t="s">
        <v>6767</v>
      </c>
      <c r="C5287" t="s">
        <v>152</v>
      </c>
      <c r="D5287" t="s">
        <v>167</v>
      </c>
    </row>
    <row r="5288" spans="1:4">
      <c r="A5288" t="s">
        <v>1475</v>
      </c>
      <c r="B5288" t="s">
        <v>6768</v>
      </c>
      <c r="C5288" t="s">
        <v>4</v>
      </c>
      <c r="D5288" t="s">
        <v>23</v>
      </c>
    </row>
    <row r="5289" spans="1:4">
      <c r="A5289" t="s">
        <v>1475</v>
      </c>
      <c r="B5289" t="s">
        <v>6769</v>
      </c>
      <c r="C5289" t="s">
        <v>156</v>
      </c>
      <c r="D5289" t="e">
        <v>#REF!</v>
      </c>
    </row>
    <row r="5290" spans="1:4">
      <c r="A5290" t="s">
        <v>1475</v>
      </c>
      <c r="B5290" t="s">
        <v>6770</v>
      </c>
      <c r="C5290" t="s">
        <v>157</v>
      </c>
      <c r="D5290">
        <v>46266</v>
      </c>
    </row>
    <row r="5291" spans="1:4">
      <c r="A5291" t="s">
        <v>1475</v>
      </c>
      <c r="B5291" t="s">
        <v>6771</v>
      </c>
      <c r="C5291" t="s">
        <v>142</v>
      </c>
      <c r="D5291" t="s">
        <v>926</v>
      </c>
    </row>
    <row r="5292" spans="1:4">
      <c r="A5292" t="s">
        <v>1475</v>
      </c>
      <c r="B5292" t="s">
        <v>6772</v>
      </c>
      <c r="C5292" t="s">
        <v>145</v>
      </c>
      <c r="D5292">
        <v>3837</v>
      </c>
    </row>
    <row r="5293" spans="1:4">
      <c r="A5293" t="s">
        <v>1475</v>
      </c>
      <c r="B5293" t="s">
        <v>6773</v>
      </c>
      <c r="C5293" t="s">
        <v>146</v>
      </c>
      <c r="D5293" t="s">
        <v>129</v>
      </c>
    </row>
    <row r="5294" spans="1:4">
      <c r="A5294" t="s">
        <v>1475</v>
      </c>
      <c r="B5294" t="s">
        <v>6774</v>
      </c>
      <c r="C5294" t="s">
        <v>148</v>
      </c>
      <c r="D5294" t="s">
        <v>34</v>
      </c>
    </row>
    <row r="5295" spans="1:4">
      <c r="A5295" t="s">
        <v>1475</v>
      </c>
      <c r="B5295" t="s">
        <v>6775</v>
      </c>
      <c r="C5295" t="s">
        <v>152</v>
      </c>
      <c r="D5295" t="s">
        <v>169</v>
      </c>
    </row>
    <row r="5296" spans="1:4">
      <c r="A5296" t="s">
        <v>1475</v>
      </c>
      <c r="B5296" t="s">
        <v>6776</v>
      </c>
      <c r="C5296" t="s">
        <v>4</v>
      </c>
      <c r="D5296" t="s">
        <v>23</v>
      </c>
    </row>
    <row r="5297" spans="1:4">
      <c r="A5297" t="s">
        <v>1475</v>
      </c>
      <c r="B5297" t="s">
        <v>6777</v>
      </c>
      <c r="C5297" t="s">
        <v>156</v>
      </c>
      <c r="D5297" t="e">
        <v>#REF!</v>
      </c>
    </row>
    <row r="5298" spans="1:4">
      <c r="A5298" t="s">
        <v>1475</v>
      </c>
      <c r="B5298" t="s">
        <v>6778</v>
      </c>
      <c r="C5298" t="s">
        <v>157</v>
      </c>
      <c r="D5298">
        <v>46266</v>
      </c>
    </row>
    <row r="5299" spans="1:4">
      <c r="A5299" t="s">
        <v>1475</v>
      </c>
      <c r="B5299" t="s">
        <v>6779</v>
      </c>
      <c r="C5299" t="s">
        <v>142</v>
      </c>
      <c r="D5299" t="s">
        <v>297</v>
      </c>
    </row>
    <row r="5300" spans="1:4">
      <c r="A5300" t="s">
        <v>1475</v>
      </c>
      <c r="B5300" t="s">
        <v>6780</v>
      </c>
      <c r="C5300" t="s">
        <v>143</v>
      </c>
      <c r="D5300" t="s">
        <v>298</v>
      </c>
    </row>
    <row r="5301" spans="1:4">
      <c r="A5301" t="s">
        <v>1475</v>
      </c>
      <c r="B5301" t="s">
        <v>6781</v>
      </c>
      <c r="C5301" t="s">
        <v>144</v>
      </c>
      <c r="D5301" t="s">
        <v>460</v>
      </c>
    </row>
    <row r="5302" spans="1:4">
      <c r="A5302" t="s">
        <v>1475</v>
      </c>
      <c r="B5302" t="s">
        <v>6782</v>
      </c>
      <c r="C5302" t="s">
        <v>145</v>
      </c>
      <c r="D5302">
        <v>806</v>
      </c>
    </row>
    <row r="5303" spans="1:4">
      <c r="A5303" t="s">
        <v>1475</v>
      </c>
      <c r="B5303" t="s">
        <v>6783</v>
      </c>
      <c r="C5303" t="s">
        <v>146</v>
      </c>
      <c r="D5303" t="s">
        <v>130</v>
      </c>
    </row>
    <row r="5304" spans="1:4">
      <c r="A5304" t="s">
        <v>1475</v>
      </c>
      <c r="B5304" t="s">
        <v>6784</v>
      </c>
      <c r="C5304" t="s">
        <v>147</v>
      </c>
      <c r="D5304" t="s">
        <v>461</v>
      </c>
    </row>
    <row r="5305" spans="1:4">
      <c r="A5305" t="s">
        <v>1475</v>
      </c>
      <c r="B5305" t="s">
        <v>6785</v>
      </c>
      <c r="C5305" t="s">
        <v>148</v>
      </c>
      <c r="D5305" t="s">
        <v>34</v>
      </c>
    </row>
    <row r="5306" spans="1:4">
      <c r="A5306" t="s">
        <v>1475</v>
      </c>
      <c r="B5306" t="s">
        <v>6786</v>
      </c>
      <c r="C5306" t="s">
        <v>152</v>
      </c>
      <c r="D5306" t="s">
        <v>167</v>
      </c>
    </row>
    <row r="5307" spans="1:4">
      <c r="A5307" t="s">
        <v>1475</v>
      </c>
      <c r="B5307" t="s">
        <v>6787</v>
      </c>
      <c r="C5307" t="s">
        <v>153</v>
      </c>
      <c r="D5307" t="s">
        <v>301</v>
      </c>
    </row>
    <row r="5308" spans="1:4">
      <c r="A5308" t="s">
        <v>1475</v>
      </c>
      <c r="B5308" t="s">
        <v>6788</v>
      </c>
      <c r="C5308" t="s">
        <v>154</v>
      </c>
      <c r="D5308" t="s">
        <v>302</v>
      </c>
    </row>
    <row r="5309" spans="1:4">
      <c r="A5309" t="s">
        <v>1475</v>
      </c>
      <c r="B5309" t="s">
        <v>6789</v>
      </c>
      <c r="C5309" t="s">
        <v>69</v>
      </c>
      <c r="D5309" t="s">
        <v>303</v>
      </c>
    </row>
    <row r="5310" spans="1:4">
      <c r="A5310" t="s">
        <v>1475</v>
      </c>
      <c r="B5310" t="s">
        <v>6790</v>
      </c>
      <c r="C5310" t="s">
        <v>4</v>
      </c>
      <c r="D5310" t="s">
        <v>23</v>
      </c>
    </row>
    <row r="5311" spans="1:4">
      <c r="A5311" t="s">
        <v>1475</v>
      </c>
      <c r="B5311" t="s">
        <v>6791</v>
      </c>
      <c r="C5311" t="s">
        <v>156</v>
      </c>
      <c r="D5311" t="e">
        <v>#REF!</v>
      </c>
    </row>
    <row r="5312" spans="1:4">
      <c r="A5312" t="s">
        <v>1475</v>
      </c>
      <c r="B5312" t="s">
        <v>6792</v>
      </c>
      <c r="C5312" t="s">
        <v>157</v>
      </c>
      <c r="D5312">
        <v>46266</v>
      </c>
    </row>
    <row r="5313" spans="1:4">
      <c r="A5313" t="s">
        <v>1475</v>
      </c>
      <c r="B5313" t="s">
        <v>6793</v>
      </c>
      <c r="C5313" t="s">
        <v>142</v>
      </c>
      <c r="D5313" t="s">
        <v>297</v>
      </c>
    </row>
    <row r="5314" spans="1:4">
      <c r="A5314" t="s">
        <v>1475</v>
      </c>
      <c r="B5314" t="s">
        <v>6794</v>
      </c>
      <c r="C5314" t="s">
        <v>143</v>
      </c>
      <c r="D5314" t="s">
        <v>298</v>
      </c>
    </row>
    <row r="5315" spans="1:4">
      <c r="A5315" t="s">
        <v>1475</v>
      </c>
      <c r="B5315" t="s">
        <v>6795</v>
      </c>
      <c r="C5315" t="s">
        <v>144</v>
      </c>
      <c r="D5315" t="s">
        <v>462</v>
      </c>
    </row>
    <row r="5316" spans="1:4">
      <c r="A5316" t="s">
        <v>1475</v>
      </c>
      <c r="B5316" t="s">
        <v>6796</v>
      </c>
      <c r="C5316" t="s">
        <v>145</v>
      </c>
      <c r="D5316">
        <v>870</v>
      </c>
    </row>
    <row r="5317" spans="1:4">
      <c r="A5317" t="s">
        <v>1475</v>
      </c>
      <c r="B5317" t="s">
        <v>6797</v>
      </c>
      <c r="C5317" t="s">
        <v>146</v>
      </c>
      <c r="D5317" t="s">
        <v>130</v>
      </c>
    </row>
    <row r="5318" spans="1:4">
      <c r="A5318" t="s">
        <v>1475</v>
      </c>
      <c r="B5318" t="s">
        <v>6798</v>
      </c>
      <c r="C5318" t="s">
        <v>147</v>
      </c>
      <c r="D5318" t="s">
        <v>463</v>
      </c>
    </row>
    <row r="5319" spans="1:4">
      <c r="A5319" t="s">
        <v>1475</v>
      </c>
      <c r="B5319" t="s">
        <v>6799</v>
      </c>
      <c r="C5319" t="s">
        <v>148</v>
      </c>
      <c r="D5319" t="s">
        <v>34</v>
      </c>
    </row>
    <row r="5320" spans="1:4">
      <c r="A5320" t="s">
        <v>1475</v>
      </c>
      <c r="B5320" t="s">
        <v>6800</v>
      </c>
      <c r="C5320" t="s">
        <v>152</v>
      </c>
      <c r="D5320" t="s">
        <v>167</v>
      </c>
    </row>
    <row r="5321" spans="1:4">
      <c r="A5321" t="s">
        <v>1475</v>
      </c>
      <c r="B5321" t="s">
        <v>6801</v>
      </c>
      <c r="C5321" t="s">
        <v>153</v>
      </c>
      <c r="D5321" t="s">
        <v>301</v>
      </c>
    </row>
    <row r="5322" spans="1:4">
      <c r="A5322" t="s">
        <v>1475</v>
      </c>
      <c r="B5322" t="s">
        <v>6802</v>
      </c>
      <c r="C5322" t="s">
        <v>154</v>
      </c>
      <c r="D5322" t="s">
        <v>302</v>
      </c>
    </row>
    <row r="5323" spans="1:4">
      <c r="A5323" t="s">
        <v>1475</v>
      </c>
      <c r="B5323" t="s">
        <v>6803</v>
      </c>
      <c r="C5323" t="s">
        <v>69</v>
      </c>
      <c r="D5323" t="s">
        <v>303</v>
      </c>
    </row>
    <row r="5324" spans="1:4">
      <c r="A5324" t="s">
        <v>1475</v>
      </c>
      <c r="B5324" t="s">
        <v>6804</v>
      </c>
      <c r="C5324" t="s">
        <v>4</v>
      </c>
      <c r="D5324" t="s">
        <v>23</v>
      </c>
    </row>
    <row r="5325" spans="1:4">
      <c r="A5325" t="s">
        <v>1475</v>
      </c>
      <c r="B5325" t="s">
        <v>6805</v>
      </c>
      <c r="C5325" t="s">
        <v>156</v>
      </c>
      <c r="D5325" t="e">
        <v>#REF!</v>
      </c>
    </row>
    <row r="5326" spans="1:4">
      <c r="A5326" t="s">
        <v>1475</v>
      </c>
      <c r="B5326" t="s">
        <v>6806</v>
      </c>
      <c r="C5326" t="s">
        <v>157</v>
      </c>
      <c r="D5326">
        <v>46266</v>
      </c>
    </row>
    <row r="5327" spans="1:4">
      <c r="A5327" t="s">
        <v>1475</v>
      </c>
      <c r="B5327" t="s">
        <v>6807</v>
      </c>
      <c r="C5327" t="s">
        <v>142</v>
      </c>
      <c r="D5327" t="s">
        <v>297</v>
      </c>
    </row>
    <row r="5328" spans="1:4">
      <c r="A5328" t="s">
        <v>1475</v>
      </c>
      <c r="B5328" t="s">
        <v>6808</v>
      </c>
      <c r="C5328" t="s">
        <v>143</v>
      </c>
      <c r="D5328" t="s">
        <v>464</v>
      </c>
    </row>
    <row r="5329" spans="1:4">
      <c r="A5329" t="s">
        <v>1475</v>
      </c>
      <c r="B5329" t="s">
        <v>6809</v>
      </c>
      <c r="C5329" t="s">
        <v>144</v>
      </c>
      <c r="D5329" t="s">
        <v>465</v>
      </c>
    </row>
    <row r="5330" spans="1:4">
      <c r="A5330" t="s">
        <v>1475</v>
      </c>
      <c r="B5330" t="s">
        <v>6810</v>
      </c>
      <c r="C5330" t="s">
        <v>146</v>
      </c>
      <c r="D5330" t="s">
        <v>130</v>
      </c>
    </row>
    <row r="5331" spans="1:4">
      <c r="A5331" t="s">
        <v>1475</v>
      </c>
      <c r="B5331" t="s">
        <v>6811</v>
      </c>
      <c r="C5331" t="s">
        <v>147</v>
      </c>
      <c r="D5331" t="s">
        <v>6812</v>
      </c>
    </row>
    <row r="5332" spans="1:4">
      <c r="A5332" t="s">
        <v>1475</v>
      </c>
      <c r="B5332" t="s">
        <v>6813</v>
      </c>
      <c r="C5332" t="s">
        <v>148</v>
      </c>
      <c r="D5332" t="s">
        <v>34</v>
      </c>
    </row>
    <row r="5333" spans="1:4">
      <c r="A5333" t="s">
        <v>1475</v>
      </c>
      <c r="B5333" t="s">
        <v>6814</v>
      </c>
      <c r="C5333" t="s">
        <v>152</v>
      </c>
      <c r="D5333" t="s">
        <v>167</v>
      </c>
    </row>
    <row r="5334" spans="1:4">
      <c r="A5334" t="s">
        <v>1475</v>
      </c>
      <c r="B5334" t="s">
        <v>6815</v>
      </c>
      <c r="C5334" t="s">
        <v>153</v>
      </c>
      <c r="D5334" t="s">
        <v>301</v>
      </c>
    </row>
    <row r="5335" spans="1:4">
      <c r="A5335" t="s">
        <v>1475</v>
      </c>
      <c r="B5335" t="s">
        <v>6816</v>
      </c>
      <c r="C5335" t="s">
        <v>154</v>
      </c>
      <c r="D5335" t="s">
        <v>302</v>
      </c>
    </row>
    <row r="5336" spans="1:4">
      <c r="A5336" t="s">
        <v>1475</v>
      </c>
      <c r="B5336" t="s">
        <v>6817</v>
      </c>
      <c r="C5336" t="s">
        <v>69</v>
      </c>
      <c r="D5336" t="s">
        <v>303</v>
      </c>
    </row>
    <row r="5337" spans="1:4">
      <c r="A5337" t="s">
        <v>1475</v>
      </c>
      <c r="B5337" t="s">
        <v>6818</v>
      </c>
      <c r="C5337" t="s">
        <v>4</v>
      </c>
      <c r="D5337" t="s">
        <v>23</v>
      </c>
    </row>
    <row r="5338" spans="1:4">
      <c r="A5338" t="s">
        <v>1475</v>
      </c>
      <c r="B5338" t="s">
        <v>6819</v>
      </c>
      <c r="C5338" t="s">
        <v>156</v>
      </c>
      <c r="D5338" t="e">
        <v>#REF!</v>
      </c>
    </row>
    <row r="5339" spans="1:4">
      <c r="A5339" t="s">
        <v>1475</v>
      </c>
      <c r="B5339" t="s">
        <v>6820</v>
      </c>
      <c r="C5339" t="s">
        <v>157</v>
      </c>
      <c r="D5339">
        <v>46266</v>
      </c>
    </row>
    <row r="5340" spans="1:4">
      <c r="A5340" t="s">
        <v>1475</v>
      </c>
      <c r="B5340" t="s">
        <v>6821</v>
      </c>
      <c r="C5340" t="s">
        <v>142</v>
      </c>
      <c r="D5340" t="s">
        <v>158</v>
      </c>
    </row>
    <row r="5341" spans="1:4">
      <c r="A5341" t="s">
        <v>1475</v>
      </c>
      <c r="B5341" t="s">
        <v>6822</v>
      </c>
      <c r="C5341" t="s">
        <v>143</v>
      </c>
      <c r="D5341" t="s">
        <v>159</v>
      </c>
    </row>
    <row r="5342" spans="1:4">
      <c r="A5342" t="s">
        <v>1475</v>
      </c>
      <c r="B5342" t="s">
        <v>6823</v>
      </c>
      <c r="C5342" t="s">
        <v>144</v>
      </c>
      <c r="D5342" t="s">
        <v>265</v>
      </c>
    </row>
    <row r="5343" spans="1:4">
      <c r="A5343" t="s">
        <v>1475</v>
      </c>
      <c r="B5343" t="s">
        <v>6824</v>
      </c>
      <c r="C5343" t="s">
        <v>146</v>
      </c>
      <c r="D5343" t="s">
        <v>131</v>
      </c>
    </row>
    <row r="5344" spans="1:4">
      <c r="A5344" t="s">
        <v>1475</v>
      </c>
      <c r="B5344" t="s">
        <v>6825</v>
      </c>
      <c r="C5344" t="s">
        <v>148</v>
      </c>
      <c r="D5344" t="s">
        <v>34</v>
      </c>
    </row>
    <row r="5345" spans="1:4">
      <c r="A5345" t="s">
        <v>1475</v>
      </c>
      <c r="B5345" t="s">
        <v>6826</v>
      </c>
      <c r="C5345" t="s">
        <v>152</v>
      </c>
      <c r="D5345" t="s">
        <v>169</v>
      </c>
    </row>
    <row r="5346" spans="1:4">
      <c r="A5346" t="s">
        <v>1475</v>
      </c>
      <c r="B5346" t="s">
        <v>6827</v>
      </c>
      <c r="C5346" t="s">
        <v>4</v>
      </c>
      <c r="D5346" t="s">
        <v>23</v>
      </c>
    </row>
    <row r="5347" spans="1:4">
      <c r="A5347" t="s">
        <v>1475</v>
      </c>
      <c r="B5347" t="s">
        <v>6828</v>
      </c>
      <c r="C5347" t="s">
        <v>156</v>
      </c>
      <c r="D5347" t="e">
        <v>#REF!</v>
      </c>
    </row>
    <row r="5348" spans="1:4">
      <c r="A5348" t="s">
        <v>1475</v>
      </c>
      <c r="B5348" t="s">
        <v>6829</v>
      </c>
      <c r="C5348" t="s">
        <v>157</v>
      </c>
      <c r="D5348">
        <v>46266</v>
      </c>
    </row>
    <row r="5349" spans="1:4">
      <c r="A5349" t="s">
        <v>1475</v>
      </c>
      <c r="B5349" t="s">
        <v>6830</v>
      </c>
      <c r="C5349" t="s">
        <v>142</v>
      </c>
      <c r="D5349" t="s">
        <v>158</v>
      </c>
    </row>
    <row r="5350" spans="1:4">
      <c r="A5350" t="s">
        <v>1475</v>
      </c>
      <c r="B5350" t="s">
        <v>6831</v>
      </c>
      <c r="C5350" t="s">
        <v>143</v>
      </c>
      <c r="D5350" t="s">
        <v>159</v>
      </c>
    </row>
    <row r="5351" spans="1:4">
      <c r="A5351" t="s">
        <v>1475</v>
      </c>
      <c r="B5351" t="s">
        <v>6832</v>
      </c>
      <c r="C5351" t="s">
        <v>144</v>
      </c>
      <c r="D5351" t="s">
        <v>267</v>
      </c>
    </row>
    <row r="5352" spans="1:4">
      <c r="A5352" t="s">
        <v>1475</v>
      </c>
      <c r="B5352" t="s">
        <v>6833</v>
      </c>
      <c r="C5352" t="s">
        <v>146</v>
      </c>
      <c r="D5352" t="s">
        <v>131</v>
      </c>
    </row>
    <row r="5353" spans="1:4">
      <c r="A5353" t="s">
        <v>1475</v>
      </c>
      <c r="B5353" t="s">
        <v>6834</v>
      </c>
      <c r="C5353" t="s">
        <v>148</v>
      </c>
      <c r="D5353" t="s">
        <v>34</v>
      </c>
    </row>
    <row r="5354" spans="1:4">
      <c r="A5354" t="s">
        <v>1475</v>
      </c>
      <c r="B5354" t="s">
        <v>6835</v>
      </c>
      <c r="C5354" t="s">
        <v>152</v>
      </c>
      <c r="D5354" t="s">
        <v>169</v>
      </c>
    </row>
    <row r="5355" spans="1:4">
      <c r="A5355" t="s">
        <v>1475</v>
      </c>
      <c r="B5355" t="s">
        <v>6836</v>
      </c>
      <c r="C5355" t="s">
        <v>153</v>
      </c>
      <c r="D5355" t="s">
        <v>162</v>
      </c>
    </row>
    <row r="5356" spans="1:4">
      <c r="A5356" t="s">
        <v>1475</v>
      </c>
      <c r="B5356" t="s">
        <v>6837</v>
      </c>
      <c r="C5356" t="s">
        <v>154</v>
      </c>
      <c r="D5356" t="s">
        <v>163</v>
      </c>
    </row>
    <row r="5357" spans="1:4">
      <c r="A5357" t="s">
        <v>1475</v>
      </c>
      <c r="B5357" t="s">
        <v>6838</v>
      </c>
      <c r="C5357" t="s">
        <v>69</v>
      </c>
      <c r="D5357" t="s">
        <v>164</v>
      </c>
    </row>
    <row r="5358" spans="1:4">
      <c r="A5358" t="s">
        <v>1475</v>
      </c>
      <c r="B5358" t="s">
        <v>6839</v>
      </c>
      <c r="C5358" t="s">
        <v>155</v>
      </c>
      <c r="D5358" t="s">
        <v>165</v>
      </c>
    </row>
    <row r="5359" spans="1:4">
      <c r="A5359" t="s">
        <v>1475</v>
      </c>
      <c r="B5359" t="s">
        <v>6840</v>
      </c>
      <c r="C5359" t="s">
        <v>4</v>
      </c>
      <c r="D5359" t="s">
        <v>23</v>
      </c>
    </row>
    <row r="5360" spans="1:4">
      <c r="A5360" t="s">
        <v>1475</v>
      </c>
      <c r="B5360" t="s">
        <v>6841</v>
      </c>
      <c r="C5360" t="s">
        <v>156</v>
      </c>
      <c r="D5360" t="e">
        <v>#REF!</v>
      </c>
    </row>
    <row r="5361" spans="1:4">
      <c r="A5361" t="s">
        <v>1475</v>
      </c>
      <c r="B5361" t="s">
        <v>6842</v>
      </c>
      <c r="C5361" t="s">
        <v>157</v>
      </c>
      <c r="D5361">
        <v>46266</v>
      </c>
    </row>
    <row r="5362" spans="1:4">
      <c r="A5362" t="s">
        <v>1475</v>
      </c>
      <c r="B5362" t="s">
        <v>6843</v>
      </c>
      <c r="C5362" t="s">
        <v>142</v>
      </c>
      <c r="D5362" t="s">
        <v>158</v>
      </c>
    </row>
    <row r="5363" spans="1:4">
      <c r="A5363" t="s">
        <v>1475</v>
      </c>
      <c r="B5363" t="s">
        <v>6844</v>
      </c>
      <c r="C5363" t="s">
        <v>143</v>
      </c>
      <c r="D5363" t="s">
        <v>159</v>
      </c>
    </row>
    <row r="5364" spans="1:4">
      <c r="A5364" t="s">
        <v>1475</v>
      </c>
      <c r="B5364" t="s">
        <v>6845</v>
      </c>
      <c r="C5364" t="s">
        <v>144</v>
      </c>
      <c r="D5364" t="s">
        <v>268</v>
      </c>
    </row>
    <row r="5365" spans="1:4">
      <c r="A5365" t="s">
        <v>1475</v>
      </c>
      <c r="B5365" t="s">
        <v>6846</v>
      </c>
      <c r="C5365" t="s">
        <v>146</v>
      </c>
      <c r="D5365" t="s">
        <v>131</v>
      </c>
    </row>
    <row r="5366" spans="1:4">
      <c r="A5366" t="s">
        <v>1475</v>
      </c>
      <c r="B5366" t="s">
        <v>6847</v>
      </c>
      <c r="C5366" t="s">
        <v>148</v>
      </c>
      <c r="D5366" t="s">
        <v>34</v>
      </c>
    </row>
    <row r="5367" spans="1:4">
      <c r="A5367" t="s">
        <v>1475</v>
      </c>
      <c r="B5367" t="s">
        <v>6848</v>
      </c>
      <c r="C5367" t="s">
        <v>152</v>
      </c>
      <c r="D5367" t="s">
        <v>169</v>
      </c>
    </row>
    <row r="5368" spans="1:4">
      <c r="A5368" t="s">
        <v>1475</v>
      </c>
      <c r="B5368" t="s">
        <v>6849</v>
      </c>
      <c r="C5368" t="s">
        <v>4</v>
      </c>
      <c r="D5368" t="s">
        <v>23</v>
      </c>
    </row>
    <row r="5369" spans="1:4">
      <c r="A5369" t="s">
        <v>1475</v>
      </c>
      <c r="B5369" t="s">
        <v>6850</v>
      </c>
      <c r="C5369" t="s">
        <v>156</v>
      </c>
      <c r="D5369" t="e">
        <v>#REF!</v>
      </c>
    </row>
    <row r="5370" spans="1:4">
      <c r="A5370" t="s">
        <v>1475</v>
      </c>
      <c r="B5370" t="s">
        <v>6851</v>
      </c>
      <c r="C5370" t="s">
        <v>157</v>
      </c>
      <c r="D5370">
        <v>46266</v>
      </c>
    </row>
    <row r="5371" spans="1:4">
      <c r="A5371" t="s">
        <v>1475</v>
      </c>
      <c r="B5371" t="s">
        <v>6852</v>
      </c>
      <c r="C5371" t="s">
        <v>142</v>
      </c>
      <c r="D5371" t="s">
        <v>158</v>
      </c>
    </row>
    <row r="5372" spans="1:4">
      <c r="A5372" t="s">
        <v>1475</v>
      </c>
      <c r="B5372" t="s">
        <v>6853</v>
      </c>
      <c r="C5372" t="s">
        <v>143</v>
      </c>
      <c r="D5372" t="s">
        <v>159</v>
      </c>
    </row>
    <row r="5373" spans="1:4">
      <c r="A5373" t="s">
        <v>1475</v>
      </c>
      <c r="B5373" t="s">
        <v>6854</v>
      </c>
      <c r="C5373" t="s">
        <v>144</v>
      </c>
      <c r="D5373" t="s">
        <v>269</v>
      </c>
    </row>
    <row r="5374" spans="1:4">
      <c r="A5374" t="s">
        <v>1475</v>
      </c>
      <c r="B5374" t="s">
        <v>6855</v>
      </c>
      <c r="C5374" t="s">
        <v>146</v>
      </c>
      <c r="D5374" t="s">
        <v>131</v>
      </c>
    </row>
    <row r="5375" spans="1:4">
      <c r="A5375" t="s">
        <v>1475</v>
      </c>
      <c r="B5375" t="s">
        <v>6856</v>
      </c>
      <c r="C5375" t="s">
        <v>148</v>
      </c>
      <c r="D5375" t="s">
        <v>34</v>
      </c>
    </row>
    <row r="5376" spans="1:4">
      <c r="A5376" t="s">
        <v>1475</v>
      </c>
      <c r="B5376" t="s">
        <v>6857</v>
      </c>
      <c r="C5376" t="s">
        <v>152</v>
      </c>
      <c r="D5376" t="s">
        <v>169</v>
      </c>
    </row>
    <row r="5377" spans="1:4">
      <c r="A5377" t="s">
        <v>1475</v>
      </c>
      <c r="B5377" t="s">
        <v>6858</v>
      </c>
      <c r="C5377" t="s">
        <v>4</v>
      </c>
      <c r="D5377" t="s">
        <v>23</v>
      </c>
    </row>
    <row r="5378" spans="1:4">
      <c r="A5378" t="s">
        <v>1475</v>
      </c>
      <c r="B5378" t="s">
        <v>6859</v>
      </c>
      <c r="C5378" t="s">
        <v>156</v>
      </c>
      <c r="D5378" t="e">
        <v>#REF!</v>
      </c>
    </row>
    <row r="5379" spans="1:4">
      <c r="A5379" t="s">
        <v>1475</v>
      </c>
      <c r="B5379" t="s">
        <v>6860</v>
      </c>
      <c r="C5379" t="s">
        <v>157</v>
      </c>
      <c r="D5379">
        <v>46266</v>
      </c>
    </row>
    <row r="5380" spans="1:4">
      <c r="A5380" t="s">
        <v>1475</v>
      </c>
      <c r="B5380" t="s">
        <v>6861</v>
      </c>
      <c r="C5380" t="s">
        <v>142</v>
      </c>
      <c r="D5380" t="s">
        <v>297</v>
      </c>
    </row>
    <row r="5381" spans="1:4">
      <c r="A5381" t="s">
        <v>1475</v>
      </c>
      <c r="B5381" t="s">
        <v>6862</v>
      </c>
      <c r="C5381" t="s">
        <v>143</v>
      </c>
      <c r="D5381" t="s">
        <v>298</v>
      </c>
    </row>
    <row r="5382" spans="1:4">
      <c r="A5382" t="s">
        <v>1475</v>
      </c>
      <c r="B5382" t="s">
        <v>6863</v>
      </c>
      <c r="C5382" t="s">
        <v>144</v>
      </c>
      <c r="D5382" t="s">
        <v>467</v>
      </c>
    </row>
    <row r="5383" spans="1:4">
      <c r="A5383" t="s">
        <v>1475</v>
      </c>
      <c r="B5383" t="s">
        <v>6864</v>
      </c>
      <c r="C5383" t="s">
        <v>145</v>
      </c>
      <c r="D5383">
        <v>818</v>
      </c>
    </row>
    <row r="5384" spans="1:4">
      <c r="A5384" t="s">
        <v>1475</v>
      </c>
      <c r="B5384" t="s">
        <v>6865</v>
      </c>
      <c r="C5384" t="s">
        <v>146</v>
      </c>
      <c r="D5384" t="s">
        <v>131</v>
      </c>
    </row>
    <row r="5385" spans="1:4">
      <c r="A5385" t="s">
        <v>1475</v>
      </c>
      <c r="B5385" t="s">
        <v>6866</v>
      </c>
      <c r="C5385" t="s">
        <v>148</v>
      </c>
      <c r="D5385" t="s">
        <v>34</v>
      </c>
    </row>
    <row r="5386" spans="1:4">
      <c r="A5386" t="s">
        <v>1475</v>
      </c>
      <c r="B5386" t="s">
        <v>6867</v>
      </c>
      <c r="C5386" t="s">
        <v>152</v>
      </c>
      <c r="D5386" t="s">
        <v>167</v>
      </c>
    </row>
    <row r="5387" spans="1:4">
      <c r="A5387" t="s">
        <v>1475</v>
      </c>
      <c r="B5387" t="s">
        <v>6868</v>
      </c>
      <c r="C5387" t="s">
        <v>153</v>
      </c>
      <c r="D5387" t="s">
        <v>301</v>
      </c>
    </row>
    <row r="5388" spans="1:4">
      <c r="A5388" t="s">
        <v>1475</v>
      </c>
      <c r="B5388" t="s">
        <v>6869</v>
      </c>
      <c r="C5388" t="s">
        <v>154</v>
      </c>
      <c r="D5388" t="s">
        <v>302</v>
      </c>
    </row>
    <row r="5389" spans="1:4">
      <c r="A5389" t="s">
        <v>1475</v>
      </c>
      <c r="B5389" t="s">
        <v>6870</v>
      </c>
      <c r="C5389" t="s">
        <v>69</v>
      </c>
      <c r="D5389" t="s">
        <v>303</v>
      </c>
    </row>
    <row r="5390" spans="1:4">
      <c r="A5390" t="s">
        <v>1475</v>
      </c>
      <c r="B5390" t="s">
        <v>6871</v>
      </c>
      <c r="C5390" t="s">
        <v>4</v>
      </c>
      <c r="D5390" t="s">
        <v>23</v>
      </c>
    </row>
    <row r="5391" spans="1:4">
      <c r="A5391" t="s">
        <v>1475</v>
      </c>
      <c r="B5391" t="s">
        <v>6872</v>
      </c>
      <c r="C5391" t="s">
        <v>156</v>
      </c>
      <c r="D5391" t="e">
        <v>#REF!</v>
      </c>
    </row>
    <row r="5392" spans="1:4">
      <c r="A5392" t="s">
        <v>1475</v>
      </c>
      <c r="B5392" t="s">
        <v>6873</v>
      </c>
      <c r="C5392" t="s">
        <v>157</v>
      </c>
      <c r="D5392">
        <v>46266</v>
      </c>
    </row>
    <row r="5393" spans="1:4">
      <c r="A5393" t="s">
        <v>1475</v>
      </c>
      <c r="B5393" t="s">
        <v>6874</v>
      </c>
      <c r="C5393" t="s">
        <v>142</v>
      </c>
      <c r="D5393" t="s">
        <v>512</v>
      </c>
    </row>
    <row r="5394" spans="1:4">
      <c r="A5394" t="s">
        <v>1475</v>
      </c>
      <c r="B5394" t="s">
        <v>6875</v>
      </c>
      <c r="C5394" t="s">
        <v>143</v>
      </c>
      <c r="D5394" t="s">
        <v>515</v>
      </c>
    </row>
    <row r="5395" spans="1:4">
      <c r="A5395" t="s">
        <v>1475</v>
      </c>
      <c r="B5395" t="s">
        <v>6876</v>
      </c>
      <c r="C5395" t="s">
        <v>144</v>
      </c>
      <c r="D5395">
        <v>128</v>
      </c>
    </row>
    <row r="5396" spans="1:4">
      <c r="A5396" t="s">
        <v>1475</v>
      </c>
      <c r="B5396" t="s">
        <v>6877</v>
      </c>
      <c r="C5396" t="s">
        <v>145</v>
      </c>
      <c r="D5396" t="s">
        <v>558</v>
      </c>
    </row>
    <row r="5397" spans="1:4">
      <c r="A5397" t="s">
        <v>1475</v>
      </c>
      <c r="B5397" t="s">
        <v>6878</v>
      </c>
      <c r="C5397" t="s">
        <v>146</v>
      </c>
      <c r="D5397" t="s">
        <v>131</v>
      </c>
    </row>
    <row r="5398" spans="1:4">
      <c r="A5398" t="s">
        <v>1475</v>
      </c>
      <c r="B5398" t="s">
        <v>6879</v>
      </c>
      <c r="C5398" t="s">
        <v>148</v>
      </c>
      <c r="D5398" t="s">
        <v>34</v>
      </c>
    </row>
    <row r="5399" spans="1:4">
      <c r="A5399" t="s">
        <v>1475</v>
      </c>
      <c r="B5399" t="s">
        <v>6880</v>
      </c>
      <c r="C5399" t="s">
        <v>152</v>
      </c>
      <c r="D5399" t="s">
        <v>169</v>
      </c>
    </row>
    <row r="5400" spans="1:4">
      <c r="A5400" t="s">
        <v>1475</v>
      </c>
      <c r="B5400" t="s">
        <v>6881</v>
      </c>
      <c r="C5400" t="s">
        <v>4</v>
      </c>
      <c r="D5400" t="s">
        <v>23</v>
      </c>
    </row>
    <row r="5401" spans="1:4">
      <c r="A5401" t="s">
        <v>1475</v>
      </c>
      <c r="B5401" t="s">
        <v>6882</v>
      </c>
      <c r="C5401" t="s">
        <v>156</v>
      </c>
      <c r="D5401" t="e">
        <v>#REF!</v>
      </c>
    </row>
    <row r="5402" spans="1:4">
      <c r="A5402" t="s">
        <v>1475</v>
      </c>
      <c r="B5402" t="s">
        <v>6883</v>
      </c>
      <c r="C5402" t="s">
        <v>157</v>
      </c>
      <c r="D5402">
        <v>46266</v>
      </c>
    </row>
    <row r="5403" spans="1:4">
      <c r="A5403" t="s">
        <v>1475</v>
      </c>
      <c r="B5403" t="s">
        <v>6884</v>
      </c>
      <c r="C5403" t="s">
        <v>142</v>
      </c>
      <c r="D5403" t="s">
        <v>512</v>
      </c>
    </row>
    <row r="5404" spans="1:4">
      <c r="A5404" t="s">
        <v>1475</v>
      </c>
      <c r="B5404" t="s">
        <v>6885</v>
      </c>
      <c r="C5404" t="s">
        <v>143</v>
      </c>
      <c r="D5404" t="s">
        <v>515</v>
      </c>
    </row>
    <row r="5405" spans="1:4">
      <c r="A5405" t="s">
        <v>1475</v>
      </c>
      <c r="B5405" t="s">
        <v>6886</v>
      </c>
      <c r="C5405" t="s">
        <v>144</v>
      </c>
      <c r="D5405">
        <v>130</v>
      </c>
    </row>
    <row r="5406" spans="1:4">
      <c r="A5406" t="s">
        <v>1475</v>
      </c>
      <c r="B5406" t="s">
        <v>6887</v>
      </c>
      <c r="C5406" t="s">
        <v>145</v>
      </c>
      <c r="D5406" t="s">
        <v>560</v>
      </c>
    </row>
    <row r="5407" spans="1:4">
      <c r="A5407" t="s">
        <v>1475</v>
      </c>
      <c r="B5407" t="s">
        <v>6888</v>
      </c>
      <c r="C5407" t="s">
        <v>146</v>
      </c>
      <c r="D5407" t="s">
        <v>131</v>
      </c>
    </row>
    <row r="5408" spans="1:4">
      <c r="A5408" t="s">
        <v>1475</v>
      </c>
      <c r="B5408" t="s">
        <v>6889</v>
      </c>
      <c r="C5408" t="s">
        <v>148</v>
      </c>
      <c r="D5408" t="s">
        <v>34</v>
      </c>
    </row>
    <row r="5409" spans="1:4">
      <c r="A5409" t="s">
        <v>1475</v>
      </c>
      <c r="B5409" t="s">
        <v>6890</v>
      </c>
      <c r="C5409" t="s">
        <v>152</v>
      </c>
      <c r="D5409" t="s">
        <v>169</v>
      </c>
    </row>
    <row r="5410" spans="1:4">
      <c r="A5410" t="s">
        <v>1475</v>
      </c>
      <c r="B5410" t="s">
        <v>6891</v>
      </c>
      <c r="C5410" t="s">
        <v>4</v>
      </c>
      <c r="D5410" t="s">
        <v>23</v>
      </c>
    </row>
    <row r="5411" spans="1:4">
      <c r="A5411" t="s">
        <v>1475</v>
      </c>
      <c r="B5411" t="s">
        <v>6892</v>
      </c>
      <c r="C5411" t="s">
        <v>156</v>
      </c>
      <c r="D5411" t="e">
        <v>#REF!</v>
      </c>
    </row>
    <row r="5412" spans="1:4">
      <c r="A5412" t="s">
        <v>1475</v>
      </c>
      <c r="B5412" t="s">
        <v>6893</v>
      </c>
      <c r="C5412" t="s">
        <v>157</v>
      </c>
      <c r="D5412">
        <v>46266</v>
      </c>
    </row>
    <row r="5413" spans="1:4">
      <c r="A5413" t="s">
        <v>1475</v>
      </c>
      <c r="B5413" t="s">
        <v>6894</v>
      </c>
      <c r="C5413" t="s">
        <v>142</v>
      </c>
      <c r="D5413" t="s">
        <v>512</v>
      </c>
    </row>
    <row r="5414" spans="1:4">
      <c r="A5414" t="s">
        <v>1475</v>
      </c>
      <c r="B5414" t="s">
        <v>6895</v>
      </c>
      <c r="C5414" t="s">
        <v>143</v>
      </c>
      <c r="D5414" t="s">
        <v>515</v>
      </c>
    </row>
    <row r="5415" spans="1:4">
      <c r="A5415" t="s">
        <v>1475</v>
      </c>
      <c r="B5415" t="s">
        <v>6896</v>
      </c>
      <c r="C5415" t="s">
        <v>144</v>
      </c>
      <c r="D5415">
        <v>131</v>
      </c>
    </row>
    <row r="5416" spans="1:4">
      <c r="A5416" t="s">
        <v>1475</v>
      </c>
      <c r="B5416" t="s">
        <v>6897</v>
      </c>
      <c r="C5416" t="s">
        <v>145</v>
      </c>
      <c r="D5416" t="s">
        <v>554</v>
      </c>
    </row>
    <row r="5417" spans="1:4">
      <c r="A5417" t="s">
        <v>1475</v>
      </c>
      <c r="B5417" t="s">
        <v>6898</v>
      </c>
      <c r="C5417" t="s">
        <v>146</v>
      </c>
      <c r="D5417" t="s">
        <v>131</v>
      </c>
    </row>
    <row r="5418" spans="1:4">
      <c r="A5418" t="s">
        <v>1475</v>
      </c>
      <c r="B5418" t="s">
        <v>6899</v>
      </c>
      <c r="C5418" t="s">
        <v>148</v>
      </c>
      <c r="D5418" t="s">
        <v>34</v>
      </c>
    </row>
    <row r="5419" spans="1:4">
      <c r="A5419" t="s">
        <v>1475</v>
      </c>
      <c r="B5419" t="s">
        <v>6900</v>
      </c>
      <c r="C5419" t="s">
        <v>152</v>
      </c>
      <c r="D5419" t="s">
        <v>169</v>
      </c>
    </row>
    <row r="5420" spans="1:4">
      <c r="A5420" t="s">
        <v>1475</v>
      </c>
      <c r="B5420" t="s">
        <v>6901</v>
      </c>
      <c r="C5420" t="s">
        <v>4</v>
      </c>
      <c r="D5420" t="s">
        <v>23</v>
      </c>
    </row>
    <row r="5421" spans="1:4">
      <c r="A5421" t="s">
        <v>1475</v>
      </c>
      <c r="B5421" t="s">
        <v>6902</v>
      </c>
      <c r="C5421" t="s">
        <v>156</v>
      </c>
      <c r="D5421" t="e">
        <v>#REF!</v>
      </c>
    </row>
    <row r="5422" spans="1:4">
      <c r="A5422" t="s">
        <v>1475</v>
      </c>
      <c r="B5422" t="s">
        <v>6903</v>
      </c>
      <c r="C5422" t="s">
        <v>157</v>
      </c>
      <c r="D5422">
        <v>46266</v>
      </c>
    </row>
    <row r="5423" spans="1:4">
      <c r="A5423" t="s">
        <v>1475</v>
      </c>
      <c r="B5423" t="s">
        <v>6904</v>
      </c>
      <c r="C5423" t="s">
        <v>142</v>
      </c>
      <c r="D5423" t="s">
        <v>512</v>
      </c>
    </row>
    <row r="5424" spans="1:4">
      <c r="A5424" t="s">
        <v>1475</v>
      </c>
      <c r="B5424" t="s">
        <v>6905</v>
      </c>
      <c r="C5424" t="s">
        <v>143</v>
      </c>
      <c r="D5424" t="s">
        <v>515</v>
      </c>
    </row>
    <row r="5425" spans="1:4">
      <c r="A5425" t="s">
        <v>1475</v>
      </c>
      <c r="B5425" t="s">
        <v>6906</v>
      </c>
      <c r="C5425" t="s">
        <v>144</v>
      </c>
      <c r="D5425">
        <v>132</v>
      </c>
    </row>
    <row r="5426" spans="1:4">
      <c r="A5426" t="s">
        <v>1475</v>
      </c>
      <c r="B5426" t="s">
        <v>6907</v>
      </c>
      <c r="C5426" t="s">
        <v>145</v>
      </c>
      <c r="D5426" t="s">
        <v>556</v>
      </c>
    </row>
    <row r="5427" spans="1:4">
      <c r="A5427" t="s">
        <v>1475</v>
      </c>
      <c r="B5427" t="s">
        <v>6908</v>
      </c>
      <c r="C5427" t="s">
        <v>146</v>
      </c>
      <c r="D5427" t="s">
        <v>131</v>
      </c>
    </row>
    <row r="5428" spans="1:4">
      <c r="A5428" t="s">
        <v>1475</v>
      </c>
      <c r="B5428" t="s">
        <v>6909</v>
      </c>
      <c r="C5428" t="s">
        <v>148</v>
      </c>
      <c r="D5428" t="s">
        <v>34</v>
      </c>
    </row>
    <row r="5429" spans="1:4">
      <c r="A5429" t="s">
        <v>1475</v>
      </c>
      <c r="B5429" t="s">
        <v>6910</v>
      </c>
      <c r="C5429" t="s">
        <v>152</v>
      </c>
      <c r="D5429" t="s">
        <v>169</v>
      </c>
    </row>
    <row r="5430" spans="1:4">
      <c r="A5430" t="s">
        <v>1475</v>
      </c>
      <c r="B5430" t="s">
        <v>6911</v>
      </c>
      <c r="C5430" t="s">
        <v>4</v>
      </c>
      <c r="D5430" t="s">
        <v>23</v>
      </c>
    </row>
    <row r="5431" spans="1:4">
      <c r="A5431" t="s">
        <v>1475</v>
      </c>
      <c r="B5431" t="s">
        <v>6912</v>
      </c>
      <c r="C5431" t="s">
        <v>156</v>
      </c>
      <c r="D5431" t="e">
        <v>#REF!</v>
      </c>
    </row>
    <row r="5432" spans="1:4">
      <c r="A5432" t="s">
        <v>1475</v>
      </c>
      <c r="B5432" t="s">
        <v>6913</v>
      </c>
      <c r="C5432" t="s">
        <v>157</v>
      </c>
      <c r="D5432">
        <v>46266</v>
      </c>
    </row>
    <row r="5433" spans="1:4">
      <c r="A5433" t="s">
        <v>1475</v>
      </c>
      <c r="B5433" t="s">
        <v>6914</v>
      </c>
      <c r="C5433" t="s">
        <v>142</v>
      </c>
      <c r="D5433" t="s">
        <v>570</v>
      </c>
    </row>
    <row r="5434" spans="1:4">
      <c r="A5434" t="s">
        <v>1475</v>
      </c>
      <c r="B5434" t="s">
        <v>6915</v>
      </c>
      <c r="C5434" t="s">
        <v>143</v>
      </c>
      <c r="D5434" t="s">
        <v>571</v>
      </c>
    </row>
    <row r="5435" spans="1:4">
      <c r="A5435" t="s">
        <v>1475</v>
      </c>
      <c r="B5435" t="s">
        <v>6916</v>
      </c>
      <c r="C5435" t="s">
        <v>144</v>
      </c>
      <c r="D5435">
        <v>127</v>
      </c>
    </row>
    <row r="5436" spans="1:4">
      <c r="A5436" t="s">
        <v>1475</v>
      </c>
      <c r="B5436" t="s">
        <v>6917</v>
      </c>
      <c r="C5436" t="s">
        <v>145</v>
      </c>
      <c r="D5436">
        <v>421</v>
      </c>
    </row>
    <row r="5437" spans="1:4">
      <c r="A5437" t="s">
        <v>1475</v>
      </c>
      <c r="B5437" t="s">
        <v>6918</v>
      </c>
      <c r="C5437" t="s">
        <v>146</v>
      </c>
      <c r="D5437" t="s">
        <v>131</v>
      </c>
    </row>
    <row r="5438" spans="1:4">
      <c r="A5438" t="s">
        <v>1475</v>
      </c>
      <c r="B5438" t="s">
        <v>6919</v>
      </c>
      <c r="C5438" t="s">
        <v>147</v>
      </c>
      <c r="D5438" t="s">
        <v>1018</v>
      </c>
    </row>
    <row r="5439" spans="1:4">
      <c r="A5439" t="s">
        <v>1475</v>
      </c>
      <c r="B5439" t="s">
        <v>6920</v>
      </c>
      <c r="C5439" t="s">
        <v>148</v>
      </c>
      <c r="D5439" t="s">
        <v>34</v>
      </c>
    </row>
    <row r="5440" spans="1:4">
      <c r="A5440" t="s">
        <v>1475</v>
      </c>
      <c r="B5440" t="s">
        <v>6921</v>
      </c>
      <c r="C5440" t="s">
        <v>152</v>
      </c>
      <c r="D5440" t="s">
        <v>169</v>
      </c>
    </row>
    <row r="5441" spans="1:4">
      <c r="A5441" t="s">
        <v>1475</v>
      </c>
      <c r="B5441" t="s">
        <v>6922</v>
      </c>
      <c r="C5441" t="s">
        <v>4</v>
      </c>
      <c r="D5441" t="s">
        <v>23</v>
      </c>
    </row>
    <row r="5442" spans="1:4">
      <c r="A5442" t="s">
        <v>1475</v>
      </c>
      <c r="B5442" t="s">
        <v>6923</v>
      </c>
      <c r="C5442" t="s">
        <v>156</v>
      </c>
      <c r="D5442" t="e">
        <v>#REF!</v>
      </c>
    </row>
    <row r="5443" spans="1:4">
      <c r="A5443" t="s">
        <v>1475</v>
      </c>
      <c r="B5443" t="s">
        <v>6924</v>
      </c>
      <c r="C5443" t="s">
        <v>157</v>
      </c>
      <c r="D5443">
        <v>46266</v>
      </c>
    </row>
    <row r="5444" spans="1:4">
      <c r="A5444" t="s">
        <v>1475</v>
      </c>
      <c r="B5444" t="s">
        <v>6925</v>
      </c>
      <c r="C5444" t="s">
        <v>142</v>
      </c>
      <c r="D5444" t="s">
        <v>570</v>
      </c>
    </row>
    <row r="5445" spans="1:4">
      <c r="A5445" t="s">
        <v>1475</v>
      </c>
      <c r="B5445" t="s">
        <v>6926</v>
      </c>
      <c r="C5445" t="s">
        <v>143</v>
      </c>
      <c r="D5445" t="s">
        <v>571</v>
      </c>
    </row>
    <row r="5446" spans="1:4">
      <c r="A5446" t="s">
        <v>1475</v>
      </c>
      <c r="B5446" t="s">
        <v>6927</v>
      </c>
      <c r="C5446" t="s">
        <v>144</v>
      </c>
      <c r="D5446">
        <v>136</v>
      </c>
    </row>
    <row r="5447" spans="1:4">
      <c r="A5447" t="s">
        <v>1475</v>
      </c>
      <c r="B5447" t="s">
        <v>6928</v>
      </c>
      <c r="C5447" t="s">
        <v>145</v>
      </c>
      <c r="D5447">
        <v>414</v>
      </c>
    </row>
    <row r="5448" spans="1:4">
      <c r="A5448" t="s">
        <v>1475</v>
      </c>
      <c r="B5448" t="s">
        <v>6929</v>
      </c>
      <c r="C5448" t="s">
        <v>146</v>
      </c>
      <c r="D5448" t="s">
        <v>131</v>
      </c>
    </row>
    <row r="5449" spans="1:4">
      <c r="A5449" t="s">
        <v>1475</v>
      </c>
      <c r="B5449" t="s">
        <v>6930</v>
      </c>
      <c r="C5449" t="s">
        <v>148</v>
      </c>
      <c r="D5449" t="s">
        <v>34</v>
      </c>
    </row>
    <row r="5450" spans="1:4">
      <c r="A5450" t="s">
        <v>1475</v>
      </c>
      <c r="B5450" t="s">
        <v>6931</v>
      </c>
      <c r="C5450" t="s">
        <v>152</v>
      </c>
      <c r="D5450" t="s">
        <v>169</v>
      </c>
    </row>
    <row r="5451" spans="1:4">
      <c r="A5451" t="s">
        <v>1475</v>
      </c>
      <c r="B5451" t="s">
        <v>6932</v>
      </c>
      <c r="C5451" t="s">
        <v>4</v>
      </c>
      <c r="D5451" t="s">
        <v>23</v>
      </c>
    </row>
    <row r="5452" spans="1:4">
      <c r="A5452" t="s">
        <v>1475</v>
      </c>
      <c r="B5452" t="s">
        <v>6933</v>
      </c>
      <c r="C5452" t="s">
        <v>156</v>
      </c>
      <c r="D5452" t="e">
        <v>#REF!</v>
      </c>
    </row>
    <row r="5453" spans="1:4">
      <c r="A5453" t="s">
        <v>1475</v>
      </c>
      <c r="B5453" t="s">
        <v>6934</v>
      </c>
      <c r="C5453" t="s">
        <v>157</v>
      </c>
      <c r="D5453">
        <v>46266</v>
      </c>
    </row>
    <row r="5454" spans="1:4">
      <c r="A5454" t="s">
        <v>1475</v>
      </c>
      <c r="B5454" t="s">
        <v>6935</v>
      </c>
      <c r="C5454" t="s">
        <v>142</v>
      </c>
      <c r="D5454" t="s">
        <v>724</v>
      </c>
    </row>
    <row r="5455" spans="1:4">
      <c r="A5455" t="s">
        <v>1475</v>
      </c>
      <c r="B5455" t="s">
        <v>6936</v>
      </c>
      <c r="C5455" t="s">
        <v>143</v>
      </c>
      <c r="D5455" t="s">
        <v>725</v>
      </c>
    </row>
    <row r="5456" spans="1:4">
      <c r="A5456" t="s">
        <v>1475</v>
      </c>
      <c r="B5456" t="s">
        <v>6937</v>
      </c>
      <c r="C5456" t="s">
        <v>144</v>
      </c>
      <c r="D5456">
        <v>133</v>
      </c>
    </row>
    <row r="5457" spans="1:4">
      <c r="A5457" t="s">
        <v>1475</v>
      </c>
      <c r="B5457" t="s">
        <v>6938</v>
      </c>
      <c r="C5457" t="s">
        <v>145</v>
      </c>
      <c r="D5457">
        <v>3366</v>
      </c>
    </row>
    <row r="5458" spans="1:4">
      <c r="A5458" t="s">
        <v>1475</v>
      </c>
      <c r="B5458" t="s">
        <v>6939</v>
      </c>
      <c r="C5458" t="s">
        <v>146</v>
      </c>
      <c r="D5458" t="s">
        <v>131</v>
      </c>
    </row>
    <row r="5459" spans="1:4">
      <c r="A5459" t="s">
        <v>1475</v>
      </c>
      <c r="B5459" t="s">
        <v>6940</v>
      </c>
      <c r="C5459" t="s">
        <v>148</v>
      </c>
      <c r="D5459" t="s">
        <v>76</v>
      </c>
    </row>
    <row r="5460" spans="1:4">
      <c r="A5460" t="s">
        <v>1475</v>
      </c>
      <c r="B5460" t="s">
        <v>6941</v>
      </c>
      <c r="C5460" t="s">
        <v>152</v>
      </c>
      <c r="D5460" t="s">
        <v>169</v>
      </c>
    </row>
    <row r="5461" spans="1:4">
      <c r="A5461" t="s">
        <v>1475</v>
      </c>
      <c r="B5461" t="s">
        <v>6942</v>
      </c>
      <c r="C5461" t="s">
        <v>4</v>
      </c>
      <c r="D5461" t="s">
        <v>23</v>
      </c>
    </row>
    <row r="5462" spans="1:4">
      <c r="A5462" t="s">
        <v>1475</v>
      </c>
      <c r="B5462" t="s">
        <v>6943</v>
      </c>
      <c r="C5462" t="s">
        <v>156</v>
      </c>
      <c r="D5462" t="e">
        <v>#REF!</v>
      </c>
    </row>
    <row r="5463" spans="1:4">
      <c r="A5463" t="s">
        <v>1475</v>
      </c>
      <c r="B5463" t="s">
        <v>6944</v>
      </c>
      <c r="C5463" t="s">
        <v>157</v>
      </c>
      <c r="D5463">
        <v>46266</v>
      </c>
    </row>
    <row r="5464" spans="1:4">
      <c r="A5464" t="s">
        <v>1475</v>
      </c>
      <c r="B5464" t="s">
        <v>6945</v>
      </c>
      <c r="C5464" t="s">
        <v>142</v>
      </c>
      <c r="D5464" t="s">
        <v>724</v>
      </c>
    </row>
    <row r="5465" spans="1:4">
      <c r="A5465" t="s">
        <v>1475</v>
      </c>
      <c r="B5465" t="s">
        <v>6946</v>
      </c>
      <c r="C5465" t="s">
        <v>143</v>
      </c>
      <c r="D5465" t="s">
        <v>562</v>
      </c>
    </row>
    <row r="5466" spans="1:4">
      <c r="A5466" t="s">
        <v>1475</v>
      </c>
      <c r="B5466" t="s">
        <v>6947</v>
      </c>
      <c r="C5466" t="s">
        <v>144</v>
      </c>
      <c r="D5466">
        <v>134</v>
      </c>
    </row>
    <row r="5467" spans="1:4">
      <c r="A5467" t="s">
        <v>1475</v>
      </c>
      <c r="B5467" t="s">
        <v>6948</v>
      </c>
      <c r="C5467" t="s">
        <v>145</v>
      </c>
      <c r="D5467" t="s">
        <v>755</v>
      </c>
    </row>
    <row r="5468" spans="1:4">
      <c r="A5468" t="s">
        <v>1475</v>
      </c>
      <c r="B5468" t="s">
        <v>6949</v>
      </c>
      <c r="C5468" t="s">
        <v>146</v>
      </c>
      <c r="D5468" t="s">
        <v>131</v>
      </c>
    </row>
    <row r="5469" spans="1:4">
      <c r="A5469" t="s">
        <v>1475</v>
      </c>
      <c r="B5469" t="s">
        <v>6950</v>
      </c>
      <c r="C5469" t="s">
        <v>148</v>
      </c>
      <c r="D5469" t="s">
        <v>76</v>
      </c>
    </row>
    <row r="5470" spans="1:4">
      <c r="A5470" t="s">
        <v>1475</v>
      </c>
      <c r="B5470" t="s">
        <v>6951</v>
      </c>
      <c r="C5470" t="s">
        <v>152</v>
      </c>
      <c r="D5470" t="s">
        <v>169</v>
      </c>
    </row>
    <row r="5471" spans="1:4">
      <c r="A5471" t="s">
        <v>1475</v>
      </c>
      <c r="B5471" t="s">
        <v>6952</v>
      </c>
      <c r="C5471" t="s">
        <v>4</v>
      </c>
      <c r="D5471" t="s">
        <v>23</v>
      </c>
    </row>
    <row r="5472" spans="1:4">
      <c r="A5472" t="s">
        <v>1475</v>
      </c>
      <c r="B5472" t="s">
        <v>6953</v>
      </c>
      <c r="C5472" t="s">
        <v>156</v>
      </c>
      <c r="D5472" t="e">
        <v>#REF!</v>
      </c>
    </row>
    <row r="5473" spans="1:4">
      <c r="A5473" t="s">
        <v>1475</v>
      </c>
      <c r="B5473" t="s">
        <v>6954</v>
      </c>
      <c r="C5473" t="s">
        <v>157</v>
      </c>
      <c r="D5473">
        <v>46266</v>
      </c>
    </row>
    <row r="5474" spans="1:4">
      <c r="A5474" t="s">
        <v>1475</v>
      </c>
      <c r="B5474" t="s">
        <v>6955</v>
      </c>
      <c r="C5474" t="s">
        <v>142</v>
      </c>
      <c r="D5474" t="s">
        <v>844</v>
      </c>
    </row>
    <row r="5475" spans="1:4">
      <c r="A5475" t="s">
        <v>1475</v>
      </c>
      <c r="B5475" t="s">
        <v>6956</v>
      </c>
      <c r="C5475" t="s">
        <v>143</v>
      </c>
      <c r="D5475" t="s">
        <v>921</v>
      </c>
    </row>
    <row r="5476" spans="1:4">
      <c r="A5476" t="s">
        <v>1475</v>
      </c>
      <c r="B5476" t="s">
        <v>6957</v>
      </c>
      <c r="C5476" t="s">
        <v>144</v>
      </c>
      <c r="D5476">
        <v>129</v>
      </c>
    </row>
    <row r="5477" spans="1:4">
      <c r="A5477" t="s">
        <v>1475</v>
      </c>
      <c r="B5477" t="s">
        <v>6958</v>
      </c>
      <c r="C5477" t="s">
        <v>145</v>
      </c>
      <c r="D5477" t="s">
        <v>923</v>
      </c>
    </row>
    <row r="5478" spans="1:4">
      <c r="A5478" t="s">
        <v>1475</v>
      </c>
      <c r="B5478" t="s">
        <v>6959</v>
      </c>
      <c r="C5478" t="s">
        <v>146</v>
      </c>
      <c r="D5478" t="s">
        <v>131</v>
      </c>
    </row>
    <row r="5479" spans="1:4">
      <c r="A5479" t="s">
        <v>1475</v>
      </c>
      <c r="B5479" t="s">
        <v>6960</v>
      </c>
      <c r="C5479" t="s">
        <v>147</v>
      </c>
      <c r="D5479" t="s">
        <v>1019</v>
      </c>
    </row>
    <row r="5480" spans="1:4">
      <c r="A5480" t="s">
        <v>1475</v>
      </c>
      <c r="B5480" t="s">
        <v>6961</v>
      </c>
      <c r="C5480" t="s">
        <v>148</v>
      </c>
      <c r="D5480" t="s">
        <v>34</v>
      </c>
    </row>
    <row r="5481" spans="1:4">
      <c r="A5481" t="s">
        <v>1475</v>
      </c>
      <c r="B5481" t="s">
        <v>6962</v>
      </c>
      <c r="C5481" t="s">
        <v>152</v>
      </c>
      <c r="D5481" t="s">
        <v>169</v>
      </c>
    </row>
    <row r="5482" spans="1:4">
      <c r="A5482" t="s">
        <v>1475</v>
      </c>
      <c r="B5482" t="s">
        <v>6963</v>
      </c>
      <c r="C5482" t="s">
        <v>4</v>
      </c>
      <c r="D5482" t="s">
        <v>23</v>
      </c>
    </row>
    <row r="5483" spans="1:4">
      <c r="A5483" t="s">
        <v>1475</v>
      </c>
      <c r="B5483" t="s">
        <v>6964</v>
      </c>
      <c r="C5483" t="s">
        <v>156</v>
      </c>
      <c r="D5483" t="e">
        <v>#REF!</v>
      </c>
    </row>
    <row r="5484" spans="1:4">
      <c r="A5484" t="s">
        <v>1475</v>
      </c>
      <c r="B5484" t="s">
        <v>6965</v>
      </c>
      <c r="C5484" t="s">
        <v>157</v>
      </c>
      <c r="D5484">
        <v>46266</v>
      </c>
    </row>
    <row r="5485" spans="1:4">
      <c r="A5485" t="s">
        <v>1475</v>
      </c>
      <c r="B5485" t="s">
        <v>6966</v>
      </c>
      <c r="C5485" t="s">
        <v>142</v>
      </c>
      <c r="D5485" t="s">
        <v>844</v>
      </c>
    </row>
    <row r="5486" spans="1:4">
      <c r="A5486" t="s">
        <v>1475</v>
      </c>
      <c r="B5486" t="s">
        <v>6967</v>
      </c>
      <c r="C5486" t="s">
        <v>143</v>
      </c>
      <c r="D5486" t="s">
        <v>921</v>
      </c>
    </row>
    <row r="5487" spans="1:4">
      <c r="A5487" t="s">
        <v>1475</v>
      </c>
      <c r="B5487" t="s">
        <v>6968</v>
      </c>
      <c r="C5487" t="s">
        <v>144</v>
      </c>
      <c r="D5487">
        <v>135</v>
      </c>
    </row>
    <row r="5488" spans="1:4">
      <c r="A5488" t="s">
        <v>1475</v>
      </c>
      <c r="B5488" t="s">
        <v>6969</v>
      </c>
      <c r="C5488" t="s">
        <v>145</v>
      </c>
      <c r="D5488">
        <v>748</v>
      </c>
    </row>
    <row r="5489" spans="1:4">
      <c r="A5489" t="s">
        <v>1475</v>
      </c>
      <c r="B5489" t="s">
        <v>6970</v>
      </c>
      <c r="C5489" t="s">
        <v>146</v>
      </c>
      <c r="D5489" t="s">
        <v>131</v>
      </c>
    </row>
    <row r="5490" spans="1:4">
      <c r="A5490" t="s">
        <v>1475</v>
      </c>
      <c r="B5490" t="s">
        <v>6971</v>
      </c>
      <c r="C5490" t="s">
        <v>148</v>
      </c>
      <c r="D5490" t="s">
        <v>34</v>
      </c>
    </row>
    <row r="5491" spans="1:4">
      <c r="A5491" t="s">
        <v>1475</v>
      </c>
      <c r="B5491" t="s">
        <v>6972</v>
      </c>
      <c r="C5491" t="s">
        <v>152</v>
      </c>
      <c r="D5491" t="s">
        <v>169</v>
      </c>
    </row>
    <row r="5492" spans="1:4">
      <c r="A5492" t="s">
        <v>1475</v>
      </c>
      <c r="B5492" t="s">
        <v>6973</v>
      </c>
      <c r="C5492" t="s">
        <v>4</v>
      </c>
      <c r="D5492" t="s">
        <v>23</v>
      </c>
    </row>
    <row r="5493" spans="1:4">
      <c r="A5493" t="s">
        <v>1475</v>
      </c>
      <c r="B5493" t="s">
        <v>6974</v>
      </c>
      <c r="C5493" t="s">
        <v>156</v>
      </c>
      <c r="D5493" t="e">
        <v>#REF!</v>
      </c>
    </row>
    <row r="5494" spans="1:4">
      <c r="A5494" t="s">
        <v>1475</v>
      </c>
      <c r="B5494" t="s">
        <v>6975</v>
      </c>
      <c r="C5494" t="s">
        <v>157</v>
      </c>
      <c r="D5494">
        <v>46266</v>
      </c>
    </row>
    <row r="5495" spans="1:4">
      <c r="A5495" t="s">
        <v>1475</v>
      </c>
      <c r="B5495" t="s">
        <v>6976</v>
      </c>
      <c r="C5495" t="s">
        <v>142</v>
      </c>
      <c r="D5495" t="s">
        <v>985</v>
      </c>
    </row>
    <row r="5496" spans="1:4">
      <c r="A5496" t="s">
        <v>1475</v>
      </c>
      <c r="B5496" t="s">
        <v>6977</v>
      </c>
      <c r="C5496" t="s">
        <v>143</v>
      </c>
      <c r="D5496" t="s">
        <v>1010</v>
      </c>
    </row>
    <row r="5497" spans="1:4">
      <c r="A5497" t="s">
        <v>1475</v>
      </c>
      <c r="B5497" t="s">
        <v>6978</v>
      </c>
      <c r="C5497" t="s">
        <v>146</v>
      </c>
      <c r="D5497" t="s">
        <v>131</v>
      </c>
    </row>
    <row r="5498" spans="1:4">
      <c r="A5498" t="s">
        <v>1475</v>
      </c>
      <c r="B5498" t="s">
        <v>6979</v>
      </c>
      <c r="C5498" t="s">
        <v>148</v>
      </c>
      <c r="D5498" t="s">
        <v>54</v>
      </c>
    </row>
    <row r="5499" spans="1:4">
      <c r="A5499" t="s">
        <v>1475</v>
      </c>
      <c r="B5499" t="s">
        <v>6980</v>
      </c>
      <c r="C5499" t="s">
        <v>150</v>
      </c>
      <c r="D5499">
        <v>3110</v>
      </c>
    </row>
    <row r="5500" spans="1:4">
      <c r="A5500" t="s">
        <v>1475</v>
      </c>
      <c r="B5500" t="s">
        <v>6981</v>
      </c>
      <c r="C5500" t="s">
        <v>152</v>
      </c>
      <c r="D5500" t="s">
        <v>6711</v>
      </c>
    </row>
    <row r="5501" spans="1:4">
      <c r="A5501" t="s">
        <v>1475</v>
      </c>
      <c r="B5501" t="s">
        <v>6982</v>
      </c>
      <c r="C5501" t="s">
        <v>4</v>
      </c>
      <c r="D5501" t="s">
        <v>23</v>
      </c>
    </row>
    <row r="5502" spans="1:4">
      <c r="A5502" t="s">
        <v>1475</v>
      </c>
      <c r="B5502" t="s">
        <v>6983</v>
      </c>
      <c r="C5502" t="s">
        <v>156</v>
      </c>
      <c r="D5502" t="e">
        <v>#REF!</v>
      </c>
    </row>
    <row r="5503" spans="1:4">
      <c r="A5503" t="s">
        <v>1475</v>
      </c>
      <c r="B5503" t="s">
        <v>6984</v>
      </c>
      <c r="C5503" t="s">
        <v>157</v>
      </c>
      <c r="D5503">
        <v>46266</v>
      </c>
    </row>
    <row r="5504" spans="1:4">
      <c r="A5504" t="s">
        <v>1475</v>
      </c>
      <c r="B5504" t="s">
        <v>6985</v>
      </c>
      <c r="C5504" t="s">
        <v>142</v>
      </c>
      <c r="D5504" t="s">
        <v>297</v>
      </c>
    </row>
    <row r="5505" spans="1:4">
      <c r="A5505" t="s">
        <v>1475</v>
      </c>
      <c r="B5505" t="s">
        <v>6986</v>
      </c>
      <c r="C5505" t="s">
        <v>143</v>
      </c>
      <c r="D5505" t="s">
        <v>298</v>
      </c>
    </row>
    <row r="5506" spans="1:4">
      <c r="A5506" t="s">
        <v>1475</v>
      </c>
      <c r="B5506" t="s">
        <v>6987</v>
      </c>
      <c r="C5506" t="s">
        <v>144</v>
      </c>
      <c r="D5506" t="s">
        <v>471</v>
      </c>
    </row>
    <row r="5507" spans="1:4">
      <c r="A5507" t="s">
        <v>1475</v>
      </c>
      <c r="B5507" t="s">
        <v>6988</v>
      </c>
      <c r="C5507" t="s">
        <v>145</v>
      </c>
      <c r="D5507">
        <v>851</v>
      </c>
    </row>
    <row r="5508" spans="1:4">
      <c r="A5508" t="s">
        <v>1475</v>
      </c>
      <c r="B5508" t="s">
        <v>6989</v>
      </c>
      <c r="C5508" t="s">
        <v>146</v>
      </c>
      <c r="D5508" t="s">
        <v>132</v>
      </c>
    </row>
    <row r="5509" spans="1:4">
      <c r="A5509" t="s">
        <v>1475</v>
      </c>
      <c r="B5509" t="s">
        <v>6990</v>
      </c>
      <c r="C5509" t="s">
        <v>148</v>
      </c>
      <c r="D5509" t="s">
        <v>34</v>
      </c>
    </row>
    <row r="5510" spans="1:4">
      <c r="A5510" t="s">
        <v>1475</v>
      </c>
      <c r="B5510" t="s">
        <v>6991</v>
      </c>
      <c r="C5510" t="s">
        <v>152</v>
      </c>
      <c r="D5510" t="s">
        <v>167</v>
      </c>
    </row>
    <row r="5511" spans="1:4">
      <c r="A5511" t="s">
        <v>1475</v>
      </c>
      <c r="B5511" t="s">
        <v>6992</v>
      </c>
      <c r="C5511" t="s">
        <v>153</v>
      </c>
      <c r="D5511" t="s">
        <v>301</v>
      </c>
    </row>
    <row r="5512" spans="1:4">
      <c r="A5512" t="s">
        <v>1475</v>
      </c>
      <c r="B5512" t="s">
        <v>6993</v>
      </c>
      <c r="C5512" t="s">
        <v>154</v>
      </c>
      <c r="D5512" t="s">
        <v>302</v>
      </c>
    </row>
    <row r="5513" spans="1:4">
      <c r="A5513" t="s">
        <v>1475</v>
      </c>
      <c r="B5513" t="s">
        <v>6994</v>
      </c>
      <c r="C5513" t="s">
        <v>69</v>
      </c>
      <c r="D5513" t="s">
        <v>303</v>
      </c>
    </row>
    <row r="5514" spans="1:4">
      <c r="A5514" t="s">
        <v>1475</v>
      </c>
      <c r="B5514" t="s">
        <v>6995</v>
      </c>
      <c r="C5514" t="s">
        <v>4</v>
      </c>
      <c r="D5514" t="s">
        <v>23</v>
      </c>
    </row>
    <row r="5515" spans="1:4">
      <c r="A5515" t="s">
        <v>1475</v>
      </c>
      <c r="B5515" t="s">
        <v>6996</v>
      </c>
      <c r="C5515" t="s">
        <v>156</v>
      </c>
      <c r="D5515" t="e">
        <v>#REF!</v>
      </c>
    </row>
    <row r="5516" spans="1:4">
      <c r="A5516" t="s">
        <v>1475</v>
      </c>
      <c r="B5516" t="s">
        <v>6997</v>
      </c>
      <c r="C5516" t="s">
        <v>157</v>
      </c>
      <c r="D5516">
        <v>46266</v>
      </c>
    </row>
    <row r="5517" spans="1:4">
      <c r="A5517" t="s">
        <v>1475</v>
      </c>
      <c r="B5517" t="s">
        <v>6998</v>
      </c>
      <c r="C5517" t="s">
        <v>142</v>
      </c>
      <c r="D5517" t="s">
        <v>297</v>
      </c>
    </row>
    <row r="5518" spans="1:4">
      <c r="A5518" t="s">
        <v>1475</v>
      </c>
      <c r="B5518" t="s">
        <v>6999</v>
      </c>
      <c r="C5518" t="s">
        <v>143</v>
      </c>
      <c r="D5518" t="s">
        <v>298</v>
      </c>
    </row>
    <row r="5519" spans="1:4">
      <c r="A5519" t="s">
        <v>1475</v>
      </c>
      <c r="B5519" t="s">
        <v>7000</v>
      </c>
      <c r="C5519" t="s">
        <v>144</v>
      </c>
      <c r="D5519" t="s">
        <v>468</v>
      </c>
    </row>
    <row r="5520" spans="1:4">
      <c r="A5520" t="s">
        <v>1475</v>
      </c>
      <c r="B5520" t="s">
        <v>7001</v>
      </c>
      <c r="C5520" t="s">
        <v>145</v>
      </c>
      <c r="D5520">
        <v>843</v>
      </c>
    </row>
    <row r="5521" spans="1:4">
      <c r="A5521" t="s">
        <v>1475</v>
      </c>
      <c r="B5521" t="s">
        <v>7002</v>
      </c>
      <c r="C5521" t="s">
        <v>146</v>
      </c>
      <c r="D5521" t="s">
        <v>132</v>
      </c>
    </row>
    <row r="5522" spans="1:4">
      <c r="A5522" t="s">
        <v>1475</v>
      </c>
      <c r="B5522" t="s">
        <v>7003</v>
      </c>
      <c r="C5522" t="s">
        <v>148</v>
      </c>
      <c r="D5522" t="s">
        <v>34</v>
      </c>
    </row>
    <row r="5523" spans="1:4">
      <c r="A5523" t="s">
        <v>1475</v>
      </c>
      <c r="B5523" t="s">
        <v>7004</v>
      </c>
      <c r="C5523" t="s">
        <v>152</v>
      </c>
      <c r="D5523" t="s">
        <v>167</v>
      </c>
    </row>
    <row r="5524" spans="1:4">
      <c r="A5524" t="s">
        <v>1475</v>
      </c>
      <c r="B5524" t="s">
        <v>7005</v>
      </c>
      <c r="C5524" t="s">
        <v>153</v>
      </c>
      <c r="D5524" t="s">
        <v>301</v>
      </c>
    </row>
    <row r="5525" spans="1:4">
      <c r="A5525" t="s">
        <v>1475</v>
      </c>
      <c r="B5525" t="s">
        <v>7006</v>
      </c>
      <c r="C5525" t="s">
        <v>154</v>
      </c>
      <c r="D5525" t="s">
        <v>302</v>
      </c>
    </row>
    <row r="5526" spans="1:4">
      <c r="A5526" t="s">
        <v>1475</v>
      </c>
      <c r="B5526" t="s">
        <v>7007</v>
      </c>
      <c r="C5526" t="s">
        <v>69</v>
      </c>
      <c r="D5526" t="s">
        <v>303</v>
      </c>
    </row>
    <row r="5527" spans="1:4">
      <c r="A5527" t="s">
        <v>1475</v>
      </c>
      <c r="B5527" t="s">
        <v>7008</v>
      </c>
      <c r="C5527" t="s">
        <v>4</v>
      </c>
      <c r="D5527" t="s">
        <v>23</v>
      </c>
    </row>
    <row r="5528" spans="1:4">
      <c r="A5528" t="s">
        <v>1475</v>
      </c>
      <c r="B5528" t="s">
        <v>7009</v>
      </c>
      <c r="C5528" t="s">
        <v>156</v>
      </c>
      <c r="D5528" t="e">
        <v>#REF!</v>
      </c>
    </row>
    <row r="5529" spans="1:4">
      <c r="A5529" t="s">
        <v>1475</v>
      </c>
      <c r="B5529" t="s">
        <v>7010</v>
      </c>
      <c r="C5529" t="s">
        <v>157</v>
      </c>
      <c r="D5529">
        <v>46266</v>
      </c>
    </row>
    <row r="5530" spans="1:4">
      <c r="A5530" t="s">
        <v>1475</v>
      </c>
      <c r="B5530" t="s">
        <v>7011</v>
      </c>
      <c r="C5530" t="s">
        <v>142</v>
      </c>
      <c r="D5530" t="s">
        <v>297</v>
      </c>
    </row>
    <row r="5531" spans="1:4">
      <c r="A5531" t="s">
        <v>1475</v>
      </c>
      <c r="B5531" t="s">
        <v>7012</v>
      </c>
      <c r="C5531" t="s">
        <v>143</v>
      </c>
      <c r="D5531" t="s">
        <v>298</v>
      </c>
    </row>
    <row r="5532" spans="1:4">
      <c r="A5532" t="s">
        <v>1475</v>
      </c>
      <c r="B5532" t="s">
        <v>7013</v>
      </c>
      <c r="C5532" t="s">
        <v>144</v>
      </c>
      <c r="D5532" t="s">
        <v>473</v>
      </c>
    </row>
    <row r="5533" spans="1:4">
      <c r="A5533" t="s">
        <v>1475</v>
      </c>
      <c r="B5533" t="s">
        <v>7014</v>
      </c>
      <c r="C5533" t="s">
        <v>145</v>
      </c>
      <c r="D5533">
        <v>813</v>
      </c>
    </row>
    <row r="5534" spans="1:4">
      <c r="A5534" t="s">
        <v>1475</v>
      </c>
      <c r="B5534" t="s">
        <v>7015</v>
      </c>
      <c r="C5534" t="s">
        <v>146</v>
      </c>
      <c r="D5534" t="s">
        <v>133</v>
      </c>
    </row>
    <row r="5535" spans="1:4">
      <c r="A5535" t="s">
        <v>1475</v>
      </c>
      <c r="B5535" t="s">
        <v>7016</v>
      </c>
      <c r="C5535" t="s">
        <v>147</v>
      </c>
      <c r="D5535" t="s">
        <v>474</v>
      </c>
    </row>
    <row r="5536" spans="1:4">
      <c r="A5536" t="s">
        <v>1475</v>
      </c>
      <c r="B5536" t="s">
        <v>7017</v>
      </c>
      <c r="C5536" t="s">
        <v>148</v>
      </c>
      <c r="D5536" t="s">
        <v>34</v>
      </c>
    </row>
    <row r="5537" spans="1:4">
      <c r="A5537" t="s">
        <v>1475</v>
      </c>
      <c r="B5537" t="s">
        <v>7018</v>
      </c>
      <c r="C5537" t="s">
        <v>152</v>
      </c>
      <c r="D5537" t="s">
        <v>167</v>
      </c>
    </row>
    <row r="5538" spans="1:4">
      <c r="A5538" t="s">
        <v>1475</v>
      </c>
      <c r="B5538" t="s">
        <v>7019</v>
      </c>
      <c r="C5538" t="s">
        <v>153</v>
      </c>
      <c r="D5538" t="s">
        <v>301</v>
      </c>
    </row>
    <row r="5539" spans="1:4">
      <c r="A5539" t="s">
        <v>1475</v>
      </c>
      <c r="B5539" t="s">
        <v>7020</v>
      </c>
      <c r="C5539" t="s">
        <v>154</v>
      </c>
      <c r="D5539" t="s">
        <v>302</v>
      </c>
    </row>
    <row r="5540" spans="1:4">
      <c r="A5540" t="s">
        <v>1475</v>
      </c>
      <c r="B5540" t="s">
        <v>7021</v>
      </c>
      <c r="C5540" t="s">
        <v>69</v>
      </c>
      <c r="D5540" t="s">
        <v>303</v>
      </c>
    </row>
    <row r="5541" spans="1:4">
      <c r="A5541" t="s">
        <v>1475</v>
      </c>
      <c r="B5541" t="s">
        <v>7022</v>
      </c>
      <c r="C5541" t="s">
        <v>4</v>
      </c>
      <c r="D5541" t="s">
        <v>23</v>
      </c>
    </row>
    <row r="5542" spans="1:4">
      <c r="A5542" t="s">
        <v>1475</v>
      </c>
      <c r="B5542" t="s">
        <v>7023</v>
      </c>
      <c r="C5542" t="s">
        <v>156</v>
      </c>
      <c r="D5542" t="e">
        <v>#REF!</v>
      </c>
    </row>
    <row r="5543" spans="1:4">
      <c r="A5543" t="s">
        <v>1475</v>
      </c>
      <c r="B5543" t="s">
        <v>7024</v>
      </c>
      <c r="C5543" t="s">
        <v>157</v>
      </c>
      <c r="D5543">
        <v>46266</v>
      </c>
    </row>
    <row r="5544" spans="1:4">
      <c r="A5544" t="s">
        <v>1475</v>
      </c>
      <c r="B5544" t="s">
        <v>7025</v>
      </c>
      <c r="C5544" t="s">
        <v>142</v>
      </c>
      <c r="D5544" t="s">
        <v>297</v>
      </c>
    </row>
    <row r="5545" spans="1:4">
      <c r="A5545" t="s">
        <v>1475</v>
      </c>
      <c r="B5545" t="s">
        <v>7026</v>
      </c>
      <c r="C5545" t="s">
        <v>143</v>
      </c>
      <c r="D5545" t="s">
        <v>464</v>
      </c>
    </row>
    <row r="5546" spans="1:4">
      <c r="A5546" t="s">
        <v>1475</v>
      </c>
      <c r="B5546" t="s">
        <v>7027</v>
      </c>
      <c r="C5546" t="s">
        <v>144</v>
      </c>
      <c r="D5546" t="s">
        <v>477</v>
      </c>
    </row>
    <row r="5547" spans="1:4">
      <c r="A5547" t="s">
        <v>1475</v>
      </c>
      <c r="B5547" t="s">
        <v>7028</v>
      </c>
      <c r="C5547" t="s">
        <v>145</v>
      </c>
      <c r="D5547">
        <v>591</v>
      </c>
    </row>
    <row r="5548" spans="1:4">
      <c r="A5548" t="s">
        <v>1475</v>
      </c>
      <c r="B5548" t="s">
        <v>7029</v>
      </c>
      <c r="C5548" t="s">
        <v>146</v>
      </c>
      <c r="D5548" t="s">
        <v>133</v>
      </c>
    </row>
    <row r="5549" spans="1:4">
      <c r="A5549" t="s">
        <v>1475</v>
      </c>
      <c r="B5549" t="s">
        <v>7030</v>
      </c>
      <c r="C5549" t="s">
        <v>147</v>
      </c>
      <c r="D5549" t="s">
        <v>479</v>
      </c>
    </row>
    <row r="5550" spans="1:4">
      <c r="A5550" t="s">
        <v>1475</v>
      </c>
      <c r="B5550" t="s">
        <v>7031</v>
      </c>
      <c r="C5550" t="s">
        <v>148</v>
      </c>
      <c r="D5550" t="s">
        <v>34</v>
      </c>
    </row>
    <row r="5551" spans="1:4">
      <c r="A5551" t="s">
        <v>1475</v>
      </c>
      <c r="B5551" t="s">
        <v>7032</v>
      </c>
      <c r="C5551" t="s">
        <v>152</v>
      </c>
      <c r="D5551" t="s">
        <v>167</v>
      </c>
    </row>
    <row r="5552" spans="1:4">
      <c r="A5552" t="s">
        <v>1475</v>
      </c>
      <c r="B5552" t="s">
        <v>7033</v>
      </c>
      <c r="C5552" t="s">
        <v>153</v>
      </c>
      <c r="D5552" t="s">
        <v>301</v>
      </c>
    </row>
    <row r="5553" spans="1:4">
      <c r="A5553" t="s">
        <v>1475</v>
      </c>
      <c r="B5553" t="s">
        <v>7034</v>
      </c>
      <c r="C5553" t="s">
        <v>154</v>
      </c>
      <c r="D5553" t="s">
        <v>302</v>
      </c>
    </row>
    <row r="5554" spans="1:4">
      <c r="A5554" t="s">
        <v>1475</v>
      </c>
      <c r="B5554" t="s">
        <v>7035</v>
      </c>
      <c r="C5554" t="s">
        <v>69</v>
      </c>
      <c r="D5554" t="s">
        <v>303</v>
      </c>
    </row>
    <row r="5555" spans="1:4">
      <c r="A5555" t="s">
        <v>1475</v>
      </c>
      <c r="B5555" t="s">
        <v>7036</v>
      </c>
      <c r="C5555" t="s">
        <v>4</v>
      </c>
      <c r="D5555" t="s">
        <v>23</v>
      </c>
    </row>
    <row r="5556" spans="1:4">
      <c r="A5556" t="s">
        <v>1475</v>
      </c>
      <c r="B5556" t="s">
        <v>7037</v>
      </c>
      <c r="C5556" t="s">
        <v>156</v>
      </c>
      <c r="D5556" t="e">
        <v>#REF!</v>
      </c>
    </row>
    <row r="5557" spans="1:4">
      <c r="A5557" t="s">
        <v>1475</v>
      </c>
      <c r="B5557" t="s">
        <v>7038</v>
      </c>
      <c r="C5557" t="s">
        <v>157</v>
      </c>
      <c r="D5557">
        <v>46266</v>
      </c>
    </row>
    <row r="5558" spans="1:4">
      <c r="A5558" t="s">
        <v>1475</v>
      </c>
      <c r="B5558" t="s">
        <v>7039</v>
      </c>
      <c r="C5558" t="s">
        <v>142</v>
      </c>
      <c r="D5558" t="s">
        <v>297</v>
      </c>
    </row>
    <row r="5559" spans="1:4">
      <c r="A5559" t="s">
        <v>1475</v>
      </c>
      <c r="B5559" t="s">
        <v>7040</v>
      </c>
      <c r="C5559" t="s">
        <v>143</v>
      </c>
      <c r="D5559" t="s">
        <v>298</v>
      </c>
    </row>
    <row r="5560" spans="1:4">
      <c r="A5560" t="s">
        <v>1475</v>
      </c>
      <c r="B5560" t="s">
        <v>7041</v>
      </c>
      <c r="C5560" t="s">
        <v>144</v>
      </c>
      <c r="D5560" t="s">
        <v>475</v>
      </c>
    </row>
    <row r="5561" spans="1:4">
      <c r="A5561" t="s">
        <v>1475</v>
      </c>
      <c r="B5561" t="s">
        <v>7042</v>
      </c>
      <c r="C5561" t="s">
        <v>145</v>
      </c>
      <c r="D5561">
        <v>869</v>
      </c>
    </row>
    <row r="5562" spans="1:4">
      <c r="A5562" t="s">
        <v>1475</v>
      </c>
      <c r="B5562" t="s">
        <v>7043</v>
      </c>
      <c r="C5562" t="s">
        <v>146</v>
      </c>
      <c r="D5562" t="s">
        <v>133</v>
      </c>
    </row>
    <row r="5563" spans="1:4">
      <c r="A5563" t="s">
        <v>1475</v>
      </c>
      <c r="B5563" t="s">
        <v>7044</v>
      </c>
      <c r="C5563" t="s">
        <v>147</v>
      </c>
      <c r="D5563" t="s">
        <v>476</v>
      </c>
    </row>
    <row r="5564" spans="1:4">
      <c r="A5564" t="s">
        <v>1475</v>
      </c>
      <c r="B5564" t="s">
        <v>7045</v>
      </c>
      <c r="C5564" t="s">
        <v>148</v>
      </c>
      <c r="D5564" t="s">
        <v>34</v>
      </c>
    </row>
    <row r="5565" spans="1:4">
      <c r="A5565" t="s">
        <v>1475</v>
      </c>
      <c r="B5565" t="s">
        <v>7046</v>
      </c>
      <c r="C5565" t="s">
        <v>152</v>
      </c>
      <c r="D5565" t="s">
        <v>167</v>
      </c>
    </row>
    <row r="5566" spans="1:4">
      <c r="A5566" t="s">
        <v>1475</v>
      </c>
      <c r="B5566" t="s">
        <v>7047</v>
      </c>
      <c r="C5566" t="s">
        <v>153</v>
      </c>
      <c r="D5566" t="s">
        <v>301</v>
      </c>
    </row>
    <row r="5567" spans="1:4">
      <c r="A5567" t="s">
        <v>1475</v>
      </c>
      <c r="B5567" t="s">
        <v>7048</v>
      </c>
      <c r="C5567" t="s">
        <v>154</v>
      </c>
      <c r="D5567" t="s">
        <v>302</v>
      </c>
    </row>
    <row r="5568" spans="1:4">
      <c r="A5568" t="s">
        <v>1475</v>
      </c>
      <c r="B5568" t="s">
        <v>7049</v>
      </c>
      <c r="C5568" t="s">
        <v>69</v>
      </c>
      <c r="D5568" t="s">
        <v>303</v>
      </c>
    </row>
    <row r="5569" spans="1:4">
      <c r="A5569" t="s">
        <v>1475</v>
      </c>
      <c r="B5569" t="s">
        <v>7050</v>
      </c>
      <c r="C5569" t="s">
        <v>4</v>
      </c>
      <c r="D5569" t="s">
        <v>23</v>
      </c>
    </row>
    <row r="5570" spans="1:4">
      <c r="A5570" t="s">
        <v>1475</v>
      </c>
      <c r="B5570" t="s">
        <v>7051</v>
      </c>
      <c r="C5570" t="s">
        <v>156</v>
      </c>
      <c r="D5570" t="e">
        <v>#REF!</v>
      </c>
    </row>
    <row r="5571" spans="1:4">
      <c r="A5571" t="s">
        <v>1475</v>
      </c>
      <c r="B5571" t="s">
        <v>7052</v>
      </c>
      <c r="C5571" t="s">
        <v>157</v>
      </c>
      <c r="D5571">
        <v>46266</v>
      </c>
    </row>
    <row r="5572" spans="1:4">
      <c r="A5572" t="s">
        <v>1475</v>
      </c>
      <c r="B5572" t="s">
        <v>7053</v>
      </c>
      <c r="C5572" t="s">
        <v>142</v>
      </c>
      <c r="D5572" t="s">
        <v>297</v>
      </c>
    </row>
    <row r="5573" spans="1:4">
      <c r="A5573" t="s">
        <v>1475</v>
      </c>
      <c r="B5573" t="s">
        <v>7054</v>
      </c>
      <c r="C5573" t="s">
        <v>143</v>
      </c>
      <c r="D5573" t="s">
        <v>298</v>
      </c>
    </row>
    <row r="5574" spans="1:4">
      <c r="A5574" t="s">
        <v>1475</v>
      </c>
      <c r="B5574" t="s">
        <v>7055</v>
      </c>
      <c r="C5574" t="s">
        <v>144</v>
      </c>
      <c r="D5574" t="s">
        <v>480</v>
      </c>
    </row>
    <row r="5575" spans="1:4">
      <c r="A5575" t="s">
        <v>1475</v>
      </c>
      <c r="B5575" t="s">
        <v>7056</v>
      </c>
      <c r="C5575" t="s">
        <v>145</v>
      </c>
      <c r="D5575">
        <v>890</v>
      </c>
    </row>
    <row r="5576" spans="1:4">
      <c r="A5576" t="s">
        <v>1475</v>
      </c>
      <c r="B5576" t="s">
        <v>7057</v>
      </c>
      <c r="C5576" t="s">
        <v>146</v>
      </c>
      <c r="D5576" t="s">
        <v>133</v>
      </c>
    </row>
    <row r="5577" spans="1:4">
      <c r="A5577" t="s">
        <v>1475</v>
      </c>
      <c r="B5577" t="s">
        <v>7058</v>
      </c>
      <c r="C5577" t="s">
        <v>147</v>
      </c>
      <c r="D5577" t="s">
        <v>482</v>
      </c>
    </row>
    <row r="5578" spans="1:4">
      <c r="A5578" t="s">
        <v>1475</v>
      </c>
      <c r="B5578" t="s">
        <v>7059</v>
      </c>
      <c r="C5578" t="s">
        <v>148</v>
      </c>
      <c r="D5578" t="s">
        <v>34</v>
      </c>
    </row>
    <row r="5579" spans="1:4">
      <c r="A5579" t="s">
        <v>1475</v>
      </c>
      <c r="B5579" t="s">
        <v>7060</v>
      </c>
      <c r="C5579" t="s">
        <v>152</v>
      </c>
      <c r="D5579" t="s">
        <v>167</v>
      </c>
    </row>
    <row r="5580" spans="1:4">
      <c r="A5580" t="s">
        <v>1475</v>
      </c>
      <c r="B5580" t="s">
        <v>7061</v>
      </c>
      <c r="C5580" t="s">
        <v>153</v>
      </c>
      <c r="D5580" t="s">
        <v>301</v>
      </c>
    </row>
    <row r="5581" spans="1:4">
      <c r="A5581" t="s">
        <v>1475</v>
      </c>
      <c r="B5581" t="s">
        <v>7062</v>
      </c>
      <c r="C5581" t="s">
        <v>154</v>
      </c>
      <c r="D5581" t="s">
        <v>302</v>
      </c>
    </row>
    <row r="5582" spans="1:4">
      <c r="A5582" t="s">
        <v>1475</v>
      </c>
      <c r="B5582" t="s">
        <v>7063</v>
      </c>
      <c r="C5582" t="s">
        <v>69</v>
      </c>
      <c r="D5582" t="s">
        <v>303</v>
      </c>
    </row>
    <row r="5583" spans="1:4">
      <c r="A5583" t="s">
        <v>1475</v>
      </c>
      <c r="B5583" t="s">
        <v>7064</v>
      </c>
      <c r="C5583" t="s">
        <v>4</v>
      </c>
      <c r="D5583" t="s">
        <v>23</v>
      </c>
    </row>
    <row r="5584" spans="1:4">
      <c r="A5584" t="s">
        <v>1475</v>
      </c>
      <c r="B5584" t="s">
        <v>7065</v>
      </c>
      <c r="C5584" t="s">
        <v>156</v>
      </c>
      <c r="D5584" t="e">
        <v>#REF!</v>
      </c>
    </row>
    <row r="5585" spans="1:4">
      <c r="A5585" t="s">
        <v>1475</v>
      </c>
      <c r="B5585" t="s">
        <v>7066</v>
      </c>
      <c r="C5585" t="s">
        <v>157</v>
      </c>
      <c r="D5585">
        <v>46266</v>
      </c>
    </row>
    <row r="5586" spans="1:4">
      <c r="A5586" t="s">
        <v>1475</v>
      </c>
      <c r="B5586" t="s">
        <v>7067</v>
      </c>
      <c r="C5586" t="s">
        <v>142</v>
      </c>
      <c r="D5586" t="s">
        <v>570</v>
      </c>
    </row>
    <row r="5587" spans="1:4">
      <c r="A5587" t="s">
        <v>1475</v>
      </c>
      <c r="B5587" t="s">
        <v>7068</v>
      </c>
      <c r="C5587" t="s">
        <v>143</v>
      </c>
      <c r="D5587" t="s">
        <v>571</v>
      </c>
    </row>
    <row r="5588" spans="1:4">
      <c r="A5588" t="s">
        <v>1475</v>
      </c>
      <c r="B5588" t="s">
        <v>7069</v>
      </c>
      <c r="C5588" t="s">
        <v>144</v>
      </c>
      <c r="D5588">
        <v>13</v>
      </c>
    </row>
    <row r="5589" spans="1:4">
      <c r="A5589" t="s">
        <v>1475</v>
      </c>
      <c r="B5589" t="s">
        <v>7070</v>
      </c>
      <c r="C5589" t="s">
        <v>145</v>
      </c>
      <c r="D5589">
        <v>424</v>
      </c>
    </row>
    <row r="5590" spans="1:4">
      <c r="A5590" t="s">
        <v>1475</v>
      </c>
      <c r="B5590" t="s">
        <v>7071</v>
      </c>
      <c r="C5590" t="s">
        <v>146</v>
      </c>
      <c r="D5590" t="s">
        <v>133</v>
      </c>
    </row>
    <row r="5591" spans="1:4">
      <c r="A5591" t="s">
        <v>1475</v>
      </c>
      <c r="B5591" t="s">
        <v>7072</v>
      </c>
      <c r="C5591" t="s">
        <v>147</v>
      </c>
      <c r="D5591" t="s">
        <v>688</v>
      </c>
    </row>
    <row r="5592" spans="1:4">
      <c r="A5592" t="s">
        <v>1475</v>
      </c>
      <c r="B5592" t="s">
        <v>7073</v>
      </c>
      <c r="C5592" t="s">
        <v>148</v>
      </c>
      <c r="D5592" t="s">
        <v>34</v>
      </c>
    </row>
    <row r="5593" spans="1:4">
      <c r="A5593" t="s">
        <v>1475</v>
      </c>
      <c r="B5593" t="s">
        <v>7074</v>
      </c>
      <c r="C5593" t="s">
        <v>152</v>
      </c>
      <c r="D5593" t="s">
        <v>167</v>
      </c>
    </row>
    <row r="5594" spans="1:4">
      <c r="A5594" t="s">
        <v>1475</v>
      </c>
      <c r="B5594" t="s">
        <v>7075</v>
      </c>
      <c r="C5594" t="s">
        <v>4</v>
      </c>
      <c r="D5594" t="s">
        <v>23</v>
      </c>
    </row>
    <row r="5595" spans="1:4">
      <c r="A5595" t="s">
        <v>1475</v>
      </c>
      <c r="B5595" t="s">
        <v>7076</v>
      </c>
      <c r="C5595" t="s">
        <v>156</v>
      </c>
      <c r="D5595" t="e">
        <v>#REF!</v>
      </c>
    </row>
    <row r="5596" spans="1:4">
      <c r="A5596" t="s">
        <v>1475</v>
      </c>
      <c r="B5596" t="s">
        <v>7077</v>
      </c>
      <c r="C5596" t="s">
        <v>157</v>
      </c>
      <c r="D5596">
        <v>46266</v>
      </c>
    </row>
    <row r="5597" spans="1:4">
      <c r="A5597" t="s">
        <v>1475</v>
      </c>
      <c r="B5597" t="s">
        <v>7078</v>
      </c>
      <c r="C5597" t="s">
        <v>142</v>
      </c>
      <c r="D5597" t="s">
        <v>570</v>
      </c>
    </row>
    <row r="5598" spans="1:4">
      <c r="A5598" t="s">
        <v>1475</v>
      </c>
      <c r="B5598" t="s">
        <v>7079</v>
      </c>
      <c r="C5598" t="s">
        <v>143</v>
      </c>
      <c r="D5598" t="s">
        <v>571</v>
      </c>
    </row>
    <row r="5599" spans="1:4">
      <c r="A5599" t="s">
        <v>1475</v>
      </c>
      <c r="B5599" t="s">
        <v>7080</v>
      </c>
      <c r="C5599" t="s">
        <v>144</v>
      </c>
      <c r="D5599">
        <v>14</v>
      </c>
    </row>
    <row r="5600" spans="1:4">
      <c r="A5600" t="s">
        <v>1475</v>
      </c>
      <c r="B5600" t="s">
        <v>7081</v>
      </c>
      <c r="C5600" t="s">
        <v>145</v>
      </c>
      <c r="D5600">
        <v>413</v>
      </c>
    </row>
    <row r="5601" spans="1:4">
      <c r="A5601" t="s">
        <v>1475</v>
      </c>
      <c r="B5601" t="s">
        <v>7082</v>
      </c>
      <c r="C5601" t="s">
        <v>146</v>
      </c>
      <c r="D5601" t="s">
        <v>133</v>
      </c>
    </row>
    <row r="5602" spans="1:4">
      <c r="A5602" t="s">
        <v>1475</v>
      </c>
      <c r="B5602" t="s">
        <v>7083</v>
      </c>
      <c r="C5602" t="s">
        <v>147</v>
      </c>
      <c r="D5602" t="s">
        <v>688</v>
      </c>
    </row>
    <row r="5603" spans="1:4">
      <c r="A5603" t="s">
        <v>1475</v>
      </c>
      <c r="B5603" t="s">
        <v>7084</v>
      </c>
      <c r="C5603" t="s">
        <v>148</v>
      </c>
      <c r="D5603" t="s">
        <v>34</v>
      </c>
    </row>
    <row r="5604" spans="1:4">
      <c r="A5604" t="s">
        <v>1475</v>
      </c>
      <c r="B5604" t="s">
        <v>7085</v>
      </c>
      <c r="C5604" t="s">
        <v>152</v>
      </c>
      <c r="D5604" t="s">
        <v>167</v>
      </c>
    </row>
    <row r="5605" spans="1:4">
      <c r="A5605" t="s">
        <v>1475</v>
      </c>
      <c r="B5605" t="s">
        <v>7086</v>
      </c>
      <c r="C5605" t="s">
        <v>4</v>
      </c>
      <c r="D5605" t="s">
        <v>23</v>
      </c>
    </row>
    <row r="5606" spans="1:4">
      <c r="A5606" t="s">
        <v>1475</v>
      </c>
      <c r="B5606" t="s">
        <v>7087</v>
      </c>
      <c r="C5606" t="s">
        <v>156</v>
      </c>
      <c r="D5606" t="e">
        <v>#REF!</v>
      </c>
    </row>
    <row r="5607" spans="1:4">
      <c r="A5607" t="s">
        <v>1475</v>
      </c>
      <c r="B5607" t="s">
        <v>7088</v>
      </c>
      <c r="C5607" t="s">
        <v>157</v>
      </c>
      <c r="D5607">
        <v>46266</v>
      </c>
    </row>
    <row r="5608" spans="1:4">
      <c r="A5608" t="s">
        <v>1475</v>
      </c>
      <c r="B5608" t="s">
        <v>7089</v>
      </c>
      <c r="C5608" t="s">
        <v>142</v>
      </c>
      <c r="D5608" t="s">
        <v>570</v>
      </c>
    </row>
    <row r="5609" spans="1:4">
      <c r="A5609" t="s">
        <v>1475</v>
      </c>
      <c r="B5609" t="s">
        <v>7090</v>
      </c>
      <c r="C5609" t="s">
        <v>143</v>
      </c>
      <c r="D5609" t="s">
        <v>571</v>
      </c>
    </row>
    <row r="5610" spans="1:4">
      <c r="A5610" t="s">
        <v>1475</v>
      </c>
      <c r="B5610" t="s">
        <v>7091</v>
      </c>
      <c r="C5610" t="s">
        <v>144</v>
      </c>
      <c r="D5610">
        <v>15</v>
      </c>
    </row>
    <row r="5611" spans="1:4">
      <c r="A5611" t="s">
        <v>1475</v>
      </c>
      <c r="B5611" t="s">
        <v>7092</v>
      </c>
      <c r="C5611" t="s">
        <v>145</v>
      </c>
      <c r="D5611">
        <v>691</v>
      </c>
    </row>
    <row r="5612" spans="1:4">
      <c r="A5612" t="s">
        <v>1475</v>
      </c>
      <c r="B5612" t="s">
        <v>7093</v>
      </c>
      <c r="C5612" t="s">
        <v>146</v>
      </c>
      <c r="D5612" t="s">
        <v>133</v>
      </c>
    </row>
    <row r="5613" spans="1:4">
      <c r="A5613" t="s">
        <v>1475</v>
      </c>
      <c r="B5613" t="s">
        <v>7094</v>
      </c>
      <c r="C5613" t="s">
        <v>147</v>
      </c>
      <c r="D5613" t="s">
        <v>482</v>
      </c>
    </row>
    <row r="5614" spans="1:4">
      <c r="A5614" t="s">
        <v>1475</v>
      </c>
      <c r="B5614" t="s">
        <v>7095</v>
      </c>
      <c r="C5614" t="s">
        <v>148</v>
      </c>
      <c r="D5614" t="s">
        <v>34</v>
      </c>
    </row>
    <row r="5615" spans="1:4">
      <c r="A5615" t="s">
        <v>1475</v>
      </c>
      <c r="B5615" t="s">
        <v>7096</v>
      </c>
      <c r="C5615" t="s">
        <v>152</v>
      </c>
      <c r="D5615" t="s">
        <v>167</v>
      </c>
    </row>
    <row r="5616" spans="1:4">
      <c r="A5616" t="s">
        <v>1475</v>
      </c>
      <c r="B5616" t="s">
        <v>7097</v>
      </c>
      <c r="C5616" t="s">
        <v>4</v>
      </c>
      <c r="D5616" t="s">
        <v>23</v>
      </c>
    </row>
    <row r="5617" spans="1:4">
      <c r="A5617" t="s">
        <v>1475</v>
      </c>
      <c r="B5617" t="s">
        <v>7098</v>
      </c>
      <c r="C5617" t="s">
        <v>156</v>
      </c>
      <c r="D5617" t="e">
        <v>#REF!</v>
      </c>
    </row>
    <row r="5618" spans="1:4">
      <c r="A5618" t="s">
        <v>1475</v>
      </c>
      <c r="B5618" t="s">
        <v>7099</v>
      </c>
      <c r="C5618" t="s">
        <v>157</v>
      </c>
      <c r="D5618">
        <v>46266</v>
      </c>
    </row>
    <row r="5619" spans="1:4">
      <c r="A5619" t="s">
        <v>1475</v>
      </c>
      <c r="B5619" t="s">
        <v>7100</v>
      </c>
      <c r="C5619" t="s">
        <v>142</v>
      </c>
      <c r="D5619" t="s">
        <v>570</v>
      </c>
    </row>
    <row r="5620" spans="1:4">
      <c r="A5620" t="s">
        <v>1475</v>
      </c>
      <c r="B5620" t="s">
        <v>7101</v>
      </c>
      <c r="C5620" t="s">
        <v>143</v>
      </c>
      <c r="D5620" t="s">
        <v>571</v>
      </c>
    </row>
    <row r="5621" spans="1:4">
      <c r="A5621" t="s">
        <v>1475</v>
      </c>
      <c r="B5621" t="s">
        <v>7102</v>
      </c>
      <c r="C5621" t="s">
        <v>144</v>
      </c>
      <c r="D5621">
        <v>16</v>
      </c>
    </row>
    <row r="5622" spans="1:4">
      <c r="A5622" t="s">
        <v>1475</v>
      </c>
      <c r="B5622" t="s">
        <v>7103</v>
      </c>
      <c r="C5622" t="s">
        <v>145</v>
      </c>
      <c r="D5622">
        <v>426</v>
      </c>
    </row>
    <row r="5623" spans="1:4">
      <c r="A5623" t="s">
        <v>1475</v>
      </c>
      <c r="B5623" t="s">
        <v>7104</v>
      </c>
      <c r="C5623" t="s">
        <v>146</v>
      </c>
      <c r="D5623" t="s">
        <v>133</v>
      </c>
    </row>
    <row r="5624" spans="1:4">
      <c r="A5624" t="s">
        <v>1475</v>
      </c>
      <c r="B5624" t="s">
        <v>7105</v>
      </c>
      <c r="C5624" t="s">
        <v>147</v>
      </c>
      <c r="D5624" t="s">
        <v>482</v>
      </c>
    </row>
    <row r="5625" spans="1:4">
      <c r="A5625" t="s">
        <v>1475</v>
      </c>
      <c r="B5625" t="s">
        <v>7106</v>
      </c>
      <c r="C5625" t="s">
        <v>148</v>
      </c>
      <c r="D5625" t="s">
        <v>34</v>
      </c>
    </row>
    <row r="5626" spans="1:4">
      <c r="A5626" t="s">
        <v>1475</v>
      </c>
      <c r="B5626" t="s">
        <v>7107</v>
      </c>
      <c r="C5626" t="s">
        <v>152</v>
      </c>
      <c r="D5626" t="s">
        <v>167</v>
      </c>
    </row>
    <row r="5627" spans="1:4">
      <c r="A5627" t="s">
        <v>1475</v>
      </c>
      <c r="B5627" t="s">
        <v>7108</v>
      </c>
      <c r="C5627" t="s">
        <v>4</v>
      </c>
      <c r="D5627" t="s">
        <v>23</v>
      </c>
    </row>
    <row r="5628" spans="1:4">
      <c r="A5628" t="s">
        <v>1475</v>
      </c>
      <c r="B5628" t="s">
        <v>7109</v>
      </c>
      <c r="C5628" t="s">
        <v>156</v>
      </c>
      <c r="D5628" t="e">
        <v>#REF!</v>
      </c>
    </row>
    <row r="5629" spans="1:4">
      <c r="A5629" t="s">
        <v>1475</v>
      </c>
      <c r="B5629" t="s">
        <v>7110</v>
      </c>
      <c r="C5629" t="s">
        <v>157</v>
      </c>
      <c r="D5629">
        <v>46266</v>
      </c>
    </row>
    <row r="5630" spans="1:4">
      <c r="A5630" t="s">
        <v>1475</v>
      </c>
      <c r="B5630" t="s">
        <v>7111</v>
      </c>
      <c r="C5630" t="s">
        <v>142</v>
      </c>
      <c r="D5630" t="s">
        <v>570</v>
      </c>
    </row>
    <row r="5631" spans="1:4">
      <c r="A5631" t="s">
        <v>1475</v>
      </c>
      <c r="B5631" t="s">
        <v>7112</v>
      </c>
      <c r="C5631" t="s">
        <v>143</v>
      </c>
      <c r="D5631" t="s">
        <v>571</v>
      </c>
    </row>
    <row r="5632" spans="1:4">
      <c r="A5632" t="s">
        <v>1475</v>
      </c>
      <c r="B5632" t="s">
        <v>7113</v>
      </c>
      <c r="C5632" t="s">
        <v>144</v>
      </c>
      <c r="D5632">
        <v>1</v>
      </c>
    </row>
    <row r="5633" spans="1:4">
      <c r="A5633" t="s">
        <v>1475</v>
      </c>
      <c r="B5633" t="s">
        <v>7114</v>
      </c>
      <c r="C5633" t="s">
        <v>145</v>
      </c>
      <c r="D5633">
        <v>439</v>
      </c>
    </row>
    <row r="5634" spans="1:4">
      <c r="A5634" t="s">
        <v>1475</v>
      </c>
      <c r="B5634" t="s">
        <v>7115</v>
      </c>
      <c r="C5634" t="s">
        <v>146</v>
      </c>
      <c r="D5634" t="s">
        <v>133</v>
      </c>
    </row>
    <row r="5635" spans="1:4">
      <c r="A5635" t="s">
        <v>1475</v>
      </c>
      <c r="B5635" t="s">
        <v>7116</v>
      </c>
      <c r="C5635" t="s">
        <v>147</v>
      </c>
      <c r="D5635" t="s">
        <v>684</v>
      </c>
    </row>
    <row r="5636" spans="1:4">
      <c r="A5636" t="s">
        <v>1475</v>
      </c>
      <c r="B5636" t="s">
        <v>7117</v>
      </c>
      <c r="C5636" t="s">
        <v>148</v>
      </c>
      <c r="D5636" t="s">
        <v>34</v>
      </c>
    </row>
    <row r="5637" spans="1:4">
      <c r="A5637" t="s">
        <v>1475</v>
      </c>
      <c r="B5637" t="s">
        <v>7118</v>
      </c>
      <c r="C5637" t="s">
        <v>152</v>
      </c>
      <c r="D5637" t="s">
        <v>167</v>
      </c>
    </row>
    <row r="5638" spans="1:4">
      <c r="A5638" t="s">
        <v>1475</v>
      </c>
      <c r="B5638" t="s">
        <v>7119</v>
      </c>
      <c r="C5638" t="s">
        <v>4</v>
      </c>
      <c r="D5638" t="s">
        <v>23</v>
      </c>
    </row>
    <row r="5639" spans="1:4">
      <c r="A5639" t="s">
        <v>1475</v>
      </c>
      <c r="B5639" t="s">
        <v>7120</v>
      </c>
      <c r="C5639" t="s">
        <v>156</v>
      </c>
      <c r="D5639" t="e">
        <v>#REF!</v>
      </c>
    </row>
    <row r="5640" spans="1:4">
      <c r="A5640" t="s">
        <v>1475</v>
      </c>
      <c r="B5640" t="s">
        <v>7121</v>
      </c>
      <c r="C5640" t="s">
        <v>157</v>
      </c>
      <c r="D5640">
        <v>46266</v>
      </c>
    </row>
    <row r="5641" spans="1:4">
      <c r="A5641" t="s">
        <v>1475</v>
      </c>
      <c r="B5641" t="s">
        <v>7122</v>
      </c>
      <c r="C5641" t="s">
        <v>142</v>
      </c>
      <c r="D5641" t="s">
        <v>570</v>
      </c>
    </row>
    <row r="5642" spans="1:4">
      <c r="A5642" t="s">
        <v>1475</v>
      </c>
      <c r="B5642" t="s">
        <v>7123</v>
      </c>
      <c r="C5642" t="s">
        <v>143</v>
      </c>
      <c r="D5642" t="s">
        <v>571</v>
      </c>
    </row>
    <row r="5643" spans="1:4">
      <c r="A5643" t="s">
        <v>1475</v>
      </c>
      <c r="B5643" t="s">
        <v>7124</v>
      </c>
      <c r="C5643" t="s">
        <v>144</v>
      </c>
      <c r="D5643">
        <v>2</v>
      </c>
    </row>
    <row r="5644" spans="1:4">
      <c r="A5644" t="s">
        <v>1475</v>
      </c>
      <c r="B5644" t="s">
        <v>7125</v>
      </c>
      <c r="C5644" t="s">
        <v>145</v>
      </c>
      <c r="D5644">
        <v>455</v>
      </c>
    </row>
    <row r="5645" spans="1:4">
      <c r="A5645" t="s">
        <v>1475</v>
      </c>
      <c r="B5645" t="s">
        <v>7126</v>
      </c>
      <c r="C5645" t="s">
        <v>146</v>
      </c>
      <c r="D5645" t="s">
        <v>133</v>
      </c>
    </row>
    <row r="5646" spans="1:4">
      <c r="A5646" t="s">
        <v>1475</v>
      </c>
      <c r="B5646" t="s">
        <v>7127</v>
      </c>
      <c r="C5646" t="s">
        <v>147</v>
      </c>
      <c r="D5646" t="s">
        <v>684</v>
      </c>
    </row>
    <row r="5647" spans="1:4">
      <c r="A5647" t="s">
        <v>1475</v>
      </c>
      <c r="B5647" t="s">
        <v>7128</v>
      </c>
      <c r="C5647" t="s">
        <v>148</v>
      </c>
      <c r="D5647" t="s">
        <v>34</v>
      </c>
    </row>
    <row r="5648" spans="1:4">
      <c r="A5648" t="s">
        <v>1475</v>
      </c>
      <c r="B5648" t="s">
        <v>7129</v>
      </c>
      <c r="C5648" t="s">
        <v>152</v>
      </c>
      <c r="D5648" t="s">
        <v>167</v>
      </c>
    </row>
    <row r="5649" spans="1:4">
      <c r="A5649" t="s">
        <v>1475</v>
      </c>
      <c r="B5649" t="s">
        <v>7130</v>
      </c>
      <c r="C5649" t="s">
        <v>4</v>
      </c>
      <c r="D5649" t="s">
        <v>23</v>
      </c>
    </row>
    <row r="5650" spans="1:4">
      <c r="A5650" t="s">
        <v>1475</v>
      </c>
      <c r="B5650" t="s">
        <v>7131</v>
      </c>
      <c r="C5650" t="s">
        <v>156</v>
      </c>
      <c r="D5650" t="e">
        <v>#REF!</v>
      </c>
    </row>
    <row r="5651" spans="1:4">
      <c r="A5651" t="s">
        <v>1475</v>
      </c>
      <c r="B5651" t="s">
        <v>7132</v>
      </c>
      <c r="C5651" t="s">
        <v>157</v>
      </c>
      <c r="D5651">
        <v>46266</v>
      </c>
    </row>
    <row r="5652" spans="1:4">
      <c r="A5652" t="s">
        <v>1475</v>
      </c>
      <c r="B5652" t="s">
        <v>7133</v>
      </c>
      <c r="C5652" t="s">
        <v>142</v>
      </c>
      <c r="D5652" t="s">
        <v>770</v>
      </c>
    </row>
    <row r="5653" spans="1:4">
      <c r="A5653" t="s">
        <v>1475</v>
      </c>
      <c r="B5653" t="s">
        <v>7134</v>
      </c>
      <c r="C5653" t="s">
        <v>143</v>
      </c>
      <c r="D5653" t="s">
        <v>771</v>
      </c>
    </row>
    <row r="5654" spans="1:4">
      <c r="A5654" t="s">
        <v>1475</v>
      </c>
      <c r="B5654" t="s">
        <v>7135</v>
      </c>
      <c r="C5654" t="s">
        <v>144</v>
      </c>
      <c r="D5654">
        <v>11</v>
      </c>
    </row>
    <row r="5655" spans="1:4">
      <c r="A5655" t="s">
        <v>1475</v>
      </c>
      <c r="B5655" t="s">
        <v>7136</v>
      </c>
      <c r="C5655" t="s">
        <v>145</v>
      </c>
      <c r="D5655">
        <v>720</v>
      </c>
    </row>
    <row r="5656" spans="1:4">
      <c r="A5656" t="s">
        <v>1475</v>
      </c>
      <c r="B5656" t="s">
        <v>7137</v>
      </c>
      <c r="C5656" t="s">
        <v>146</v>
      </c>
      <c r="D5656" t="s">
        <v>133</v>
      </c>
    </row>
    <row r="5657" spans="1:4">
      <c r="A5657" t="s">
        <v>1475</v>
      </c>
      <c r="B5657" t="s">
        <v>7138</v>
      </c>
      <c r="C5657" t="s">
        <v>147</v>
      </c>
      <c r="D5657" t="s">
        <v>773</v>
      </c>
    </row>
    <row r="5658" spans="1:4">
      <c r="A5658" t="s">
        <v>1475</v>
      </c>
      <c r="B5658" t="s">
        <v>7139</v>
      </c>
      <c r="C5658" t="s">
        <v>148</v>
      </c>
      <c r="D5658" t="s">
        <v>34</v>
      </c>
    </row>
    <row r="5659" spans="1:4">
      <c r="A5659" t="s">
        <v>1475</v>
      </c>
      <c r="B5659" t="s">
        <v>7140</v>
      </c>
      <c r="C5659" t="s">
        <v>152</v>
      </c>
      <c r="D5659" t="s">
        <v>167</v>
      </c>
    </row>
    <row r="5660" spans="1:4">
      <c r="A5660" t="s">
        <v>1475</v>
      </c>
      <c r="B5660" t="s">
        <v>7141</v>
      </c>
      <c r="C5660" t="s">
        <v>4</v>
      </c>
      <c r="D5660" t="s">
        <v>23</v>
      </c>
    </row>
    <row r="5661" spans="1:4">
      <c r="A5661" t="s">
        <v>1475</v>
      </c>
      <c r="B5661" t="s">
        <v>7142</v>
      </c>
      <c r="C5661" t="s">
        <v>156</v>
      </c>
      <c r="D5661" t="e">
        <v>#REF!</v>
      </c>
    </row>
    <row r="5662" spans="1:4">
      <c r="A5662" t="s">
        <v>1475</v>
      </c>
      <c r="B5662" t="s">
        <v>7143</v>
      </c>
      <c r="C5662" t="s">
        <v>157</v>
      </c>
      <c r="D5662">
        <v>46266</v>
      </c>
    </row>
    <row r="5663" spans="1:4">
      <c r="A5663" t="s">
        <v>1475</v>
      </c>
      <c r="B5663" t="s">
        <v>7144</v>
      </c>
      <c r="C5663" t="s">
        <v>142</v>
      </c>
      <c r="D5663" t="s">
        <v>770</v>
      </c>
    </row>
    <row r="5664" spans="1:4">
      <c r="A5664" t="s">
        <v>1475</v>
      </c>
      <c r="B5664" t="s">
        <v>7145</v>
      </c>
      <c r="C5664" t="s">
        <v>143</v>
      </c>
      <c r="D5664" t="s">
        <v>771</v>
      </c>
    </row>
    <row r="5665" spans="1:4">
      <c r="A5665" t="s">
        <v>1475</v>
      </c>
      <c r="B5665" t="s">
        <v>7146</v>
      </c>
      <c r="C5665" t="s">
        <v>144</v>
      </c>
      <c r="D5665">
        <v>12</v>
      </c>
    </row>
    <row r="5666" spans="1:4">
      <c r="A5666" t="s">
        <v>1475</v>
      </c>
      <c r="B5666" t="s">
        <v>7147</v>
      </c>
      <c r="C5666" t="s">
        <v>145</v>
      </c>
      <c r="D5666">
        <v>726</v>
      </c>
    </row>
    <row r="5667" spans="1:4">
      <c r="A5667" t="s">
        <v>1475</v>
      </c>
      <c r="B5667" t="s">
        <v>7148</v>
      </c>
      <c r="C5667" t="s">
        <v>146</v>
      </c>
      <c r="D5667" t="s">
        <v>133</v>
      </c>
    </row>
    <row r="5668" spans="1:4">
      <c r="A5668" t="s">
        <v>1475</v>
      </c>
      <c r="B5668" t="s">
        <v>7149</v>
      </c>
      <c r="C5668" t="s">
        <v>147</v>
      </c>
      <c r="D5668" t="s">
        <v>773</v>
      </c>
    </row>
    <row r="5669" spans="1:4">
      <c r="A5669" t="s">
        <v>1475</v>
      </c>
      <c r="B5669" t="s">
        <v>7150</v>
      </c>
      <c r="C5669" t="s">
        <v>148</v>
      </c>
      <c r="D5669" t="s">
        <v>34</v>
      </c>
    </row>
    <row r="5670" spans="1:4">
      <c r="A5670" t="s">
        <v>1475</v>
      </c>
      <c r="B5670" t="s">
        <v>7151</v>
      </c>
      <c r="C5670" t="s">
        <v>152</v>
      </c>
      <c r="D5670" t="s">
        <v>167</v>
      </c>
    </row>
    <row r="5671" spans="1:4">
      <c r="A5671" t="s">
        <v>1475</v>
      </c>
      <c r="B5671" t="s">
        <v>7152</v>
      </c>
      <c r="C5671" t="s">
        <v>4</v>
      </c>
      <c r="D5671" t="s">
        <v>23</v>
      </c>
    </row>
    <row r="5672" spans="1:4">
      <c r="A5672" t="s">
        <v>1475</v>
      </c>
      <c r="B5672" t="s">
        <v>7153</v>
      </c>
      <c r="C5672" t="s">
        <v>156</v>
      </c>
      <c r="D5672" t="e">
        <v>#REF!</v>
      </c>
    </row>
    <row r="5673" spans="1:4">
      <c r="A5673" t="s">
        <v>1475</v>
      </c>
      <c r="B5673" t="s">
        <v>7154</v>
      </c>
      <c r="C5673" t="s">
        <v>157</v>
      </c>
      <c r="D5673">
        <v>46266</v>
      </c>
    </row>
    <row r="5674" spans="1:4">
      <c r="A5674" t="s">
        <v>1475</v>
      </c>
      <c r="B5674" t="s">
        <v>7155</v>
      </c>
      <c r="C5674" t="s">
        <v>142</v>
      </c>
      <c r="D5674" t="s">
        <v>985</v>
      </c>
    </row>
    <row r="5675" spans="1:4">
      <c r="A5675" t="s">
        <v>1475</v>
      </c>
      <c r="B5675" t="s">
        <v>7156</v>
      </c>
      <c r="C5675" t="s">
        <v>143</v>
      </c>
      <c r="D5675">
        <v>1625</v>
      </c>
    </row>
    <row r="5676" spans="1:4">
      <c r="A5676" t="s">
        <v>1475</v>
      </c>
      <c r="B5676" t="s">
        <v>7157</v>
      </c>
      <c r="C5676" t="s">
        <v>146</v>
      </c>
      <c r="D5676" t="s">
        <v>134</v>
      </c>
    </row>
    <row r="5677" spans="1:4">
      <c r="A5677" t="s">
        <v>1475</v>
      </c>
      <c r="B5677" t="s">
        <v>7158</v>
      </c>
      <c r="C5677" t="s">
        <v>147</v>
      </c>
      <c r="D5677" t="s">
        <v>484</v>
      </c>
    </row>
    <row r="5678" spans="1:4">
      <c r="A5678" t="s">
        <v>1475</v>
      </c>
      <c r="B5678" t="s">
        <v>7159</v>
      </c>
      <c r="C5678" t="s">
        <v>148</v>
      </c>
      <c r="D5678" t="s">
        <v>54</v>
      </c>
    </row>
    <row r="5679" spans="1:4">
      <c r="A5679" t="s">
        <v>1475</v>
      </c>
      <c r="B5679" t="s">
        <v>7160</v>
      </c>
      <c r="C5679" t="s">
        <v>150</v>
      </c>
      <c r="D5679">
        <v>3171</v>
      </c>
    </row>
    <row r="5680" spans="1:4">
      <c r="A5680" t="s">
        <v>1475</v>
      </c>
      <c r="B5680" t="s">
        <v>7161</v>
      </c>
      <c r="C5680" t="s">
        <v>152</v>
      </c>
      <c r="D5680" t="s">
        <v>167</v>
      </c>
    </row>
    <row r="5681" spans="1:4">
      <c r="A5681" t="s">
        <v>1475</v>
      </c>
      <c r="B5681" t="s">
        <v>7162</v>
      </c>
      <c r="C5681" t="s">
        <v>4</v>
      </c>
      <c r="D5681" t="s">
        <v>23</v>
      </c>
    </row>
    <row r="5682" spans="1:4">
      <c r="A5682" t="s">
        <v>1475</v>
      </c>
      <c r="B5682" t="s">
        <v>7163</v>
      </c>
      <c r="C5682" t="s">
        <v>156</v>
      </c>
      <c r="D5682" t="e">
        <v>#REF!</v>
      </c>
    </row>
    <row r="5683" spans="1:4">
      <c r="A5683" t="s">
        <v>1475</v>
      </c>
      <c r="B5683" t="s">
        <v>7164</v>
      </c>
      <c r="C5683" t="s">
        <v>157</v>
      </c>
      <c r="D5683">
        <v>46266</v>
      </c>
    </row>
    <row r="5684" spans="1:4">
      <c r="A5684" t="s">
        <v>1475</v>
      </c>
      <c r="B5684" t="s">
        <v>7165</v>
      </c>
      <c r="C5684" t="s">
        <v>142</v>
      </c>
      <c r="D5684" t="s">
        <v>985</v>
      </c>
    </row>
    <row r="5685" spans="1:4">
      <c r="A5685" t="s">
        <v>1475</v>
      </c>
      <c r="B5685" t="s">
        <v>7166</v>
      </c>
      <c r="C5685" t="s">
        <v>143</v>
      </c>
      <c r="D5685">
        <v>1625</v>
      </c>
    </row>
    <row r="5686" spans="1:4">
      <c r="A5686" t="s">
        <v>1475</v>
      </c>
      <c r="B5686" t="s">
        <v>7167</v>
      </c>
      <c r="C5686" t="s">
        <v>146</v>
      </c>
      <c r="D5686" t="s">
        <v>134</v>
      </c>
    </row>
    <row r="5687" spans="1:4">
      <c r="A5687" t="s">
        <v>1475</v>
      </c>
      <c r="B5687" t="s">
        <v>7168</v>
      </c>
      <c r="C5687" t="s">
        <v>147</v>
      </c>
      <c r="D5687" t="s">
        <v>490</v>
      </c>
    </row>
    <row r="5688" spans="1:4">
      <c r="A5688" t="s">
        <v>1475</v>
      </c>
      <c r="B5688" t="s">
        <v>7169</v>
      </c>
      <c r="C5688" t="s">
        <v>148</v>
      </c>
      <c r="D5688" t="s">
        <v>54</v>
      </c>
    </row>
    <row r="5689" spans="1:4">
      <c r="A5689" t="s">
        <v>1475</v>
      </c>
      <c r="B5689" t="s">
        <v>7170</v>
      </c>
      <c r="C5689" t="s">
        <v>150</v>
      </c>
      <c r="D5689">
        <v>3145</v>
      </c>
    </row>
    <row r="5690" spans="1:4">
      <c r="A5690" t="s">
        <v>1475</v>
      </c>
      <c r="B5690" t="s">
        <v>7171</v>
      </c>
      <c r="C5690" t="s">
        <v>152</v>
      </c>
      <c r="D5690" t="s">
        <v>167</v>
      </c>
    </row>
    <row r="5691" spans="1:4">
      <c r="A5691" t="s">
        <v>1475</v>
      </c>
      <c r="B5691" t="s">
        <v>7172</v>
      </c>
      <c r="C5691" t="s">
        <v>4</v>
      </c>
      <c r="D5691" t="s">
        <v>23</v>
      </c>
    </row>
    <row r="5692" spans="1:4">
      <c r="A5692" t="s">
        <v>1475</v>
      </c>
      <c r="B5692" t="s">
        <v>7173</v>
      </c>
      <c r="C5692" t="s">
        <v>156</v>
      </c>
      <c r="D5692" t="e">
        <v>#REF!</v>
      </c>
    </row>
    <row r="5693" spans="1:4">
      <c r="A5693" t="s">
        <v>1475</v>
      </c>
      <c r="B5693" t="s">
        <v>7174</v>
      </c>
      <c r="C5693" t="s">
        <v>157</v>
      </c>
      <c r="D5693">
        <v>46266</v>
      </c>
    </row>
    <row r="5694" spans="1:4">
      <c r="A5694" t="s">
        <v>1475</v>
      </c>
      <c r="B5694" t="s">
        <v>7175</v>
      </c>
      <c r="C5694" t="s">
        <v>142</v>
      </c>
      <c r="D5694" t="s">
        <v>297</v>
      </c>
    </row>
    <row r="5695" spans="1:4">
      <c r="A5695" t="s">
        <v>1475</v>
      </c>
      <c r="B5695" t="s">
        <v>7176</v>
      </c>
      <c r="C5695" t="s">
        <v>143</v>
      </c>
      <c r="D5695" t="s">
        <v>298</v>
      </c>
    </row>
    <row r="5696" spans="1:4">
      <c r="A5696" t="s">
        <v>1475</v>
      </c>
      <c r="B5696" t="s">
        <v>7177</v>
      </c>
      <c r="C5696" t="s">
        <v>144</v>
      </c>
      <c r="D5696" t="s">
        <v>491</v>
      </c>
    </row>
    <row r="5697" spans="1:4">
      <c r="A5697" t="s">
        <v>1475</v>
      </c>
      <c r="B5697" t="s">
        <v>7178</v>
      </c>
      <c r="C5697" t="s">
        <v>145</v>
      </c>
      <c r="D5697">
        <v>842</v>
      </c>
    </row>
    <row r="5698" spans="1:4">
      <c r="A5698" t="s">
        <v>1475</v>
      </c>
      <c r="B5698" t="s">
        <v>7179</v>
      </c>
      <c r="C5698" t="s">
        <v>146</v>
      </c>
      <c r="D5698" t="s">
        <v>135</v>
      </c>
    </row>
    <row r="5699" spans="1:4">
      <c r="A5699" t="s">
        <v>1475</v>
      </c>
      <c r="B5699" t="s">
        <v>7180</v>
      </c>
      <c r="C5699" t="s">
        <v>147</v>
      </c>
      <c r="D5699" t="s">
        <v>493</v>
      </c>
    </row>
    <row r="5700" spans="1:4">
      <c r="A5700" t="s">
        <v>1475</v>
      </c>
      <c r="B5700" t="s">
        <v>7181</v>
      </c>
      <c r="C5700" t="s">
        <v>148</v>
      </c>
      <c r="D5700" t="s">
        <v>34</v>
      </c>
    </row>
    <row r="5701" spans="1:4">
      <c r="A5701" t="s">
        <v>1475</v>
      </c>
      <c r="B5701" t="s">
        <v>7182</v>
      </c>
      <c r="C5701" t="s">
        <v>152</v>
      </c>
      <c r="D5701" t="s">
        <v>167</v>
      </c>
    </row>
    <row r="5702" spans="1:4">
      <c r="A5702" t="s">
        <v>1475</v>
      </c>
      <c r="B5702" t="s">
        <v>7183</v>
      </c>
      <c r="C5702" t="s">
        <v>153</v>
      </c>
      <c r="D5702" t="s">
        <v>301</v>
      </c>
    </row>
    <row r="5703" spans="1:4">
      <c r="A5703" t="s">
        <v>1475</v>
      </c>
      <c r="B5703" t="s">
        <v>7184</v>
      </c>
      <c r="C5703" t="s">
        <v>154</v>
      </c>
      <c r="D5703" t="s">
        <v>302</v>
      </c>
    </row>
    <row r="5704" spans="1:4">
      <c r="A5704" t="s">
        <v>1475</v>
      </c>
      <c r="B5704" t="s">
        <v>7185</v>
      </c>
      <c r="C5704" t="s">
        <v>69</v>
      </c>
      <c r="D5704" t="s">
        <v>303</v>
      </c>
    </row>
    <row r="5705" spans="1:4">
      <c r="A5705" t="s">
        <v>1475</v>
      </c>
      <c r="B5705" t="s">
        <v>7186</v>
      </c>
      <c r="C5705" t="s">
        <v>4</v>
      </c>
      <c r="D5705" t="s">
        <v>23</v>
      </c>
    </row>
    <row r="5706" spans="1:4">
      <c r="A5706" t="s">
        <v>1475</v>
      </c>
      <c r="B5706" t="s">
        <v>7187</v>
      </c>
      <c r="C5706" t="s">
        <v>156</v>
      </c>
      <c r="D5706" t="e">
        <v>#REF!</v>
      </c>
    </row>
    <row r="5707" spans="1:4">
      <c r="A5707" t="s">
        <v>1475</v>
      </c>
      <c r="B5707" t="s">
        <v>7188</v>
      </c>
      <c r="C5707" t="s">
        <v>157</v>
      </c>
      <c r="D5707">
        <v>46266</v>
      </c>
    </row>
    <row r="5708" spans="1:4">
      <c r="A5708" t="s">
        <v>1475</v>
      </c>
      <c r="B5708" t="s">
        <v>7189</v>
      </c>
      <c r="C5708" t="s">
        <v>142</v>
      </c>
      <c r="D5708" t="s">
        <v>297</v>
      </c>
    </row>
    <row r="5709" spans="1:4">
      <c r="A5709" t="s">
        <v>1475</v>
      </c>
      <c r="B5709" t="s">
        <v>7190</v>
      </c>
      <c r="C5709" t="s">
        <v>143</v>
      </c>
      <c r="D5709" t="s">
        <v>298</v>
      </c>
    </row>
    <row r="5710" spans="1:4">
      <c r="A5710" t="s">
        <v>1475</v>
      </c>
      <c r="B5710" t="s">
        <v>7191</v>
      </c>
      <c r="C5710" t="s">
        <v>144</v>
      </c>
      <c r="D5710" t="s">
        <v>485</v>
      </c>
    </row>
    <row r="5711" spans="1:4">
      <c r="A5711" t="s">
        <v>1475</v>
      </c>
      <c r="B5711" t="s">
        <v>7192</v>
      </c>
      <c r="C5711" t="s">
        <v>145</v>
      </c>
      <c r="D5711">
        <v>841</v>
      </c>
    </row>
    <row r="5712" spans="1:4">
      <c r="A5712" t="s">
        <v>1475</v>
      </c>
      <c r="B5712" t="s">
        <v>7193</v>
      </c>
      <c r="C5712" t="s">
        <v>146</v>
      </c>
      <c r="D5712" t="s">
        <v>135</v>
      </c>
    </row>
    <row r="5713" spans="1:4">
      <c r="A5713" t="s">
        <v>1475</v>
      </c>
      <c r="B5713" t="s">
        <v>7194</v>
      </c>
      <c r="C5713" t="s">
        <v>147</v>
      </c>
      <c r="D5713" t="s">
        <v>486</v>
      </c>
    </row>
    <row r="5714" spans="1:4">
      <c r="A5714" t="s">
        <v>1475</v>
      </c>
      <c r="B5714" t="s">
        <v>7195</v>
      </c>
      <c r="C5714" t="s">
        <v>148</v>
      </c>
      <c r="D5714" t="s">
        <v>34</v>
      </c>
    </row>
    <row r="5715" spans="1:4">
      <c r="A5715" t="s">
        <v>1475</v>
      </c>
      <c r="B5715" t="s">
        <v>7196</v>
      </c>
      <c r="C5715" t="s">
        <v>152</v>
      </c>
      <c r="D5715" t="s">
        <v>167</v>
      </c>
    </row>
    <row r="5716" spans="1:4">
      <c r="A5716" t="s">
        <v>1475</v>
      </c>
      <c r="B5716" t="s">
        <v>7197</v>
      </c>
      <c r="C5716" t="s">
        <v>153</v>
      </c>
      <c r="D5716" t="s">
        <v>301</v>
      </c>
    </row>
    <row r="5717" spans="1:4">
      <c r="A5717" t="s">
        <v>1475</v>
      </c>
      <c r="B5717" t="s">
        <v>7198</v>
      </c>
      <c r="C5717" t="s">
        <v>154</v>
      </c>
      <c r="D5717" t="s">
        <v>302</v>
      </c>
    </row>
    <row r="5718" spans="1:4">
      <c r="A5718" t="s">
        <v>1475</v>
      </c>
      <c r="B5718" t="s">
        <v>7199</v>
      </c>
      <c r="C5718" t="s">
        <v>69</v>
      </c>
      <c r="D5718" t="s">
        <v>303</v>
      </c>
    </row>
    <row r="5719" spans="1:4">
      <c r="A5719" t="s">
        <v>1475</v>
      </c>
      <c r="B5719" t="s">
        <v>7200</v>
      </c>
      <c r="C5719" t="s">
        <v>4</v>
      </c>
      <c r="D5719" t="s">
        <v>23</v>
      </c>
    </row>
    <row r="5720" spans="1:4">
      <c r="A5720" t="s">
        <v>1475</v>
      </c>
      <c r="B5720" t="s">
        <v>7201</v>
      </c>
      <c r="C5720" t="s">
        <v>156</v>
      </c>
      <c r="D5720" t="e">
        <v>#REF!</v>
      </c>
    </row>
    <row r="5721" spans="1:4">
      <c r="A5721" t="s">
        <v>1475</v>
      </c>
      <c r="B5721" t="s">
        <v>7202</v>
      </c>
      <c r="C5721" t="s">
        <v>157</v>
      </c>
      <c r="D5721">
        <v>46266</v>
      </c>
    </row>
    <row r="5722" spans="1:4">
      <c r="A5722" t="s">
        <v>1475</v>
      </c>
      <c r="B5722" t="s">
        <v>7203</v>
      </c>
      <c r="C5722" t="s">
        <v>142</v>
      </c>
      <c r="D5722" t="s">
        <v>297</v>
      </c>
    </row>
    <row r="5723" spans="1:4">
      <c r="A5723" t="s">
        <v>1475</v>
      </c>
      <c r="B5723" t="s">
        <v>7204</v>
      </c>
      <c r="C5723" t="s">
        <v>143</v>
      </c>
      <c r="D5723" t="s">
        <v>298</v>
      </c>
    </row>
    <row r="5724" spans="1:4">
      <c r="A5724" t="s">
        <v>1475</v>
      </c>
      <c r="B5724" t="s">
        <v>7205</v>
      </c>
      <c r="C5724" t="s">
        <v>144</v>
      </c>
      <c r="D5724" t="s">
        <v>487</v>
      </c>
    </row>
    <row r="5725" spans="1:4">
      <c r="A5725" t="s">
        <v>1475</v>
      </c>
      <c r="B5725" t="s">
        <v>7206</v>
      </c>
      <c r="C5725" t="s">
        <v>145</v>
      </c>
      <c r="D5725">
        <v>884</v>
      </c>
    </row>
    <row r="5726" spans="1:4">
      <c r="A5726" t="s">
        <v>1475</v>
      </c>
      <c r="B5726" t="s">
        <v>7207</v>
      </c>
      <c r="C5726" t="s">
        <v>146</v>
      </c>
      <c r="D5726" t="s">
        <v>135</v>
      </c>
    </row>
    <row r="5727" spans="1:4">
      <c r="A5727" t="s">
        <v>1475</v>
      </c>
      <c r="B5727" t="s">
        <v>7208</v>
      </c>
      <c r="C5727" t="s">
        <v>147</v>
      </c>
      <c r="D5727" t="s">
        <v>488</v>
      </c>
    </row>
    <row r="5728" spans="1:4">
      <c r="A5728" t="s">
        <v>1475</v>
      </c>
      <c r="B5728" t="s">
        <v>7209</v>
      </c>
      <c r="C5728" t="s">
        <v>148</v>
      </c>
      <c r="D5728" t="s">
        <v>34</v>
      </c>
    </row>
    <row r="5729" spans="1:4">
      <c r="A5729" t="s">
        <v>1475</v>
      </c>
      <c r="B5729" t="s">
        <v>7210</v>
      </c>
      <c r="C5729" t="s">
        <v>152</v>
      </c>
      <c r="D5729" t="s">
        <v>167</v>
      </c>
    </row>
    <row r="5730" spans="1:4">
      <c r="A5730" t="s">
        <v>1475</v>
      </c>
      <c r="B5730" t="s">
        <v>7211</v>
      </c>
      <c r="C5730" t="s">
        <v>153</v>
      </c>
      <c r="D5730" t="s">
        <v>301</v>
      </c>
    </row>
    <row r="5731" spans="1:4">
      <c r="A5731" t="s">
        <v>1475</v>
      </c>
      <c r="B5731" t="s">
        <v>7212</v>
      </c>
      <c r="C5731" t="s">
        <v>154</v>
      </c>
      <c r="D5731" t="s">
        <v>302</v>
      </c>
    </row>
    <row r="5732" spans="1:4">
      <c r="A5732" t="s">
        <v>1475</v>
      </c>
      <c r="B5732" t="s">
        <v>7213</v>
      </c>
      <c r="C5732" t="s">
        <v>69</v>
      </c>
      <c r="D5732" t="s">
        <v>303</v>
      </c>
    </row>
    <row r="5733" spans="1:4">
      <c r="A5733" t="s">
        <v>1475</v>
      </c>
      <c r="B5733" t="s">
        <v>7214</v>
      </c>
      <c r="C5733" t="s">
        <v>4</v>
      </c>
      <c r="D5733" t="s">
        <v>23</v>
      </c>
    </row>
    <row r="5734" spans="1:4">
      <c r="A5734" t="s">
        <v>1475</v>
      </c>
      <c r="B5734" t="s">
        <v>7215</v>
      </c>
      <c r="C5734" t="s">
        <v>156</v>
      </c>
      <c r="D5734" t="e">
        <v>#REF!</v>
      </c>
    </row>
    <row r="5735" spans="1:4">
      <c r="A5735" t="s">
        <v>1475</v>
      </c>
      <c r="B5735" t="s">
        <v>7216</v>
      </c>
      <c r="C5735" t="s">
        <v>157</v>
      </c>
      <c r="D5735">
        <v>46266</v>
      </c>
    </row>
    <row r="5736" spans="1:4">
      <c r="A5736" t="s">
        <v>1475</v>
      </c>
      <c r="B5736" t="s">
        <v>7217</v>
      </c>
      <c r="C5736" t="s">
        <v>142</v>
      </c>
      <c r="D5736" t="s">
        <v>297</v>
      </c>
    </row>
    <row r="5737" spans="1:4">
      <c r="A5737" t="s">
        <v>1475</v>
      </c>
      <c r="B5737" t="s">
        <v>7218</v>
      </c>
      <c r="C5737" t="s">
        <v>143</v>
      </c>
      <c r="D5737" t="s">
        <v>298</v>
      </c>
    </row>
    <row r="5738" spans="1:4">
      <c r="A5738" t="s">
        <v>1475</v>
      </c>
      <c r="B5738" t="s">
        <v>7219</v>
      </c>
      <c r="C5738" t="s">
        <v>144</v>
      </c>
      <c r="D5738" t="s">
        <v>489</v>
      </c>
    </row>
    <row r="5739" spans="1:4">
      <c r="A5739" t="s">
        <v>1475</v>
      </c>
      <c r="B5739" t="s">
        <v>7220</v>
      </c>
      <c r="C5739" t="s">
        <v>145</v>
      </c>
      <c r="D5739">
        <v>888</v>
      </c>
    </row>
    <row r="5740" spans="1:4">
      <c r="A5740" t="s">
        <v>1475</v>
      </c>
      <c r="B5740" t="s">
        <v>7221</v>
      </c>
      <c r="C5740" t="s">
        <v>146</v>
      </c>
      <c r="D5740" t="s">
        <v>135</v>
      </c>
    </row>
    <row r="5741" spans="1:4">
      <c r="A5741" t="s">
        <v>1475</v>
      </c>
      <c r="B5741" t="s">
        <v>7222</v>
      </c>
      <c r="C5741" t="s">
        <v>147</v>
      </c>
      <c r="D5741" t="s">
        <v>490</v>
      </c>
    </row>
    <row r="5742" spans="1:4">
      <c r="A5742" t="s">
        <v>1475</v>
      </c>
      <c r="B5742" t="s">
        <v>7223</v>
      </c>
      <c r="C5742" t="s">
        <v>148</v>
      </c>
      <c r="D5742" t="s">
        <v>34</v>
      </c>
    </row>
    <row r="5743" spans="1:4">
      <c r="A5743" t="s">
        <v>1475</v>
      </c>
      <c r="B5743" t="s">
        <v>7224</v>
      </c>
      <c r="C5743" t="s">
        <v>152</v>
      </c>
      <c r="D5743" t="s">
        <v>167</v>
      </c>
    </row>
    <row r="5744" spans="1:4">
      <c r="A5744" t="s">
        <v>1475</v>
      </c>
      <c r="B5744" t="s">
        <v>7225</v>
      </c>
      <c r="C5744" t="s">
        <v>153</v>
      </c>
      <c r="D5744" t="s">
        <v>301</v>
      </c>
    </row>
    <row r="5745" spans="1:4">
      <c r="A5745" t="s">
        <v>1475</v>
      </c>
      <c r="B5745" t="s">
        <v>7226</v>
      </c>
      <c r="C5745" t="s">
        <v>154</v>
      </c>
      <c r="D5745" t="s">
        <v>302</v>
      </c>
    </row>
    <row r="5746" spans="1:4">
      <c r="A5746" t="s">
        <v>1475</v>
      </c>
      <c r="B5746" t="s">
        <v>7227</v>
      </c>
      <c r="C5746" t="s">
        <v>69</v>
      </c>
      <c r="D5746" t="s">
        <v>303</v>
      </c>
    </row>
    <row r="5747" spans="1:4">
      <c r="A5747" t="s">
        <v>1475</v>
      </c>
      <c r="B5747" t="s">
        <v>7228</v>
      </c>
      <c r="C5747" t="s">
        <v>4</v>
      </c>
      <c r="D5747" t="s">
        <v>23</v>
      </c>
    </row>
    <row r="5748" spans="1:4">
      <c r="A5748" t="s">
        <v>1475</v>
      </c>
      <c r="B5748" t="s">
        <v>7229</v>
      </c>
      <c r="C5748" t="s">
        <v>156</v>
      </c>
      <c r="D5748" t="e">
        <v>#REF!</v>
      </c>
    </row>
    <row r="5749" spans="1:4">
      <c r="A5749" t="s">
        <v>1475</v>
      </c>
      <c r="B5749" t="s">
        <v>7230</v>
      </c>
      <c r="C5749" t="s">
        <v>157</v>
      </c>
      <c r="D5749">
        <v>46266</v>
      </c>
    </row>
    <row r="5750" spans="1:4">
      <c r="A5750" t="s">
        <v>1475</v>
      </c>
      <c r="B5750" t="s">
        <v>7231</v>
      </c>
      <c r="C5750" t="s">
        <v>142</v>
      </c>
      <c r="D5750" t="s">
        <v>297</v>
      </c>
    </row>
    <row r="5751" spans="1:4">
      <c r="A5751" t="s">
        <v>1475</v>
      </c>
      <c r="B5751" t="s">
        <v>7232</v>
      </c>
      <c r="C5751" t="s">
        <v>143</v>
      </c>
      <c r="D5751" t="s">
        <v>298</v>
      </c>
    </row>
    <row r="5752" spans="1:4">
      <c r="A5752" t="s">
        <v>1475</v>
      </c>
      <c r="B5752" t="s">
        <v>7233</v>
      </c>
      <c r="C5752" t="s">
        <v>144</v>
      </c>
      <c r="D5752" t="s">
        <v>483</v>
      </c>
    </row>
    <row r="5753" spans="1:4">
      <c r="A5753" t="s">
        <v>1475</v>
      </c>
      <c r="B5753" t="s">
        <v>7234</v>
      </c>
      <c r="C5753" t="s">
        <v>145</v>
      </c>
      <c r="D5753">
        <v>819</v>
      </c>
    </row>
    <row r="5754" spans="1:4">
      <c r="A5754" t="s">
        <v>1475</v>
      </c>
      <c r="B5754" t="s">
        <v>7235</v>
      </c>
      <c r="C5754" t="s">
        <v>146</v>
      </c>
      <c r="D5754" t="s">
        <v>135</v>
      </c>
    </row>
    <row r="5755" spans="1:4">
      <c r="A5755" t="s">
        <v>1475</v>
      </c>
      <c r="B5755" t="s">
        <v>7236</v>
      </c>
      <c r="C5755" t="s">
        <v>147</v>
      </c>
      <c r="D5755" t="s">
        <v>484</v>
      </c>
    </row>
    <row r="5756" spans="1:4">
      <c r="A5756" t="s">
        <v>1475</v>
      </c>
      <c r="B5756" t="s">
        <v>7237</v>
      </c>
      <c r="C5756" t="s">
        <v>148</v>
      </c>
      <c r="D5756" t="s">
        <v>34</v>
      </c>
    </row>
    <row r="5757" spans="1:4">
      <c r="A5757" t="s">
        <v>1475</v>
      </c>
      <c r="B5757" t="s">
        <v>7238</v>
      </c>
      <c r="C5757" t="s">
        <v>152</v>
      </c>
      <c r="D5757" t="s">
        <v>167</v>
      </c>
    </row>
    <row r="5758" spans="1:4">
      <c r="A5758" t="s">
        <v>1475</v>
      </c>
      <c r="B5758" t="s">
        <v>7239</v>
      </c>
      <c r="C5758" t="s">
        <v>153</v>
      </c>
      <c r="D5758" t="s">
        <v>301</v>
      </c>
    </row>
    <row r="5759" spans="1:4">
      <c r="A5759" t="s">
        <v>1475</v>
      </c>
      <c r="B5759" t="s">
        <v>7240</v>
      </c>
      <c r="C5759" t="s">
        <v>154</v>
      </c>
      <c r="D5759" t="s">
        <v>302</v>
      </c>
    </row>
    <row r="5760" spans="1:4">
      <c r="A5760" t="s">
        <v>1475</v>
      </c>
      <c r="B5760" t="s">
        <v>7241</v>
      </c>
      <c r="C5760" t="s">
        <v>69</v>
      </c>
      <c r="D5760" t="s">
        <v>303</v>
      </c>
    </row>
    <row r="5761" spans="1:4">
      <c r="A5761" t="s">
        <v>1475</v>
      </c>
      <c r="B5761" t="s">
        <v>7242</v>
      </c>
      <c r="C5761" t="s">
        <v>4</v>
      </c>
      <c r="D5761" t="s">
        <v>23</v>
      </c>
    </row>
    <row r="5762" spans="1:4">
      <c r="A5762" t="s">
        <v>1475</v>
      </c>
      <c r="B5762" t="s">
        <v>7243</v>
      </c>
      <c r="C5762" t="s">
        <v>156</v>
      </c>
      <c r="D5762" t="e">
        <v>#REF!</v>
      </c>
    </row>
    <row r="5763" spans="1:4">
      <c r="A5763" t="s">
        <v>1475</v>
      </c>
      <c r="B5763" t="s">
        <v>7244</v>
      </c>
      <c r="C5763" t="s">
        <v>157</v>
      </c>
      <c r="D5763">
        <v>46266</v>
      </c>
    </row>
    <row r="5764" spans="1:4">
      <c r="A5764" t="s">
        <v>1475</v>
      </c>
      <c r="B5764" t="s">
        <v>7245</v>
      </c>
      <c r="C5764" t="s">
        <v>142</v>
      </c>
      <c r="D5764" t="s">
        <v>570</v>
      </c>
    </row>
    <row r="5765" spans="1:4">
      <c r="A5765" t="s">
        <v>1475</v>
      </c>
      <c r="B5765" t="s">
        <v>7246</v>
      </c>
      <c r="C5765" t="s">
        <v>143</v>
      </c>
      <c r="D5765" t="s">
        <v>571</v>
      </c>
    </row>
    <row r="5766" spans="1:4">
      <c r="A5766" t="s">
        <v>1475</v>
      </c>
      <c r="B5766" t="s">
        <v>7247</v>
      </c>
      <c r="C5766" t="s">
        <v>144</v>
      </c>
      <c r="D5766">
        <v>54</v>
      </c>
    </row>
    <row r="5767" spans="1:4">
      <c r="A5767" t="s">
        <v>1475</v>
      </c>
      <c r="B5767" t="s">
        <v>7248</v>
      </c>
      <c r="C5767" t="s">
        <v>145</v>
      </c>
      <c r="D5767">
        <v>423</v>
      </c>
    </row>
    <row r="5768" spans="1:4">
      <c r="A5768" t="s">
        <v>1475</v>
      </c>
      <c r="B5768" t="s">
        <v>7249</v>
      </c>
      <c r="C5768" t="s">
        <v>146</v>
      </c>
      <c r="D5768" t="s">
        <v>135</v>
      </c>
    </row>
    <row r="5769" spans="1:4">
      <c r="A5769" t="s">
        <v>1475</v>
      </c>
      <c r="B5769" t="s">
        <v>7250</v>
      </c>
      <c r="C5769" t="s">
        <v>147</v>
      </c>
      <c r="D5769" t="s">
        <v>700</v>
      </c>
    </row>
    <row r="5770" spans="1:4">
      <c r="A5770" t="s">
        <v>1475</v>
      </c>
      <c r="B5770" t="s">
        <v>7251</v>
      </c>
      <c r="C5770" t="s">
        <v>148</v>
      </c>
      <c r="D5770" t="s">
        <v>34</v>
      </c>
    </row>
    <row r="5771" spans="1:4">
      <c r="A5771" t="s">
        <v>1475</v>
      </c>
      <c r="B5771" t="s">
        <v>7252</v>
      </c>
      <c r="C5771" t="s">
        <v>152</v>
      </c>
      <c r="D5771" t="s">
        <v>167</v>
      </c>
    </row>
    <row r="5772" spans="1:4">
      <c r="A5772" t="s">
        <v>1475</v>
      </c>
      <c r="B5772" t="s">
        <v>7253</v>
      </c>
      <c r="C5772" t="s">
        <v>4</v>
      </c>
      <c r="D5772" t="s">
        <v>23</v>
      </c>
    </row>
    <row r="5773" spans="1:4">
      <c r="A5773" t="s">
        <v>1475</v>
      </c>
      <c r="B5773" t="s">
        <v>7254</v>
      </c>
      <c r="C5773" t="s">
        <v>156</v>
      </c>
      <c r="D5773" t="e">
        <v>#REF!</v>
      </c>
    </row>
    <row r="5774" spans="1:4">
      <c r="A5774" t="s">
        <v>1475</v>
      </c>
      <c r="B5774" t="s">
        <v>7255</v>
      </c>
      <c r="C5774" t="s">
        <v>157</v>
      </c>
      <c r="D5774">
        <v>46266</v>
      </c>
    </row>
    <row r="5775" spans="1:4">
      <c r="A5775" t="s">
        <v>1475</v>
      </c>
      <c r="B5775" t="s">
        <v>7256</v>
      </c>
      <c r="C5775" t="s">
        <v>142</v>
      </c>
      <c r="D5775" t="s">
        <v>570</v>
      </c>
    </row>
    <row r="5776" spans="1:4">
      <c r="A5776" t="s">
        <v>1475</v>
      </c>
      <c r="B5776" t="s">
        <v>7257</v>
      </c>
      <c r="C5776" t="s">
        <v>143</v>
      </c>
      <c r="D5776" t="s">
        <v>571</v>
      </c>
    </row>
    <row r="5777" spans="1:4">
      <c r="A5777" t="s">
        <v>1475</v>
      </c>
      <c r="B5777" t="s">
        <v>7258</v>
      </c>
      <c r="C5777" t="s">
        <v>144</v>
      </c>
      <c r="D5777">
        <v>55</v>
      </c>
    </row>
    <row r="5778" spans="1:4">
      <c r="A5778" t="s">
        <v>1475</v>
      </c>
      <c r="B5778" t="s">
        <v>7259</v>
      </c>
      <c r="C5778" t="s">
        <v>145</v>
      </c>
      <c r="D5778">
        <v>446</v>
      </c>
    </row>
    <row r="5779" spans="1:4">
      <c r="A5779" t="s">
        <v>1475</v>
      </c>
      <c r="B5779" t="s">
        <v>7260</v>
      </c>
      <c r="C5779" t="s">
        <v>146</v>
      </c>
      <c r="D5779" t="s">
        <v>135</v>
      </c>
    </row>
    <row r="5780" spans="1:4">
      <c r="A5780" t="s">
        <v>1475</v>
      </c>
      <c r="B5780" t="s">
        <v>7261</v>
      </c>
      <c r="C5780" t="s">
        <v>147</v>
      </c>
      <c r="D5780" t="s">
        <v>700</v>
      </c>
    </row>
    <row r="5781" spans="1:4">
      <c r="A5781" t="s">
        <v>1475</v>
      </c>
      <c r="B5781" t="s">
        <v>7262</v>
      </c>
      <c r="C5781" t="s">
        <v>148</v>
      </c>
      <c r="D5781" t="s">
        <v>34</v>
      </c>
    </row>
    <row r="5782" spans="1:4">
      <c r="A5782" t="s">
        <v>1475</v>
      </c>
      <c r="B5782" t="s">
        <v>7263</v>
      </c>
      <c r="C5782" t="s">
        <v>152</v>
      </c>
      <c r="D5782" t="s">
        <v>167</v>
      </c>
    </row>
    <row r="5783" spans="1:4">
      <c r="A5783" t="s">
        <v>1475</v>
      </c>
      <c r="B5783" t="s">
        <v>7264</v>
      </c>
      <c r="C5783" t="s">
        <v>4</v>
      </c>
      <c r="D5783" t="s">
        <v>23</v>
      </c>
    </row>
    <row r="5784" spans="1:4">
      <c r="A5784" t="s">
        <v>1475</v>
      </c>
      <c r="B5784" t="s">
        <v>7265</v>
      </c>
      <c r="C5784" t="s">
        <v>156</v>
      </c>
      <c r="D5784" t="e">
        <v>#REF!</v>
      </c>
    </row>
    <row r="5785" spans="1:4">
      <c r="A5785" t="s">
        <v>1475</v>
      </c>
      <c r="B5785" t="s">
        <v>7266</v>
      </c>
      <c r="C5785" t="s">
        <v>157</v>
      </c>
      <c r="D5785">
        <v>46266</v>
      </c>
    </row>
    <row r="5786" spans="1:4">
      <c r="A5786" t="s">
        <v>1475</v>
      </c>
      <c r="B5786" t="s">
        <v>7267</v>
      </c>
      <c r="C5786" t="s">
        <v>142</v>
      </c>
      <c r="D5786" t="s">
        <v>570</v>
      </c>
    </row>
    <row r="5787" spans="1:4">
      <c r="A5787" t="s">
        <v>1475</v>
      </c>
      <c r="B5787" t="s">
        <v>7268</v>
      </c>
      <c r="C5787" t="s">
        <v>143</v>
      </c>
      <c r="D5787" t="s">
        <v>571</v>
      </c>
    </row>
    <row r="5788" spans="1:4">
      <c r="A5788" t="s">
        <v>1475</v>
      </c>
      <c r="B5788" t="s">
        <v>7269</v>
      </c>
      <c r="C5788" t="s">
        <v>144</v>
      </c>
      <c r="D5788">
        <v>58</v>
      </c>
    </row>
    <row r="5789" spans="1:4">
      <c r="A5789" t="s">
        <v>1475</v>
      </c>
      <c r="B5789" t="s">
        <v>7270</v>
      </c>
      <c r="C5789" t="s">
        <v>145</v>
      </c>
      <c r="D5789">
        <v>434</v>
      </c>
    </row>
    <row r="5790" spans="1:4">
      <c r="A5790" t="s">
        <v>1475</v>
      </c>
      <c r="B5790" t="s">
        <v>7271</v>
      </c>
      <c r="C5790" t="s">
        <v>146</v>
      </c>
      <c r="D5790" t="s">
        <v>135</v>
      </c>
    </row>
    <row r="5791" spans="1:4">
      <c r="A5791" t="s">
        <v>1475</v>
      </c>
      <c r="B5791" t="s">
        <v>7272</v>
      </c>
      <c r="C5791" t="s">
        <v>147</v>
      </c>
      <c r="D5791" t="s">
        <v>696</v>
      </c>
    </row>
    <row r="5792" spans="1:4">
      <c r="A5792" t="s">
        <v>1475</v>
      </c>
      <c r="B5792" t="s">
        <v>7273</v>
      </c>
      <c r="C5792" t="s">
        <v>148</v>
      </c>
      <c r="D5792" t="s">
        <v>34</v>
      </c>
    </row>
    <row r="5793" spans="1:4">
      <c r="A5793" t="s">
        <v>1475</v>
      </c>
      <c r="B5793" t="s">
        <v>7274</v>
      </c>
      <c r="C5793" t="s">
        <v>152</v>
      </c>
      <c r="D5793" t="s">
        <v>167</v>
      </c>
    </row>
    <row r="5794" spans="1:4">
      <c r="A5794" t="s">
        <v>1475</v>
      </c>
      <c r="B5794" t="s">
        <v>7275</v>
      </c>
      <c r="C5794" t="s">
        <v>4</v>
      </c>
      <c r="D5794" t="s">
        <v>23</v>
      </c>
    </row>
    <row r="5795" spans="1:4">
      <c r="A5795" t="s">
        <v>1475</v>
      </c>
      <c r="B5795" t="s">
        <v>7276</v>
      </c>
      <c r="C5795" t="s">
        <v>156</v>
      </c>
      <c r="D5795" t="e">
        <v>#REF!</v>
      </c>
    </row>
    <row r="5796" spans="1:4">
      <c r="A5796" t="s">
        <v>1475</v>
      </c>
      <c r="B5796" t="s">
        <v>7277</v>
      </c>
      <c r="C5796" t="s">
        <v>157</v>
      </c>
      <c r="D5796">
        <v>46266</v>
      </c>
    </row>
    <row r="5797" spans="1:4">
      <c r="A5797" t="s">
        <v>1475</v>
      </c>
      <c r="B5797" t="s">
        <v>7278</v>
      </c>
      <c r="C5797" t="s">
        <v>142</v>
      </c>
      <c r="D5797" t="s">
        <v>570</v>
      </c>
    </row>
    <row r="5798" spans="1:4">
      <c r="A5798" t="s">
        <v>1475</v>
      </c>
      <c r="B5798" t="s">
        <v>7279</v>
      </c>
      <c r="C5798" t="s">
        <v>143</v>
      </c>
      <c r="D5798" t="s">
        <v>571</v>
      </c>
    </row>
    <row r="5799" spans="1:4">
      <c r="A5799" t="s">
        <v>1475</v>
      </c>
      <c r="B5799" t="s">
        <v>7280</v>
      </c>
      <c r="C5799" t="s">
        <v>144</v>
      </c>
      <c r="D5799">
        <v>59</v>
      </c>
    </row>
    <row r="5800" spans="1:4">
      <c r="A5800" t="s">
        <v>1475</v>
      </c>
      <c r="B5800" t="s">
        <v>7281</v>
      </c>
      <c r="C5800" t="s">
        <v>145</v>
      </c>
      <c r="D5800">
        <v>454</v>
      </c>
    </row>
    <row r="5801" spans="1:4">
      <c r="A5801" t="s">
        <v>1475</v>
      </c>
      <c r="B5801" t="s">
        <v>7282</v>
      </c>
      <c r="C5801" t="s">
        <v>146</v>
      </c>
      <c r="D5801" t="s">
        <v>135</v>
      </c>
    </row>
    <row r="5802" spans="1:4">
      <c r="A5802" t="s">
        <v>1475</v>
      </c>
      <c r="B5802" t="s">
        <v>7283</v>
      </c>
      <c r="C5802" t="s">
        <v>147</v>
      </c>
      <c r="D5802" t="s">
        <v>696</v>
      </c>
    </row>
    <row r="5803" spans="1:4">
      <c r="A5803" t="s">
        <v>1475</v>
      </c>
      <c r="B5803" t="s">
        <v>7284</v>
      </c>
      <c r="C5803" t="s">
        <v>148</v>
      </c>
      <c r="D5803" t="s">
        <v>34</v>
      </c>
    </row>
    <row r="5804" spans="1:4">
      <c r="A5804" t="s">
        <v>1475</v>
      </c>
      <c r="B5804" t="s">
        <v>7285</v>
      </c>
      <c r="C5804" t="s">
        <v>152</v>
      </c>
      <c r="D5804" t="s">
        <v>167</v>
      </c>
    </row>
    <row r="5805" spans="1:4">
      <c r="A5805" t="s">
        <v>1475</v>
      </c>
      <c r="B5805" t="s">
        <v>7286</v>
      </c>
      <c r="C5805" t="s">
        <v>4</v>
      </c>
      <c r="D5805" t="s">
        <v>23</v>
      </c>
    </row>
    <row r="5806" spans="1:4">
      <c r="A5806" t="s">
        <v>1475</v>
      </c>
      <c r="B5806" t="s">
        <v>7287</v>
      </c>
      <c r="C5806" t="s">
        <v>156</v>
      </c>
      <c r="D5806" t="e">
        <v>#REF!</v>
      </c>
    </row>
    <row r="5807" spans="1:4">
      <c r="A5807" t="s">
        <v>1475</v>
      </c>
      <c r="B5807" t="s">
        <v>7288</v>
      </c>
      <c r="C5807" t="s">
        <v>157</v>
      </c>
      <c r="D5807">
        <v>46266</v>
      </c>
    </row>
    <row r="5808" spans="1:4">
      <c r="A5808" t="s">
        <v>1475</v>
      </c>
      <c r="B5808" t="s">
        <v>7289</v>
      </c>
      <c r="C5808" t="s">
        <v>142</v>
      </c>
      <c r="D5808" t="s">
        <v>570</v>
      </c>
    </row>
    <row r="5809" spans="1:4">
      <c r="A5809" t="s">
        <v>1475</v>
      </c>
      <c r="B5809" t="s">
        <v>7290</v>
      </c>
      <c r="C5809" t="s">
        <v>143</v>
      </c>
      <c r="D5809" t="s">
        <v>571</v>
      </c>
    </row>
    <row r="5810" spans="1:4">
      <c r="A5810" t="s">
        <v>1475</v>
      </c>
      <c r="B5810" t="s">
        <v>7291</v>
      </c>
      <c r="C5810" t="s">
        <v>144</v>
      </c>
      <c r="D5810">
        <v>60</v>
      </c>
    </row>
    <row r="5811" spans="1:4">
      <c r="A5811" t="s">
        <v>1475</v>
      </c>
      <c r="B5811" t="s">
        <v>7292</v>
      </c>
      <c r="C5811" t="s">
        <v>145</v>
      </c>
      <c r="D5811">
        <v>452</v>
      </c>
    </row>
    <row r="5812" spans="1:4">
      <c r="A5812" t="s">
        <v>1475</v>
      </c>
      <c r="B5812" t="s">
        <v>7293</v>
      </c>
      <c r="C5812" t="s">
        <v>146</v>
      </c>
      <c r="D5812" t="s">
        <v>135</v>
      </c>
    </row>
    <row r="5813" spans="1:4">
      <c r="A5813" t="s">
        <v>1475</v>
      </c>
      <c r="B5813" t="s">
        <v>7294</v>
      </c>
      <c r="C5813" t="s">
        <v>147</v>
      </c>
      <c r="D5813" t="s">
        <v>705</v>
      </c>
    </row>
    <row r="5814" spans="1:4">
      <c r="A5814" t="s">
        <v>1475</v>
      </c>
      <c r="B5814" t="s">
        <v>7295</v>
      </c>
      <c r="C5814" t="s">
        <v>148</v>
      </c>
      <c r="D5814" t="s">
        <v>34</v>
      </c>
    </row>
    <row r="5815" spans="1:4">
      <c r="A5815" t="s">
        <v>1475</v>
      </c>
      <c r="B5815" t="s">
        <v>7296</v>
      </c>
      <c r="C5815" t="s">
        <v>152</v>
      </c>
      <c r="D5815" t="s">
        <v>167</v>
      </c>
    </row>
    <row r="5816" spans="1:4">
      <c r="A5816" t="s">
        <v>1475</v>
      </c>
      <c r="B5816" t="s">
        <v>7297</v>
      </c>
      <c r="C5816" t="s">
        <v>4</v>
      </c>
      <c r="D5816" t="s">
        <v>23</v>
      </c>
    </row>
    <row r="5817" spans="1:4">
      <c r="A5817" t="s">
        <v>1475</v>
      </c>
      <c r="B5817" t="s">
        <v>7298</v>
      </c>
      <c r="C5817" t="s">
        <v>156</v>
      </c>
      <c r="D5817" t="e">
        <v>#REF!</v>
      </c>
    </row>
    <row r="5818" spans="1:4">
      <c r="A5818" t="s">
        <v>1475</v>
      </c>
      <c r="B5818" t="s">
        <v>7299</v>
      </c>
      <c r="C5818" t="s">
        <v>157</v>
      </c>
      <c r="D5818">
        <v>46266</v>
      </c>
    </row>
    <row r="5819" spans="1:4">
      <c r="A5819" t="s">
        <v>1475</v>
      </c>
      <c r="B5819" t="s">
        <v>7300</v>
      </c>
      <c r="C5819" t="s">
        <v>142</v>
      </c>
      <c r="D5819" t="s">
        <v>53</v>
      </c>
    </row>
    <row r="5820" spans="1:4">
      <c r="A5820" t="s">
        <v>1475</v>
      </c>
      <c r="B5820" t="s">
        <v>7301</v>
      </c>
      <c r="C5820" t="s">
        <v>143</v>
      </c>
      <c r="D5820" t="s">
        <v>959</v>
      </c>
    </row>
    <row r="5821" spans="1:4">
      <c r="A5821" t="s">
        <v>1475</v>
      </c>
      <c r="B5821" t="s">
        <v>7302</v>
      </c>
      <c r="C5821" t="s">
        <v>144</v>
      </c>
      <c r="D5821" t="s">
        <v>973</v>
      </c>
    </row>
    <row r="5822" spans="1:4">
      <c r="A5822" t="s">
        <v>1475</v>
      </c>
      <c r="B5822" t="s">
        <v>7303</v>
      </c>
      <c r="C5822" t="s">
        <v>146</v>
      </c>
      <c r="D5822" t="s">
        <v>135</v>
      </c>
    </row>
    <row r="5823" spans="1:4">
      <c r="A5823" t="s">
        <v>1475</v>
      </c>
      <c r="B5823" t="s">
        <v>7304</v>
      </c>
      <c r="C5823" t="s">
        <v>147</v>
      </c>
      <c r="D5823" t="s">
        <v>974</v>
      </c>
    </row>
    <row r="5824" spans="1:4">
      <c r="A5824" t="s">
        <v>1475</v>
      </c>
      <c r="B5824" t="s">
        <v>7305</v>
      </c>
      <c r="C5824" t="s">
        <v>148</v>
      </c>
      <c r="D5824" t="s">
        <v>34</v>
      </c>
    </row>
    <row r="5825" spans="1:4">
      <c r="A5825" t="s">
        <v>1475</v>
      </c>
      <c r="B5825" t="s">
        <v>7306</v>
      </c>
      <c r="C5825" t="s">
        <v>152</v>
      </c>
      <c r="D5825" t="s">
        <v>167</v>
      </c>
    </row>
    <row r="5826" spans="1:4">
      <c r="A5826" t="s">
        <v>1475</v>
      </c>
      <c r="B5826" t="s">
        <v>7307</v>
      </c>
      <c r="C5826" t="s">
        <v>4</v>
      </c>
      <c r="D5826" t="s">
        <v>23</v>
      </c>
    </row>
    <row r="5827" spans="1:4">
      <c r="A5827" t="s">
        <v>1475</v>
      </c>
      <c r="B5827" t="s">
        <v>7308</v>
      </c>
      <c r="C5827" t="s">
        <v>156</v>
      </c>
      <c r="D5827" t="e">
        <v>#REF!</v>
      </c>
    </row>
    <row r="5828" spans="1:4">
      <c r="A5828" t="s">
        <v>1475</v>
      </c>
      <c r="B5828" t="s">
        <v>7309</v>
      </c>
      <c r="C5828" t="s">
        <v>157</v>
      </c>
      <c r="D5828">
        <v>46266</v>
      </c>
    </row>
    <row r="5829" spans="1:4">
      <c r="A5829" t="s">
        <v>1475</v>
      </c>
      <c r="B5829" t="s">
        <v>7310</v>
      </c>
      <c r="C5829" t="s">
        <v>142</v>
      </c>
      <c r="D5829" t="s">
        <v>570</v>
      </c>
    </row>
    <row r="5830" spans="1:4">
      <c r="A5830" t="s">
        <v>1475</v>
      </c>
      <c r="B5830" t="s">
        <v>7311</v>
      </c>
      <c r="C5830" t="s">
        <v>143</v>
      </c>
      <c r="D5830" t="s">
        <v>571</v>
      </c>
    </row>
    <row r="5831" spans="1:4">
      <c r="A5831" t="s">
        <v>1475</v>
      </c>
      <c r="B5831" t="s">
        <v>7312</v>
      </c>
      <c r="C5831" t="s">
        <v>144</v>
      </c>
      <c r="D5831">
        <v>53</v>
      </c>
    </row>
    <row r="5832" spans="1:4">
      <c r="A5832" t="s">
        <v>1475</v>
      </c>
      <c r="B5832" t="s">
        <v>7313</v>
      </c>
      <c r="C5832" t="s">
        <v>145</v>
      </c>
      <c r="D5832">
        <v>451</v>
      </c>
    </row>
    <row r="5833" spans="1:4">
      <c r="A5833" t="s">
        <v>1475</v>
      </c>
      <c r="B5833" t="s">
        <v>7314</v>
      </c>
      <c r="C5833" t="s">
        <v>146</v>
      </c>
      <c r="D5833" t="s">
        <v>708</v>
      </c>
    </row>
    <row r="5834" spans="1:4">
      <c r="A5834" t="s">
        <v>1475</v>
      </c>
      <c r="B5834" t="s">
        <v>7315</v>
      </c>
      <c r="C5834" t="s">
        <v>147</v>
      </c>
      <c r="D5834" t="s">
        <v>709</v>
      </c>
    </row>
    <row r="5835" spans="1:4">
      <c r="A5835" t="s">
        <v>1475</v>
      </c>
      <c r="B5835" t="s">
        <v>7316</v>
      </c>
      <c r="C5835" t="s">
        <v>148</v>
      </c>
      <c r="D5835" t="s">
        <v>34</v>
      </c>
    </row>
    <row r="5836" spans="1:4">
      <c r="A5836" t="s">
        <v>1475</v>
      </c>
      <c r="B5836" t="s">
        <v>7317</v>
      </c>
      <c r="C5836" t="s">
        <v>152</v>
      </c>
      <c r="D5836" t="s">
        <v>167</v>
      </c>
    </row>
    <row r="5837" spans="1:4">
      <c r="A5837" t="s">
        <v>1475</v>
      </c>
      <c r="B5837" t="s">
        <v>7318</v>
      </c>
      <c r="C5837" t="s">
        <v>4</v>
      </c>
      <c r="D5837" t="s">
        <v>23</v>
      </c>
    </row>
    <row r="5838" spans="1:4">
      <c r="A5838" t="s">
        <v>1475</v>
      </c>
      <c r="B5838" t="s">
        <v>7319</v>
      </c>
      <c r="C5838" t="s">
        <v>156</v>
      </c>
      <c r="D5838" t="e">
        <v>#REF!</v>
      </c>
    </row>
    <row r="5839" spans="1:4">
      <c r="A5839" t="s">
        <v>1475</v>
      </c>
      <c r="B5839" t="s">
        <v>7320</v>
      </c>
      <c r="C5839" t="s">
        <v>157</v>
      </c>
      <c r="D5839">
        <v>46266</v>
      </c>
    </row>
    <row r="5840" spans="1:4">
      <c r="A5840" t="s">
        <v>1475</v>
      </c>
      <c r="B5840" t="s">
        <v>7321</v>
      </c>
      <c r="C5840" t="s">
        <v>142</v>
      </c>
      <c r="D5840" t="s">
        <v>985</v>
      </c>
    </row>
    <row r="5841" spans="1:4">
      <c r="A5841" t="s">
        <v>1475</v>
      </c>
      <c r="B5841" t="s">
        <v>7322</v>
      </c>
      <c r="C5841" t="s">
        <v>143</v>
      </c>
      <c r="D5841">
        <v>1610</v>
      </c>
    </row>
    <row r="5842" spans="1:4">
      <c r="A5842" t="s">
        <v>1475</v>
      </c>
      <c r="B5842" t="s">
        <v>7323</v>
      </c>
      <c r="C5842" t="s">
        <v>146</v>
      </c>
      <c r="D5842" t="s">
        <v>136</v>
      </c>
    </row>
    <row r="5843" spans="1:4">
      <c r="A5843" t="s">
        <v>1475</v>
      </c>
      <c r="B5843" t="s">
        <v>7324</v>
      </c>
      <c r="C5843" t="s">
        <v>147</v>
      </c>
      <c r="D5843" t="s">
        <v>479</v>
      </c>
    </row>
    <row r="5844" spans="1:4">
      <c r="A5844" t="s">
        <v>1475</v>
      </c>
      <c r="B5844" t="s">
        <v>7325</v>
      </c>
      <c r="C5844" t="s">
        <v>148</v>
      </c>
      <c r="D5844" t="s">
        <v>54</v>
      </c>
    </row>
    <row r="5845" spans="1:4">
      <c r="A5845" t="s">
        <v>1475</v>
      </c>
      <c r="B5845" t="s">
        <v>7326</v>
      </c>
      <c r="C5845" t="s">
        <v>150</v>
      </c>
      <c r="D5845">
        <v>3161</v>
      </c>
    </row>
    <row r="5846" spans="1:4">
      <c r="A5846" t="s">
        <v>1475</v>
      </c>
      <c r="B5846" t="s">
        <v>7327</v>
      </c>
      <c r="C5846" t="s">
        <v>152</v>
      </c>
      <c r="D5846" t="s">
        <v>167</v>
      </c>
    </row>
    <row r="5847" spans="1:4">
      <c r="A5847" t="s">
        <v>1475</v>
      </c>
      <c r="B5847" t="s">
        <v>7328</v>
      </c>
      <c r="C5847" t="s">
        <v>4</v>
      </c>
      <c r="D5847" t="s">
        <v>23</v>
      </c>
    </row>
    <row r="5848" spans="1:4">
      <c r="A5848" t="s">
        <v>1475</v>
      </c>
      <c r="B5848" t="s">
        <v>7329</v>
      </c>
      <c r="C5848" t="s">
        <v>156</v>
      </c>
      <c r="D5848" t="e">
        <v>#REF!</v>
      </c>
    </row>
    <row r="5849" spans="1:4">
      <c r="A5849" t="s">
        <v>1475</v>
      </c>
      <c r="B5849" t="s">
        <v>7330</v>
      </c>
      <c r="C5849" t="s">
        <v>157</v>
      </c>
      <c r="D5849">
        <v>46266</v>
      </c>
    </row>
    <row r="5850" spans="1:4">
      <c r="A5850" t="s">
        <v>1475</v>
      </c>
      <c r="B5850" t="s">
        <v>7331</v>
      </c>
      <c r="C5850" t="s">
        <v>142</v>
      </c>
      <c r="D5850" t="s">
        <v>985</v>
      </c>
    </row>
    <row r="5851" spans="1:4">
      <c r="A5851" t="s">
        <v>1475</v>
      </c>
      <c r="B5851" t="s">
        <v>7332</v>
      </c>
      <c r="C5851" t="s">
        <v>143</v>
      </c>
      <c r="D5851">
        <v>1630</v>
      </c>
    </row>
    <row r="5852" spans="1:4">
      <c r="A5852" t="s">
        <v>1475</v>
      </c>
      <c r="B5852" t="s">
        <v>7333</v>
      </c>
      <c r="C5852" t="s">
        <v>146</v>
      </c>
      <c r="D5852" t="s">
        <v>136</v>
      </c>
    </row>
    <row r="5853" spans="1:4">
      <c r="A5853" t="s">
        <v>1475</v>
      </c>
      <c r="B5853" t="s">
        <v>7334</v>
      </c>
      <c r="C5853" t="s">
        <v>147</v>
      </c>
      <c r="D5853" t="s">
        <v>476</v>
      </c>
    </row>
    <row r="5854" spans="1:4">
      <c r="A5854" t="s">
        <v>1475</v>
      </c>
      <c r="B5854" t="s">
        <v>7335</v>
      </c>
      <c r="C5854" t="s">
        <v>148</v>
      </c>
      <c r="D5854" t="s">
        <v>54</v>
      </c>
    </row>
    <row r="5855" spans="1:4">
      <c r="A5855" t="s">
        <v>1475</v>
      </c>
      <c r="B5855" t="s">
        <v>7336</v>
      </c>
      <c r="C5855" t="s">
        <v>150</v>
      </c>
      <c r="D5855">
        <v>3160</v>
      </c>
    </row>
    <row r="5856" spans="1:4">
      <c r="A5856" t="s">
        <v>1475</v>
      </c>
      <c r="B5856" t="s">
        <v>7337</v>
      </c>
      <c r="C5856" t="s">
        <v>152</v>
      </c>
      <c r="D5856" t="s">
        <v>167</v>
      </c>
    </row>
    <row r="5857" spans="1:4">
      <c r="A5857" t="s">
        <v>1475</v>
      </c>
      <c r="B5857" t="s">
        <v>7338</v>
      </c>
      <c r="C5857" t="s">
        <v>4</v>
      </c>
      <c r="D5857" t="s">
        <v>23</v>
      </c>
    </row>
    <row r="5858" spans="1:4">
      <c r="A5858" t="s">
        <v>1475</v>
      </c>
      <c r="B5858" t="s">
        <v>7339</v>
      </c>
      <c r="C5858" t="s">
        <v>156</v>
      </c>
      <c r="D5858" t="e">
        <v>#REF!</v>
      </c>
    </row>
    <row r="5859" spans="1:4">
      <c r="A5859" t="s">
        <v>1475</v>
      </c>
      <c r="B5859" t="s">
        <v>7340</v>
      </c>
      <c r="C5859" t="s">
        <v>157</v>
      </c>
      <c r="D5859">
        <v>46266</v>
      </c>
    </row>
    <row r="5860" spans="1:4">
      <c r="A5860" t="s">
        <v>1475</v>
      </c>
      <c r="B5860" t="s">
        <v>7341</v>
      </c>
      <c r="C5860" t="s">
        <v>7342</v>
      </c>
      <c r="D5860" t="e">
        <v>#REF!</v>
      </c>
    </row>
    <row r="5861" spans="1:4">
      <c r="A5861" t="s">
        <v>1475</v>
      </c>
      <c r="B5861" t="s">
        <v>7343</v>
      </c>
      <c r="C5861" t="s">
        <v>7342</v>
      </c>
      <c r="D5861" t="e">
        <v>#REF!</v>
      </c>
    </row>
    <row r="5862" spans="1:4">
      <c r="A5862" t="s">
        <v>1475</v>
      </c>
      <c r="B5862" t="s">
        <v>7344</v>
      </c>
      <c r="C5862" t="s">
        <v>7342</v>
      </c>
      <c r="D5862" t="e">
        <v>#REF!</v>
      </c>
    </row>
    <row r="5863" spans="1:4">
      <c r="A5863" t="s">
        <v>1475</v>
      </c>
      <c r="B5863" t="s">
        <v>7345</v>
      </c>
      <c r="C5863" t="s">
        <v>7342</v>
      </c>
      <c r="D5863" t="e">
        <v>#REF!</v>
      </c>
    </row>
    <row r="5864" spans="1:4">
      <c r="A5864" t="s">
        <v>1475</v>
      </c>
      <c r="B5864" t="s">
        <v>7346</v>
      </c>
      <c r="C5864" t="s">
        <v>7342</v>
      </c>
      <c r="D5864" t="e">
        <v>#REF!</v>
      </c>
    </row>
    <row r="5865" spans="1:4">
      <c r="A5865" t="s">
        <v>1475</v>
      </c>
      <c r="B5865" t="s">
        <v>7347</v>
      </c>
      <c r="C5865" t="s">
        <v>7342</v>
      </c>
      <c r="D5865" t="e">
        <v>#REF!</v>
      </c>
    </row>
    <row r="5866" spans="1:4">
      <c r="A5866" t="s">
        <v>1475</v>
      </c>
      <c r="B5866" t="s">
        <v>7348</v>
      </c>
      <c r="C5866" t="s">
        <v>7342</v>
      </c>
      <c r="D5866" t="e">
        <v>#REF!</v>
      </c>
    </row>
    <row r="5867" spans="1:4">
      <c r="A5867" t="s">
        <v>1475</v>
      </c>
      <c r="B5867" t="s">
        <v>7349</v>
      </c>
      <c r="C5867" t="s">
        <v>7342</v>
      </c>
      <c r="D5867" t="e">
        <v>#REF!</v>
      </c>
    </row>
    <row r="5868" spans="1:4">
      <c r="A5868" t="s">
        <v>1475</v>
      </c>
      <c r="B5868" t="s">
        <v>7350</v>
      </c>
      <c r="C5868" t="s">
        <v>7342</v>
      </c>
      <c r="D5868" t="e">
        <v>#REF!</v>
      </c>
    </row>
    <row r="5869" spans="1:4">
      <c r="A5869" t="s">
        <v>1475</v>
      </c>
      <c r="B5869" t="s">
        <v>7351</v>
      </c>
      <c r="C5869" t="s">
        <v>7342</v>
      </c>
      <c r="D5869" t="e">
        <v>#REF!</v>
      </c>
    </row>
    <row r="5870" spans="1:4">
      <c r="A5870" t="s">
        <v>1475</v>
      </c>
      <c r="B5870" t="s">
        <v>7352</v>
      </c>
      <c r="C5870" t="s">
        <v>7342</v>
      </c>
      <c r="D5870" t="e">
        <v>#REF!</v>
      </c>
    </row>
    <row r="5871" spans="1:4">
      <c r="A5871" t="s">
        <v>1475</v>
      </c>
      <c r="B5871" t="s">
        <v>7353</v>
      </c>
      <c r="C5871" t="s">
        <v>7342</v>
      </c>
      <c r="D5871" t="e">
        <v>#REF!</v>
      </c>
    </row>
    <row r="5872" spans="1:4">
      <c r="A5872" t="s">
        <v>1475</v>
      </c>
      <c r="B5872" t="s">
        <v>7354</v>
      </c>
      <c r="C5872" t="s">
        <v>7342</v>
      </c>
      <c r="D5872" t="e">
        <v>#REF!</v>
      </c>
    </row>
    <row r="5873" spans="1:4">
      <c r="A5873" t="s">
        <v>1475</v>
      </c>
      <c r="B5873" t="s">
        <v>7355</v>
      </c>
      <c r="C5873" t="s">
        <v>7342</v>
      </c>
      <c r="D5873" t="e">
        <v>#REF!</v>
      </c>
    </row>
    <row r="5874" spans="1:4">
      <c r="A5874" t="s">
        <v>147</v>
      </c>
      <c r="B5874" t="s">
        <v>1472</v>
      </c>
      <c r="C5874" t="s">
        <v>1020</v>
      </c>
      <c r="D5874" t="s">
        <v>1020</v>
      </c>
    </row>
    <row r="5875" spans="1:4">
      <c r="A5875" t="s">
        <v>147</v>
      </c>
      <c r="B5875" t="s">
        <v>1492</v>
      </c>
      <c r="C5875" t="s">
        <v>1021</v>
      </c>
      <c r="D5875" t="s">
        <v>1021</v>
      </c>
    </row>
    <row r="5876" spans="1:4">
      <c r="A5876" t="s">
        <v>147</v>
      </c>
      <c r="B5876" t="s">
        <v>1493</v>
      </c>
      <c r="C5876" t="s">
        <v>1022</v>
      </c>
      <c r="D5876" t="s">
        <v>1022</v>
      </c>
    </row>
    <row r="5877" spans="1:4">
      <c r="A5877" t="s">
        <v>147</v>
      </c>
      <c r="B5877" t="s">
        <v>1511</v>
      </c>
      <c r="C5877" t="s">
        <v>1020</v>
      </c>
      <c r="D5877" t="s">
        <v>1023</v>
      </c>
    </row>
    <row r="5878" spans="1:4">
      <c r="A5878" t="s">
        <v>147</v>
      </c>
      <c r="B5878" t="s">
        <v>1512</v>
      </c>
      <c r="C5878" t="s">
        <v>1021</v>
      </c>
      <c r="D5878" t="s">
        <v>1024</v>
      </c>
    </row>
    <row r="5879" spans="1:4">
      <c r="A5879" t="s">
        <v>147</v>
      </c>
      <c r="B5879" t="s">
        <v>1513</v>
      </c>
      <c r="C5879" t="s">
        <v>1022</v>
      </c>
      <c r="D5879" t="s">
        <v>1025</v>
      </c>
    </row>
    <row r="5880" spans="1:4">
      <c r="A5880" t="s">
        <v>147</v>
      </c>
      <c r="B5880" t="s">
        <v>1525</v>
      </c>
      <c r="C5880" t="s">
        <v>1020</v>
      </c>
      <c r="D5880" t="s">
        <v>1026</v>
      </c>
    </row>
    <row r="5881" spans="1:4">
      <c r="A5881" t="s">
        <v>147</v>
      </c>
      <c r="B5881" t="s">
        <v>1526</v>
      </c>
      <c r="C5881" t="s">
        <v>1021</v>
      </c>
      <c r="D5881" t="s">
        <v>1027</v>
      </c>
    </row>
    <row r="5882" spans="1:4">
      <c r="A5882" t="s">
        <v>147</v>
      </c>
      <c r="B5882" t="s">
        <v>1527</v>
      </c>
      <c r="C5882" t="s">
        <v>1022</v>
      </c>
      <c r="D5882" t="s">
        <v>1028</v>
      </c>
    </row>
    <row r="5883" spans="1:4">
      <c r="A5883" t="s">
        <v>147</v>
      </c>
      <c r="B5883" t="s">
        <v>1474</v>
      </c>
      <c r="C5883" t="s">
        <v>1020</v>
      </c>
      <c r="D5883" t="s">
        <v>1029</v>
      </c>
    </row>
    <row r="5884" spans="1:4">
      <c r="A5884" t="s">
        <v>147</v>
      </c>
      <c r="B5884" t="s">
        <v>1539</v>
      </c>
      <c r="C5884" t="s">
        <v>1021</v>
      </c>
      <c r="D5884" t="s">
        <v>1027</v>
      </c>
    </row>
    <row r="5885" spans="1:4">
      <c r="A5885" t="s">
        <v>147</v>
      </c>
      <c r="B5885" t="s">
        <v>1540</v>
      </c>
      <c r="C5885" t="s">
        <v>1022</v>
      </c>
      <c r="D5885" t="s">
        <v>1028</v>
      </c>
    </row>
    <row r="5886" spans="1:4">
      <c r="A5886" t="s">
        <v>147</v>
      </c>
      <c r="B5886" t="s">
        <v>1483</v>
      </c>
      <c r="C5886" t="s">
        <v>1020</v>
      </c>
      <c r="D5886" t="s">
        <v>1030</v>
      </c>
    </row>
    <row r="5887" spans="1:4">
      <c r="A5887" t="s">
        <v>147</v>
      </c>
      <c r="B5887" t="s">
        <v>1550</v>
      </c>
      <c r="C5887" t="s">
        <v>1021</v>
      </c>
      <c r="D5887" t="s">
        <v>1027</v>
      </c>
    </row>
    <row r="5888" spans="1:4">
      <c r="A5888" t="s">
        <v>147</v>
      </c>
      <c r="B5888" t="s">
        <v>7356</v>
      </c>
      <c r="C5888" t="s">
        <v>1022</v>
      </c>
      <c r="D5888" t="s">
        <v>1028</v>
      </c>
    </row>
    <row r="5889" spans="1:4">
      <c r="A5889" t="s">
        <v>147</v>
      </c>
      <c r="B5889" t="s">
        <v>1557</v>
      </c>
      <c r="C5889" t="s">
        <v>1020</v>
      </c>
      <c r="D5889" t="s">
        <v>300</v>
      </c>
    </row>
    <row r="5890" spans="1:4">
      <c r="A5890" t="s">
        <v>147</v>
      </c>
      <c r="B5890" t="s">
        <v>1558</v>
      </c>
      <c r="C5890" t="s">
        <v>1021</v>
      </c>
      <c r="D5890" t="s">
        <v>1031</v>
      </c>
    </row>
    <row r="5891" spans="1:4">
      <c r="A5891" t="s">
        <v>147</v>
      </c>
      <c r="B5891" t="s">
        <v>1559</v>
      </c>
      <c r="C5891" t="s">
        <v>1022</v>
      </c>
      <c r="D5891" t="s">
        <v>11</v>
      </c>
    </row>
    <row r="5892" spans="1:4">
      <c r="A5892" t="s">
        <v>147</v>
      </c>
      <c r="B5892" t="s">
        <v>1571</v>
      </c>
      <c r="C5892" t="s">
        <v>1020</v>
      </c>
      <c r="D5892" t="s">
        <v>305</v>
      </c>
    </row>
    <row r="5893" spans="1:4">
      <c r="A5893" t="s">
        <v>147</v>
      </c>
      <c r="B5893" t="s">
        <v>1572</v>
      </c>
      <c r="C5893" t="s">
        <v>1021</v>
      </c>
      <c r="D5893" t="s">
        <v>1031</v>
      </c>
    </row>
    <row r="5894" spans="1:4">
      <c r="A5894" t="s">
        <v>147</v>
      </c>
      <c r="B5894" t="s">
        <v>1573</v>
      </c>
      <c r="C5894" t="s">
        <v>1022</v>
      </c>
      <c r="D5894" t="s">
        <v>11</v>
      </c>
    </row>
    <row r="5895" spans="1:4">
      <c r="A5895" t="s">
        <v>147</v>
      </c>
      <c r="B5895" t="s">
        <v>1582</v>
      </c>
      <c r="C5895" t="s">
        <v>1020</v>
      </c>
      <c r="D5895" t="s">
        <v>308</v>
      </c>
    </row>
    <row r="5896" spans="1:4">
      <c r="A5896" t="s">
        <v>147</v>
      </c>
      <c r="B5896" t="s">
        <v>1583</v>
      </c>
      <c r="C5896" t="s">
        <v>1021</v>
      </c>
      <c r="D5896" t="s">
        <v>1031</v>
      </c>
    </row>
    <row r="5897" spans="1:4">
      <c r="A5897" t="s">
        <v>147</v>
      </c>
      <c r="B5897" t="s">
        <v>1584</v>
      </c>
      <c r="C5897" t="s">
        <v>1022</v>
      </c>
      <c r="D5897" t="s">
        <v>11</v>
      </c>
    </row>
    <row r="5898" spans="1:4">
      <c r="A5898" t="s">
        <v>147</v>
      </c>
      <c r="B5898" t="s">
        <v>1593</v>
      </c>
      <c r="C5898" t="s">
        <v>1020</v>
      </c>
      <c r="D5898" t="s">
        <v>326</v>
      </c>
    </row>
    <row r="5899" spans="1:4">
      <c r="A5899" t="s">
        <v>147</v>
      </c>
      <c r="B5899" t="s">
        <v>1594</v>
      </c>
      <c r="C5899" t="s">
        <v>1021</v>
      </c>
      <c r="D5899" t="s">
        <v>1032</v>
      </c>
    </row>
    <row r="5900" spans="1:4">
      <c r="A5900" t="s">
        <v>147</v>
      </c>
      <c r="B5900" t="s">
        <v>1595</v>
      </c>
      <c r="C5900" t="s">
        <v>1022</v>
      </c>
      <c r="D5900" t="s">
        <v>52</v>
      </c>
    </row>
    <row r="5901" spans="1:4">
      <c r="A5901" t="s">
        <v>147</v>
      </c>
      <c r="B5901" t="s">
        <v>1604</v>
      </c>
      <c r="C5901" t="s">
        <v>1020</v>
      </c>
      <c r="D5901" t="s">
        <v>324</v>
      </c>
    </row>
    <row r="5902" spans="1:4">
      <c r="A5902" t="s">
        <v>147</v>
      </c>
      <c r="B5902" t="s">
        <v>1605</v>
      </c>
      <c r="C5902" t="s">
        <v>1021</v>
      </c>
      <c r="D5902" t="s">
        <v>1032</v>
      </c>
    </row>
    <row r="5903" spans="1:4">
      <c r="A5903" t="s">
        <v>147</v>
      </c>
      <c r="B5903" t="s">
        <v>1606</v>
      </c>
      <c r="C5903" t="s">
        <v>1022</v>
      </c>
      <c r="D5903" t="s">
        <v>52</v>
      </c>
    </row>
    <row r="5904" spans="1:4">
      <c r="A5904" t="s">
        <v>147</v>
      </c>
      <c r="B5904" t="s">
        <v>1615</v>
      </c>
      <c r="C5904" t="s">
        <v>1020</v>
      </c>
      <c r="D5904" t="s">
        <v>330</v>
      </c>
    </row>
    <row r="5905" spans="1:4">
      <c r="A5905" t="s">
        <v>147</v>
      </c>
      <c r="B5905" t="s">
        <v>1616</v>
      </c>
      <c r="C5905" t="s">
        <v>1021</v>
      </c>
      <c r="D5905" t="s">
        <v>1033</v>
      </c>
    </row>
    <row r="5906" spans="1:4">
      <c r="A5906" t="s">
        <v>147</v>
      </c>
      <c r="B5906" t="s">
        <v>1617</v>
      </c>
      <c r="C5906" t="s">
        <v>1022</v>
      </c>
      <c r="D5906" t="s">
        <v>55</v>
      </c>
    </row>
    <row r="5907" spans="1:4">
      <c r="A5907" t="s">
        <v>147</v>
      </c>
      <c r="B5907" t="s">
        <v>1626</v>
      </c>
      <c r="C5907" t="s">
        <v>1020</v>
      </c>
      <c r="D5907" t="s">
        <v>423</v>
      </c>
    </row>
    <row r="5908" spans="1:4">
      <c r="A5908" t="s">
        <v>147</v>
      </c>
      <c r="B5908" t="s">
        <v>1627</v>
      </c>
      <c r="C5908" t="s">
        <v>1021</v>
      </c>
      <c r="D5908" t="s">
        <v>1034</v>
      </c>
    </row>
    <row r="5909" spans="1:4">
      <c r="A5909" t="s">
        <v>147</v>
      </c>
      <c r="B5909" t="s">
        <v>1628</v>
      </c>
      <c r="C5909" t="s">
        <v>1022</v>
      </c>
      <c r="D5909" t="s">
        <v>109</v>
      </c>
    </row>
    <row r="5910" spans="1:4">
      <c r="A5910" t="s">
        <v>147</v>
      </c>
      <c r="B5910" t="s">
        <v>1637</v>
      </c>
      <c r="C5910" t="s">
        <v>1020</v>
      </c>
      <c r="D5910" t="s">
        <v>450</v>
      </c>
    </row>
    <row r="5911" spans="1:4">
      <c r="A5911" t="s">
        <v>147</v>
      </c>
      <c r="B5911" t="s">
        <v>1638</v>
      </c>
      <c r="C5911" t="s">
        <v>1021</v>
      </c>
      <c r="D5911" t="s">
        <v>1035</v>
      </c>
    </row>
    <row r="5912" spans="1:4">
      <c r="A5912" t="s">
        <v>147</v>
      </c>
      <c r="B5912" t="s">
        <v>1639</v>
      </c>
      <c r="C5912" t="s">
        <v>1022</v>
      </c>
      <c r="D5912" t="s">
        <v>122</v>
      </c>
    </row>
    <row r="5913" spans="1:4">
      <c r="A5913" t="s">
        <v>147</v>
      </c>
      <c r="B5913" t="s">
        <v>1648</v>
      </c>
      <c r="C5913" t="s">
        <v>1020</v>
      </c>
      <c r="D5913" t="s">
        <v>416</v>
      </c>
    </row>
    <row r="5914" spans="1:4">
      <c r="A5914" t="s">
        <v>147</v>
      </c>
      <c r="B5914" t="s">
        <v>1649</v>
      </c>
      <c r="C5914" t="s">
        <v>1021</v>
      </c>
      <c r="D5914" t="s">
        <v>1036</v>
      </c>
    </row>
    <row r="5915" spans="1:4">
      <c r="A5915" t="s">
        <v>147</v>
      </c>
      <c r="B5915" t="s">
        <v>1650</v>
      </c>
      <c r="C5915" t="s">
        <v>1022</v>
      </c>
      <c r="D5915" t="s">
        <v>109</v>
      </c>
    </row>
    <row r="5916" spans="1:4">
      <c r="A5916" t="s">
        <v>147</v>
      </c>
      <c r="B5916" t="s">
        <v>1659</v>
      </c>
      <c r="C5916" t="s">
        <v>1020</v>
      </c>
      <c r="D5916" t="s">
        <v>350</v>
      </c>
    </row>
    <row r="5917" spans="1:4">
      <c r="A5917" t="s">
        <v>147</v>
      </c>
      <c r="B5917" t="s">
        <v>1660</v>
      </c>
      <c r="C5917" t="s">
        <v>1021</v>
      </c>
      <c r="D5917" t="s">
        <v>1037</v>
      </c>
    </row>
    <row r="5918" spans="1:4">
      <c r="A5918" t="s">
        <v>147</v>
      </c>
      <c r="B5918" t="s">
        <v>7357</v>
      </c>
      <c r="C5918" t="s">
        <v>1022</v>
      </c>
      <c r="D5918" t="s">
        <v>95</v>
      </c>
    </row>
    <row r="5919" spans="1:4">
      <c r="A5919" t="s">
        <v>147</v>
      </c>
      <c r="B5919" t="s">
        <v>1669</v>
      </c>
      <c r="C5919" t="s">
        <v>1020</v>
      </c>
      <c r="D5919" t="s">
        <v>474</v>
      </c>
    </row>
    <row r="5920" spans="1:4">
      <c r="A5920" t="s">
        <v>147</v>
      </c>
      <c r="B5920" t="s">
        <v>1670</v>
      </c>
      <c r="C5920" t="s">
        <v>1021</v>
      </c>
      <c r="D5920" t="s">
        <v>1038</v>
      </c>
    </row>
    <row r="5921" spans="1:4">
      <c r="A5921" t="s">
        <v>147</v>
      </c>
      <c r="B5921" t="s">
        <v>7358</v>
      </c>
      <c r="C5921" t="s">
        <v>1022</v>
      </c>
      <c r="D5921" t="s">
        <v>11</v>
      </c>
    </row>
    <row r="5922" spans="1:4">
      <c r="A5922" t="s">
        <v>147</v>
      </c>
      <c r="B5922" t="s">
        <v>1679</v>
      </c>
      <c r="C5922" t="s">
        <v>1020</v>
      </c>
      <c r="D5922" t="s">
        <v>1039</v>
      </c>
    </row>
    <row r="5923" spans="1:4">
      <c r="A5923" t="s">
        <v>147</v>
      </c>
      <c r="B5923" t="s">
        <v>1680</v>
      </c>
      <c r="C5923" t="s">
        <v>1021</v>
      </c>
      <c r="D5923" t="s">
        <v>1038</v>
      </c>
    </row>
    <row r="5924" spans="1:4">
      <c r="A5924" t="s">
        <v>147</v>
      </c>
      <c r="B5924" t="s">
        <v>7359</v>
      </c>
      <c r="C5924" t="s">
        <v>1022</v>
      </c>
      <c r="D5924" t="s">
        <v>108</v>
      </c>
    </row>
    <row r="5925" spans="1:4">
      <c r="A5925" t="s">
        <v>147</v>
      </c>
      <c r="B5925" t="s">
        <v>1689</v>
      </c>
      <c r="C5925" t="s">
        <v>1020</v>
      </c>
      <c r="D5925" t="s">
        <v>396</v>
      </c>
    </row>
    <row r="5926" spans="1:4">
      <c r="A5926" t="s">
        <v>147</v>
      </c>
      <c r="B5926" t="s">
        <v>1690</v>
      </c>
      <c r="C5926" t="s">
        <v>1021</v>
      </c>
      <c r="D5926" t="s">
        <v>1038</v>
      </c>
    </row>
    <row r="5927" spans="1:4">
      <c r="A5927" t="s">
        <v>147</v>
      </c>
      <c r="B5927" t="s">
        <v>1691</v>
      </c>
      <c r="C5927" t="s">
        <v>1022</v>
      </c>
      <c r="D5927" t="s">
        <v>108</v>
      </c>
    </row>
    <row r="5928" spans="1:4">
      <c r="A5928" t="s">
        <v>147</v>
      </c>
      <c r="B5928" t="s">
        <v>1702</v>
      </c>
      <c r="C5928" t="s">
        <v>1020</v>
      </c>
      <c r="D5928" t="s">
        <v>418</v>
      </c>
    </row>
    <row r="5929" spans="1:4">
      <c r="A5929" t="s">
        <v>147</v>
      </c>
      <c r="B5929" t="s">
        <v>1703</v>
      </c>
      <c r="C5929" t="s">
        <v>1021</v>
      </c>
      <c r="D5929" t="s">
        <v>1038</v>
      </c>
    </row>
    <row r="5930" spans="1:4">
      <c r="A5930" t="s">
        <v>147</v>
      </c>
      <c r="B5930" t="s">
        <v>1704</v>
      </c>
      <c r="C5930" t="s">
        <v>1022</v>
      </c>
      <c r="D5930" t="s">
        <v>109</v>
      </c>
    </row>
    <row r="5931" spans="1:4">
      <c r="A5931" t="s">
        <v>147</v>
      </c>
      <c r="B5931" t="s">
        <v>1712</v>
      </c>
      <c r="C5931" t="s">
        <v>1020</v>
      </c>
      <c r="D5931" t="s">
        <v>453</v>
      </c>
    </row>
    <row r="5932" spans="1:4">
      <c r="A5932" t="s">
        <v>147</v>
      </c>
      <c r="B5932" t="s">
        <v>1713</v>
      </c>
      <c r="C5932" t="s">
        <v>1021</v>
      </c>
      <c r="D5932" t="s">
        <v>1038</v>
      </c>
    </row>
    <row r="5933" spans="1:4">
      <c r="A5933" t="s">
        <v>147</v>
      </c>
      <c r="B5933" t="s">
        <v>7360</v>
      </c>
      <c r="C5933" t="s">
        <v>1022</v>
      </c>
      <c r="D5933" t="s">
        <v>122</v>
      </c>
    </row>
    <row r="5934" spans="1:4">
      <c r="A5934" t="s">
        <v>147</v>
      </c>
      <c r="B5934" t="s">
        <v>1722</v>
      </c>
      <c r="C5934" t="s">
        <v>1020</v>
      </c>
      <c r="D5934" t="s">
        <v>1040</v>
      </c>
    </row>
    <row r="5935" spans="1:4">
      <c r="A5935" t="s">
        <v>147</v>
      </c>
      <c r="B5935" t="s">
        <v>1723</v>
      </c>
      <c r="C5935" t="s">
        <v>1021</v>
      </c>
      <c r="D5935" t="s">
        <v>1041</v>
      </c>
    </row>
    <row r="5936" spans="1:4">
      <c r="A5936" t="s">
        <v>147</v>
      </c>
      <c r="B5936" t="s">
        <v>1724</v>
      </c>
      <c r="C5936" t="s">
        <v>1022</v>
      </c>
      <c r="D5936" t="s">
        <v>108</v>
      </c>
    </row>
    <row r="5937" spans="1:4">
      <c r="A5937" t="s">
        <v>147</v>
      </c>
      <c r="B5937" t="s">
        <v>1737</v>
      </c>
      <c r="C5937" t="s">
        <v>1020</v>
      </c>
      <c r="D5937" t="s">
        <v>384</v>
      </c>
    </row>
    <row r="5938" spans="1:4">
      <c r="A5938" t="s">
        <v>147</v>
      </c>
      <c r="B5938" t="s">
        <v>1738</v>
      </c>
      <c r="C5938" t="s">
        <v>1021</v>
      </c>
      <c r="D5938" t="s">
        <v>1041</v>
      </c>
    </row>
    <row r="5939" spans="1:4">
      <c r="A5939" t="s">
        <v>147</v>
      </c>
      <c r="B5939" t="s">
        <v>1739</v>
      </c>
      <c r="C5939" t="s">
        <v>1022</v>
      </c>
      <c r="D5939" t="s">
        <v>108</v>
      </c>
    </row>
    <row r="5940" spans="1:4">
      <c r="A5940" t="s">
        <v>147</v>
      </c>
      <c r="B5940" t="s">
        <v>1747</v>
      </c>
      <c r="C5940" t="s">
        <v>1020</v>
      </c>
      <c r="D5940" t="s">
        <v>1042</v>
      </c>
    </row>
    <row r="5941" spans="1:4">
      <c r="A5941" t="s">
        <v>147</v>
      </c>
      <c r="B5941" t="s">
        <v>1748</v>
      </c>
      <c r="C5941" t="s">
        <v>1021</v>
      </c>
      <c r="D5941" t="s">
        <v>1041</v>
      </c>
    </row>
    <row r="5942" spans="1:4">
      <c r="A5942" t="s">
        <v>147</v>
      </c>
      <c r="B5942" t="s">
        <v>1749</v>
      </c>
      <c r="C5942" t="s">
        <v>1022</v>
      </c>
      <c r="D5942" t="s">
        <v>108</v>
      </c>
    </row>
    <row r="5943" spans="1:4">
      <c r="A5943" t="s">
        <v>147</v>
      </c>
      <c r="B5943" t="s">
        <v>1757</v>
      </c>
      <c r="C5943" t="s">
        <v>1020</v>
      </c>
      <c r="D5943" t="s">
        <v>1043</v>
      </c>
    </row>
    <row r="5944" spans="1:4">
      <c r="A5944" t="s">
        <v>147</v>
      </c>
      <c r="B5944" t="s">
        <v>1758</v>
      </c>
      <c r="C5944" t="s">
        <v>1021</v>
      </c>
      <c r="D5944" t="s">
        <v>1044</v>
      </c>
    </row>
    <row r="5945" spans="1:4">
      <c r="A5945" t="s">
        <v>147</v>
      </c>
      <c r="B5945" t="s">
        <v>1759</v>
      </c>
      <c r="C5945" t="s">
        <v>1022</v>
      </c>
      <c r="D5945" t="s">
        <v>108</v>
      </c>
    </row>
    <row r="5946" spans="1:4">
      <c r="A5946" t="s">
        <v>147</v>
      </c>
      <c r="B5946" t="s">
        <v>1767</v>
      </c>
      <c r="C5946" t="s">
        <v>1020</v>
      </c>
      <c r="D5946" t="s">
        <v>1045</v>
      </c>
    </row>
    <row r="5947" spans="1:4">
      <c r="A5947" t="s">
        <v>147</v>
      </c>
      <c r="B5947" t="s">
        <v>1768</v>
      </c>
      <c r="C5947" t="s">
        <v>1021</v>
      </c>
      <c r="D5947" t="s">
        <v>1046</v>
      </c>
    </row>
    <row r="5948" spans="1:4">
      <c r="A5948" t="s">
        <v>147</v>
      </c>
      <c r="B5948" t="s">
        <v>7361</v>
      </c>
      <c r="C5948" t="s">
        <v>1022</v>
      </c>
      <c r="D5948" t="s">
        <v>1028</v>
      </c>
    </row>
    <row r="5949" spans="1:4">
      <c r="A5949" t="s">
        <v>147</v>
      </c>
      <c r="B5949" t="s">
        <v>1777</v>
      </c>
      <c r="C5949" t="s">
        <v>1020</v>
      </c>
      <c r="D5949" t="s">
        <v>1047</v>
      </c>
    </row>
    <row r="5950" spans="1:4">
      <c r="A5950" t="s">
        <v>147</v>
      </c>
      <c r="B5950" t="s">
        <v>1778</v>
      </c>
      <c r="C5950" t="s">
        <v>1021</v>
      </c>
      <c r="D5950" t="s">
        <v>1046</v>
      </c>
    </row>
    <row r="5951" spans="1:4">
      <c r="A5951" t="s">
        <v>147</v>
      </c>
      <c r="B5951" t="s">
        <v>1779</v>
      </c>
      <c r="C5951" t="s">
        <v>1022</v>
      </c>
      <c r="D5951" t="s">
        <v>1028</v>
      </c>
    </row>
    <row r="5952" spans="1:4">
      <c r="A5952" t="s">
        <v>147</v>
      </c>
      <c r="B5952" t="s">
        <v>1792</v>
      </c>
      <c r="C5952" t="s">
        <v>1020</v>
      </c>
      <c r="D5952" t="s">
        <v>322</v>
      </c>
    </row>
    <row r="5953" spans="1:4">
      <c r="A5953" t="s">
        <v>147</v>
      </c>
      <c r="B5953" t="s">
        <v>1793</v>
      </c>
      <c r="C5953" t="s">
        <v>1021</v>
      </c>
      <c r="D5953" t="s">
        <v>1048</v>
      </c>
    </row>
    <row r="5954" spans="1:4">
      <c r="A5954" t="s">
        <v>147</v>
      </c>
      <c r="B5954" t="s">
        <v>1794</v>
      </c>
      <c r="C5954" t="s">
        <v>1022</v>
      </c>
      <c r="D5954" t="s">
        <v>52</v>
      </c>
    </row>
    <row r="5955" spans="1:4">
      <c r="A5955" t="s">
        <v>147</v>
      </c>
      <c r="B5955" t="s">
        <v>1802</v>
      </c>
      <c r="C5955" t="s">
        <v>1020</v>
      </c>
      <c r="D5955" t="s">
        <v>459</v>
      </c>
    </row>
    <row r="5956" spans="1:4">
      <c r="A5956" t="s">
        <v>147</v>
      </c>
      <c r="B5956" t="s">
        <v>1803</v>
      </c>
      <c r="C5956" t="s">
        <v>1021</v>
      </c>
      <c r="D5956" t="s">
        <v>1049</v>
      </c>
    </row>
    <row r="5957" spans="1:4">
      <c r="A5957" t="s">
        <v>147</v>
      </c>
      <c r="B5957" t="s">
        <v>1804</v>
      </c>
      <c r="C5957" t="s">
        <v>1022</v>
      </c>
      <c r="D5957" t="s">
        <v>1050</v>
      </c>
    </row>
    <row r="5958" spans="1:4">
      <c r="A5958" t="s">
        <v>147</v>
      </c>
      <c r="B5958" t="s">
        <v>1817</v>
      </c>
      <c r="C5958" t="s">
        <v>1020</v>
      </c>
      <c r="D5958" t="s">
        <v>420</v>
      </c>
    </row>
    <row r="5959" spans="1:4">
      <c r="A5959" t="s">
        <v>147</v>
      </c>
      <c r="B5959" t="s">
        <v>1818</v>
      </c>
      <c r="C5959" t="s">
        <v>1021</v>
      </c>
      <c r="D5959" t="s">
        <v>1051</v>
      </c>
    </row>
    <row r="5960" spans="1:4">
      <c r="A5960" t="s">
        <v>147</v>
      </c>
      <c r="B5960" t="s">
        <v>1819</v>
      </c>
      <c r="C5960" t="s">
        <v>1022</v>
      </c>
      <c r="D5960" t="s">
        <v>109</v>
      </c>
    </row>
    <row r="5961" spans="1:4">
      <c r="A5961" t="s">
        <v>147</v>
      </c>
      <c r="B5961" t="s">
        <v>1827</v>
      </c>
      <c r="C5961" t="s">
        <v>1020</v>
      </c>
      <c r="D5961" t="s">
        <v>1052</v>
      </c>
    </row>
    <row r="5962" spans="1:4">
      <c r="A5962" t="s">
        <v>147</v>
      </c>
      <c r="B5962" t="s">
        <v>1828</v>
      </c>
      <c r="C5962" t="s">
        <v>1021</v>
      </c>
      <c r="D5962" t="s">
        <v>1053</v>
      </c>
    </row>
    <row r="5963" spans="1:4">
      <c r="A5963" t="s">
        <v>147</v>
      </c>
      <c r="B5963" t="s">
        <v>7362</v>
      </c>
      <c r="C5963" t="s">
        <v>1022</v>
      </c>
      <c r="D5963" t="s">
        <v>1028</v>
      </c>
    </row>
    <row r="5964" spans="1:4">
      <c r="A5964" t="s">
        <v>147</v>
      </c>
      <c r="B5964" t="s">
        <v>1836</v>
      </c>
      <c r="C5964" t="s">
        <v>1020</v>
      </c>
      <c r="D5964" t="s">
        <v>1054</v>
      </c>
    </row>
    <row r="5965" spans="1:4">
      <c r="A5965" t="s">
        <v>147</v>
      </c>
      <c r="B5965" t="s">
        <v>1837</v>
      </c>
      <c r="C5965" t="s">
        <v>1021</v>
      </c>
      <c r="D5965" t="s">
        <v>1053</v>
      </c>
    </row>
    <row r="5966" spans="1:4">
      <c r="A5966" t="s">
        <v>147</v>
      </c>
      <c r="B5966" t="s">
        <v>1838</v>
      </c>
      <c r="C5966" t="s">
        <v>1022</v>
      </c>
      <c r="D5966" t="s">
        <v>1028</v>
      </c>
    </row>
    <row r="5967" spans="1:4">
      <c r="A5967" t="s">
        <v>147</v>
      </c>
      <c r="B5967" t="s">
        <v>1850</v>
      </c>
      <c r="C5967" t="s">
        <v>1020</v>
      </c>
      <c r="D5967" t="s">
        <v>479</v>
      </c>
    </row>
    <row r="5968" spans="1:4">
      <c r="A5968" t="s">
        <v>147</v>
      </c>
      <c r="B5968" t="s">
        <v>1851</v>
      </c>
      <c r="C5968" t="s">
        <v>1021</v>
      </c>
      <c r="D5968" t="s">
        <v>1055</v>
      </c>
    </row>
    <row r="5969" spans="1:4">
      <c r="A5969" t="s">
        <v>147</v>
      </c>
      <c r="B5969" t="s">
        <v>1852</v>
      </c>
      <c r="C5969" t="s">
        <v>1022</v>
      </c>
      <c r="D5969" t="s">
        <v>1056</v>
      </c>
    </row>
    <row r="5970" spans="1:4">
      <c r="A5970" t="s">
        <v>147</v>
      </c>
      <c r="B5970" t="s">
        <v>1864</v>
      </c>
      <c r="C5970" t="s">
        <v>1020</v>
      </c>
      <c r="D5970" t="s">
        <v>1057</v>
      </c>
    </row>
    <row r="5971" spans="1:4">
      <c r="A5971" t="s">
        <v>147</v>
      </c>
      <c r="B5971" t="s">
        <v>1865</v>
      </c>
      <c r="C5971" t="s">
        <v>1021</v>
      </c>
      <c r="D5971" t="s">
        <v>1058</v>
      </c>
    </row>
    <row r="5972" spans="1:4">
      <c r="A5972" t="s">
        <v>147</v>
      </c>
      <c r="B5972" t="s">
        <v>1866</v>
      </c>
      <c r="C5972" t="s">
        <v>1022</v>
      </c>
      <c r="D5972" t="s">
        <v>1028</v>
      </c>
    </row>
    <row r="5973" spans="1:4">
      <c r="A5973" t="s">
        <v>147</v>
      </c>
      <c r="B5973" t="s">
        <v>1878</v>
      </c>
      <c r="C5973" t="s">
        <v>1020</v>
      </c>
      <c r="D5973" t="s">
        <v>1059</v>
      </c>
    </row>
    <row r="5974" spans="1:4">
      <c r="A5974" t="s">
        <v>147</v>
      </c>
      <c r="B5974" t="s">
        <v>1879</v>
      </c>
      <c r="C5974" t="s">
        <v>1021</v>
      </c>
      <c r="D5974" t="s">
        <v>1058</v>
      </c>
    </row>
    <row r="5975" spans="1:4">
      <c r="A5975" t="s">
        <v>147</v>
      </c>
      <c r="B5975" t="s">
        <v>1880</v>
      </c>
      <c r="C5975" t="s">
        <v>1022</v>
      </c>
      <c r="D5975" t="s">
        <v>1028</v>
      </c>
    </row>
    <row r="5976" spans="1:4">
      <c r="A5976" t="s">
        <v>147</v>
      </c>
      <c r="B5976" t="s">
        <v>1892</v>
      </c>
      <c r="C5976" t="s">
        <v>1020</v>
      </c>
      <c r="D5976" t="s">
        <v>1060</v>
      </c>
    </row>
    <row r="5977" spans="1:4">
      <c r="A5977" t="s">
        <v>147</v>
      </c>
      <c r="B5977" t="s">
        <v>1893</v>
      </c>
      <c r="C5977" t="s">
        <v>1021</v>
      </c>
      <c r="D5977" t="s">
        <v>1058</v>
      </c>
    </row>
    <row r="5978" spans="1:4">
      <c r="A5978" t="s">
        <v>147</v>
      </c>
      <c r="B5978" t="s">
        <v>1894</v>
      </c>
      <c r="C5978" t="s">
        <v>1022</v>
      </c>
      <c r="D5978" t="s">
        <v>1028</v>
      </c>
    </row>
    <row r="5979" spans="1:4">
      <c r="A5979" t="s">
        <v>147</v>
      </c>
      <c r="B5979" t="s">
        <v>1903</v>
      </c>
      <c r="C5979" t="s">
        <v>1020</v>
      </c>
      <c r="D5979" t="s">
        <v>1061</v>
      </c>
    </row>
    <row r="5980" spans="1:4">
      <c r="A5980" t="s">
        <v>147</v>
      </c>
      <c r="B5980" t="s">
        <v>1904</v>
      </c>
      <c r="C5980" t="s">
        <v>1021</v>
      </c>
      <c r="D5980" t="s">
        <v>1058</v>
      </c>
    </row>
    <row r="5981" spans="1:4">
      <c r="A5981" t="s">
        <v>147</v>
      </c>
      <c r="B5981" t="s">
        <v>1905</v>
      </c>
      <c r="C5981" t="s">
        <v>1022</v>
      </c>
      <c r="D5981" t="s">
        <v>1028</v>
      </c>
    </row>
    <row r="5982" spans="1:4">
      <c r="A5982" t="s">
        <v>147</v>
      </c>
      <c r="B5982" t="s">
        <v>1914</v>
      </c>
      <c r="C5982" t="s">
        <v>1020</v>
      </c>
      <c r="D5982" t="s">
        <v>1062</v>
      </c>
    </row>
    <row r="5983" spans="1:4">
      <c r="A5983" t="s">
        <v>147</v>
      </c>
      <c r="B5983" t="s">
        <v>1915</v>
      </c>
      <c r="C5983" t="s">
        <v>1021</v>
      </c>
      <c r="D5983" t="s">
        <v>1058</v>
      </c>
    </row>
    <row r="5984" spans="1:4">
      <c r="A5984" t="s">
        <v>147</v>
      </c>
      <c r="B5984" t="s">
        <v>1916</v>
      </c>
      <c r="C5984" t="s">
        <v>1022</v>
      </c>
      <c r="D5984" t="s">
        <v>1028</v>
      </c>
    </row>
    <row r="5985" spans="1:4">
      <c r="A5985" t="s">
        <v>147</v>
      </c>
      <c r="B5985" t="s">
        <v>1925</v>
      </c>
      <c r="C5985" t="s">
        <v>1020</v>
      </c>
      <c r="D5985" t="s">
        <v>1063</v>
      </c>
    </row>
    <row r="5986" spans="1:4">
      <c r="A5986" t="s">
        <v>147</v>
      </c>
      <c r="B5986" t="s">
        <v>1926</v>
      </c>
      <c r="C5986" t="s">
        <v>1021</v>
      </c>
      <c r="D5986" t="s">
        <v>1058</v>
      </c>
    </row>
    <row r="5987" spans="1:4">
      <c r="A5987" t="s">
        <v>147</v>
      </c>
      <c r="B5987" t="s">
        <v>1927</v>
      </c>
      <c r="C5987" t="s">
        <v>1022</v>
      </c>
      <c r="D5987" t="s">
        <v>1028</v>
      </c>
    </row>
    <row r="5988" spans="1:4">
      <c r="A5988" t="s">
        <v>147</v>
      </c>
      <c r="B5988" t="s">
        <v>1936</v>
      </c>
      <c r="C5988" t="s">
        <v>1020</v>
      </c>
      <c r="D5988" t="s">
        <v>1064</v>
      </c>
    </row>
    <row r="5989" spans="1:4">
      <c r="A5989" t="s">
        <v>147</v>
      </c>
      <c r="B5989" t="s">
        <v>1937</v>
      </c>
      <c r="C5989" t="s">
        <v>1021</v>
      </c>
      <c r="D5989" t="s">
        <v>1058</v>
      </c>
    </row>
    <row r="5990" spans="1:4">
      <c r="A5990" t="s">
        <v>147</v>
      </c>
      <c r="B5990" t="s">
        <v>1938</v>
      </c>
      <c r="C5990" t="s">
        <v>1022</v>
      </c>
      <c r="D5990" t="s">
        <v>1028</v>
      </c>
    </row>
    <row r="5991" spans="1:4">
      <c r="A5991" t="s">
        <v>147</v>
      </c>
      <c r="B5991" t="s">
        <v>1947</v>
      </c>
      <c r="C5991" t="s">
        <v>1020</v>
      </c>
      <c r="D5991" t="s">
        <v>1065</v>
      </c>
    </row>
    <row r="5992" spans="1:4">
      <c r="A5992" t="s">
        <v>147</v>
      </c>
      <c r="B5992" t="s">
        <v>1948</v>
      </c>
      <c r="C5992" t="s">
        <v>1021</v>
      </c>
      <c r="D5992" t="s">
        <v>1058</v>
      </c>
    </row>
    <row r="5993" spans="1:4">
      <c r="A5993" t="s">
        <v>147</v>
      </c>
      <c r="B5993" t="s">
        <v>1949</v>
      </c>
      <c r="C5993" t="s">
        <v>1022</v>
      </c>
      <c r="D5993" t="s">
        <v>1028</v>
      </c>
    </row>
    <row r="5994" spans="1:4">
      <c r="A5994" t="s">
        <v>147</v>
      </c>
      <c r="B5994" t="s">
        <v>1958</v>
      </c>
      <c r="C5994" t="s">
        <v>1020</v>
      </c>
      <c r="D5994" t="s">
        <v>1066</v>
      </c>
    </row>
    <row r="5995" spans="1:4">
      <c r="A5995" t="s">
        <v>147</v>
      </c>
      <c r="B5995" t="s">
        <v>1959</v>
      </c>
      <c r="C5995" t="s">
        <v>1021</v>
      </c>
      <c r="D5995" t="s">
        <v>1058</v>
      </c>
    </row>
    <row r="5996" spans="1:4">
      <c r="A5996" t="s">
        <v>147</v>
      </c>
      <c r="B5996" t="s">
        <v>1960</v>
      </c>
      <c r="C5996" t="s">
        <v>1022</v>
      </c>
      <c r="D5996" t="s">
        <v>1028</v>
      </c>
    </row>
    <row r="5997" spans="1:4">
      <c r="A5997" t="s">
        <v>147</v>
      </c>
      <c r="B5997" t="s">
        <v>1968</v>
      </c>
      <c r="C5997" t="s">
        <v>1020</v>
      </c>
      <c r="D5997" t="s">
        <v>1067</v>
      </c>
    </row>
    <row r="5998" spans="1:4">
      <c r="A5998" t="s">
        <v>147</v>
      </c>
      <c r="B5998" t="s">
        <v>1969</v>
      </c>
      <c r="C5998" t="s">
        <v>1021</v>
      </c>
      <c r="D5998" t="s">
        <v>1058</v>
      </c>
    </row>
    <row r="5999" spans="1:4">
      <c r="A5999" t="s">
        <v>147</v>
      </c>
      <c r="B5999" t="s">
        <v>1970</v>
      </c>
      <c r="C5999" t="s">
        <v>1022</v>
      </c>
      <c r="D5999" t="s">
        <v>1028</v>
      </c>
    </row>
    <row r="6000" spans="1:4">
      <c r="A6000" t="s">
        <v>147</v>
      </c>
      <c r="B6000" t="s">
        <v>1978</v>
      </c>
      <c r="C6000" t="s">
        <v>1020</v>
      </c>
      <c r="D6000" t="s">
        <v>348</v>
      </c>
    </row>
    <row r="6001" spans="1:4">
      <c r="A6001" t="s">
        <v>147</v>
      </c>
      <c r="B6001" t="s">
        <v>1979</v>
      </c>
      <c r="C6001" t="s">
        <v>1021</v>
      </c>
      <c r="D6001" t="s">
        <v>1068</v>
      </c>
    </row>
    <row r="6002" spans="1:4">
      <c r="A6002" t="s">
        <v>147</v>
      </c>
      <c r="B6002" t="s">
        <v>1980</v>
      </c>
      <c r="C6002" t="s">
        <v>1022</v>
      </c>
      <c r="D6002" t="s">
        <v>109</v>
      </c>
    </row>
    <row r="6003" spans="1:4">
      <c r="A6003" t="s">
        <v>147</v>
      </c>
      <c r="B6003" t="s">
        <v>1988</v>
      </c>
      <c r="C6003" t="s">
        <v>1020</v>
      </c>
      <c r="D6003" t="s">
        <v>1069</v>
      </c>
    </row>
    <row r="6004" spans="1:4">
      <c r="A6004" t="s">
        <v>147</v>
      </c>
      <c r="B6004" t="s">
        <v>1989</v>
      </c>
      <c r="C6004" t="s">
        <v>1021</v>
      </c>
      <c r="D6004" t="s">
        <v>1070</v>
      </c>
    </row>
    <row r="6005" spans="1:4">
      <c r="A6005" t="s">
        <v>147</v>
      </c>
      <c r="B6005" t="s">
        <v>1990</v>
      </c>
      <c r="C6005" t="s">
        <v>1022</v>
      </c>
      <c r="D6005" t="s">
        <v>11</v>
      </c>
    </row>
    <row r="6006" spans="1:4">
      <c r="A6006" t="s">
        <v>147</v>
      </c>
      <c r="B6006" t="s">
        <v>1998</v>
      </c>
      <c r="C6006" t="s">
        <v>1020</v>
      </c>
      <c r="D6006" t="s">
        <v>1071</v>
      </c>
    </row>
    <row r="6007" spans="1:4">
      <c r="A6007" t="s">
        <v>147</v>
      </c>
      <c r="B6007" t="s">
        <v>1999</v>
      </c>
      <c r="C6007" t="s">
        <v>1021</v>
      </c>
      <c r="D6007" t="s">
        <v>1070</v>
      </c>
    </row>
    <row r="6008" spans="1:4">
      <c r="A6008" t="s">
        <v>147</v>
      </c>
      <c r="B6008" t="s">
        <v>7363</v>
      </c>
      <c r="C6008" t="s">
        <v>1022</v>
      </c>
      <c r="D6008" t="s">
        <v>11</v>
      </c>
    </row>
    <row r="6009" spans="1:4">
      <c r="A6009" t="s">
        <v>147</v>
      </c>
      <c r="B6009" t="s">
        <v>2008</v>
      </c>
      <c r="C6009" t="s">
        <v>1020</v>
      </c>
      <c r="D6009" t="s">
        <v>1072</v>
      </c>
    </row>
    <row r="6010" spans="1:4">
      <c r="A6010" t="s">
        <v>147</v>
      </c>
      <c r="B6010" t="s">
        <v>2009</v>
      </c>
      <c r="C6010" t="s">
        <v>1021</v>
      </c>
      <c r="D6010" t="s">
        <v>1070</v>
      </c>
    </row>
    <row r="6011" spans="1:4">
      <c r="A6011" t="s">
        <v>147</v>
      </c>
      <c r="B6011" t="s">
        <v>7364</v>
      </c>
      <c r="C6011" t="s">
        <v>1022</v>
      </c>
      <c r="D6011" t="s">
        <v>11</v>
      </c>
    </row>
    <row r="6012" spans="1:4">
      <c r="A6012" t="s">
        <v>147</v>
      </c>
      <c r="B6012" t="s">
        <v>2018</v>
      </c>
      <c r="C6012" t="s">
        <v>1020</v>
      </c>
      <c r="D6012" t="s">
        <v>412</v>
      </c>
    </row>
    <row r="6013" spans="1:4">
      <c r="A6013" t="s">
        <v>147</v>
      </c>
      <c r="B6013" t="s">
        <v>2019</v>
      </c>
      <c r="C6013" t="s">
        <v>1021</v>
      </c>
      <c r="D6013" t="s">
        <v>1073</v>
      </c>
    </row>
    <row r="6014" spans="1:4">
      <c r="A6014" t="s">
        <v>147</v>
      </c>
      <c r="B6014" t="s">
        <v>2020</v>
      </c>
      <c r="C6014" t="s">
        <v>1022</v>
      </c>
      <c r="D6014" t="s">
        <v>52</v>
      </c>
    </row>
    <row r="6015" spans="1:4">
      <c r="A6015" t="s">
        <v>147</v>
      </c>
      <c r="B6015" t="s">
        <v>2032</v>
      </c>
      <c r="C6015" t="s">
        <v>1020</v>
      </c>
      <c r="D6015" t="s">
        <v>429</v>
      </c>
    </row>
    <row r="6016" spans="1:4">
      <c r="A6016" t="s">
        <v>147</v>
      </c>
      <c r="B6016" t="s">
        <v>2033</v>
      </c>
      <c r="C6016" t="s">
        <v>1021</v>
      </c>
      <c r="D6016" t="s">
        <v>1074</v>
      </c>
    </row>
    <row r="6017" spans="1:4">
      <c r="A6017" t="s">
        <v>147</v>
      </c>
      <c r="B6017" t="s">
        <v>2034</v>
      </c>
      <c r="C6017" t="s">
        <v>1022</v>
      </c>
      <c r="D6017" t="s">
        <v>1075</v>
      </c>
    </row>
    <row r="6018" spans="1:4">
      <c r="A6018" t="s">
        <v>147</v>
      </c>
      <c r="B6018" t="s">
        <v>2046</v>
      </c>
      <c r="C6018" t="s">
        <v>1020</v>
      </c>
      <c r="D6018" t="s">
        <v>1076</v>
      </c>
    </row>
    <row r="6019" spans="1:4">
      <c r="A6019" t="s">
        <v>147</v>
      </c>
      <c r="B6019" t="s">
        <v>2047</v>
      </c>
      <c r="C6019" t="s">
        <v>1021</v>
      </c>
      <c r="D6019" t="s">
        <v>1077</v>
      </c>
    </row>
    <row r="6020" spans="1:4">
      <c r="A6020" t="s">
        <v>147</v>
      </c>
      <c r="B6020" t="s">
        <v>2048</v>
      </c>
      <c r="C6020" t="s">
        <v>1022</v>
      </c>
      <c r="D6020" t="s">
        <v>122</v>
      </c>
    </row>
    <row r="6021" spans="1:4">
      <c r="A6021" t="s">
        <v>147</v>
      </c>
      <c r="B6021" t="s">
        <v>2057</v>
      </c>
      <c r="C6021" t="s">
        <v>1020</v>
      </c>
      <c r="D6021" t="s">
        <v>352</v>
      </c>
    </row>
    <row r="6022" spans="1:4">
      <c r="A6022" t="s">
        <v>147</v>
      </c>
      <c r="B6022" t="s">
        <v>2058</v>
      </c>
      <c r="C6022" t="s">
        <v>1021</v>
      </c>
      <c r="D6022" t="s">
        <v>1078</v>
      </c>
    </row>
    <row r="6023" spans="1:4">
      <c r="A6023" t="s">
        <v>147</v>
      </c>
      <c r="B6023" t="s">
        <v>2059</v>
      </c>
      <c r="C6023" t="s">
        <v>1022</v>
      </c>
      <c r="D6023" t="s">
        <v>95</v>
      </c>
    </row>
    <row r="6024" spans="1:4">
      <c r="A6024" t="s">
        <v>147</v>
      </c>
      <c r="B6024" t="s">
        <v>2068</v>
      </c>
      <c r="C6024" t="s">
        <v>1020</v>
      </c>
      <c r="D6024" t="s">
        <v>488</v>
      </c>
    </row>
    <row r="6025" spans="1:4">
      <c r="A6025" t="s">
        <v>147</v>
      </c>
      <c r="B6025" t="s">
        <v>2069</v>
      </c>
      <c r="C6025" t="s">
        <v>1021</v>
      </c>
      <c r="D6025" t="s">
        <v>1079</v>
      </c>
    </row>
    <row r="6026" spans="1:4">
      <c r="A6026" t="s">
        <v>147</v>
      </c>
      <c r="B6026" t="s">
        <v>2070</v>
      </c>
      <c r="C6026" t="s">
        <v>1022</v>
      </c>
      <c r="D6026" t="s">
        <v>135</v>
      </c>
    </row>
    <row r="6027" spans="1:4">
      <c r="A6027" t="s">
        <v>147</v>
      </c>
      <c r="B6027" t="s">
        <v>2079</v>
      </c>
      <c r="C6027" t="s">
        <v>1020</v>
      </c>
      <c r="D6027" t="s">
        <v>407</v>
      </c>
    </row>
    <row r="6028" spans="1:4">
      <c r="A6028" t="s">
        <v>147</v>
      </c>
      <c r="B6028" t="s">
        <v>2080</v>
      </c>
      <c r="C6028" t="s">
        <v>1021</v>
      </c>
      <c r="D6028" t="s">
        <v>1080</v>
      </c>
    </row>
    <row r="6029" spans="1:4">
      <c r="A6029" t="s">
        <v>147</v>
      </c>
      <c r="B6029" t="s">
        <v>2081</v>
      </c>
      <c r="C6029" t="s">
        <v>1022</v>
      </c>
      <c r="D6029" t="s">
        <v>108</v>
      </c>
    </row>
    <row r="6030" spans="1:4">
      <c r="A6030" t="s">
        <v>147</v>
      </c>
      <c r="B6030" t="s">
        <v>2090</v>
      </c>
      <c r="C6030" t="s">
        <v>1020</v>
      </c>
      <c r="D6030" t="s">
        <v>388</v>
      </c>
    </row>
    <row r="6031" spans="1:4">
      <c r="A6031" t="s">
        <v>147</v>
      </c>
      <c r="B6031" t="s">
        <v>2091</v>
      </c>
      <c r="C6031" t="s">
        <v>1021</v>
      </c>
      <c r="D6031" t="s">
        <v>1081</v>
      </c>
    </row>
    <row r="6032" spans="1:4">
      <c r="A6032" t="s">
        <v>147</v>
      </c>
      <c r="B6032" t="s">
        <v>7365</v>
      </c>
      <c r="C6032" t="s">
        <v>1022</v>
      </c>
      <c r="D6032" t="s">
        <v>108</v>
      </c>
    </row>
    <row r="6033" spans="1:4">
      <c r="A6033" t="s">
        <v>147</v>
      </c>
      <c r="B6033" t="s">
        <v>2100</v>
      </c>
      <c r="C6033" t="s">
        <v>1020</v>
      </c>
      <c r="D6033" t="s">
        <v>402</v>
      </c>
    </row>
    <row r="6034" spans="1:4">
      <c r="A6034" t="s">
        <v>147</v>
      </c>
      <c r="B6034" t="s">
        <v>2101</v>
      </c>
      <c r="C6034" t="s">
        <v>1021</v>
      </c>
      <c r="D6034" t="s">
        <v>1082</v>
      </c>
    </row>
    <row r="6035" spans="1:4">
      <c r="A6035" t="s">
        <v>147</v>
      </c>
      <c r="B6035" t="s">
        <v>7366</v>
      </c>
      <c r="C6035" t="s">
        <v>1022</v>
      </c>
      <c r="D6035" t="s">
        <v>108</v>
      </c>
    </row>
    <row r="6036" spans="1:4">
      <c r="A6036" t="s">
        <v>147</v>
      </c>
      <c r="B6036" t="s">
        <v>2110</v>
      </c>
      <c r="C6036" t="s">
        <v>1020</v>
      </c>
      <c r="D6036" t="s">
        <v>1083</v>
      </c>
    </row>
    <row r="6037" spans="1:4">
      <c r="A6037" t="s">
        <v>147</v>
      </c>
      <c r="B6037" t="s">
        <v>2111</v>
      </c>
      <c r="C6037" t="s">
        <v>1021</v>
      </c>
      <c r="D6037" t="s">
        <v>1082</v>
      </c>
    </row>
    <row r="6038" spans="1:4">
      <c r="A6038" t="s">
        <v>147</v>
      </c>
      <c r="B6038" t="s">
        <v>2112</v>
      </c>
      <c r="C6038" t="s">
        <v>1022</v>
      </c>
      <c r="D6038" t="s">
        <v>108</v>
      </c>
    </row>
    <row r="6039" spans="1:4">
      <c r="A6039" t="s">
        <v>147</v>
      </c>
      <c r="B6039" t="s">
        <v>2124</v>
      </c>
      <c r="C6039" t="s">
        <v>1020</v>
      </c>
      <c r="D6039" t="s">
        <v>1084</v>
      </c>
    </row>
    <row r="6040" spans="1:4">
      <c r="A6040" t="s">
        <v>147</v>
      </c>
      <c r="B6040" t="s">
        <v>2125</v>
      </c>
      <c r="C6040" t="s">
        <v>1021</v>
      </c>
      <c r="D6040" t="s">
        <v>1082</v>
      </c>
    </row>
    <row r="6041" spans="1:4">
      <c r="A6041" t="s">
        <v>147</v>
      </c>
      <c r="B6041" t="s">
        <v>2126</v>
      </c>
      <c r="C6041" t="s">
        <v>1022</v>
      </c>
      <c r="D6041" t="s">
        <v>108</v>
      </c>
    </row>
    <row r="6042" spans="1:4">
      <c r="A6042" t="s">
        <v>147</v>
      </c>
      <c r="B6042" t="s">
        <v>2135</v>
      </c>
      <c r="C6042" t="s">
        <v>1020</v>
      </c>
      <c r="D6042" t="s">
        <v>1085</v>
      </c>
    </row>
    <row r="6043" spans="1:4">
      <c r="A6043" t="s">
        <v>147</v>
      </c>
      <c r="B6043" t="s">
        <v>2136</v>
      </c>
      <c r="C6043" t="s">
        <v>1021</v>
      </c>
      <c r="D6043" t="s">
        <v>1086</v>
      </c>
    </row>
    <row r="6044" spans="1:4">
      <c r="A6044" t="s">
        <v>147</v>
      </c>
      <c r="B6044" t="s">
        <v>2137</v>
      </c>
      <c r="C6044" t="s">
        <v>1022</v>
      </c>
      <c r="D6044" t="s">
        <v>1028</v>
      </c>
    </row>
    <row r="6045" spans="1:4">
      <c r="A6045" t="s">
        <v>147</v>
      </c>
      <c r="B6045" t="s">
        <v>2146</v>
      </c>
      <c r="C6045" t="s">
        <v>1020</v>
      </c>
      <c r="D6045" t="s">
        <v>1087</v>
      </c>
    </row>
    <row r="6046" spans="1:4">
      <c r="A6046" t="s">
        <v>147</v>
      </c>
      <c r="B6046" t="s">
        <v>2147</v>
      </c>
      <c r="C6046" t="s">
        <v>1021</v>
      </c>
      <c r="D6046" t="s">
        <v>1086</v>
      </c>
    </row>
    <row r="6047" spans="1:4">
      <c r="A6047" t="s">
        <v>147</v>
      </c>
      <c r="B6047" t="s">
        <v>7367</v>
      </c>
      <c r="C6047" t="s">
        <v>1022</v>
      </c>
      <c r="D6047" t="s">
        <v>1028</v>
      </c>
    </row>
    <row r="6048" spans="1:4">
      <c r="A6048" t="s">
        <v>147</v>
      </c>
      <c r="B6048" t="s">
        <v>2156</v>
      </c>
      <c r="C6048" t="s">
        <v>1020</v>
      </c>
      <c r="D6048" t="s">
        <v>1088</v>
      </c>
    </row>
    <row r="6049" spans="1:4">
      <c r="A6049" t="s">
        <v>147</v>
      </c>
      <c r="B6049" t="s">
        <v>2157</v>
      </c>
      <c r="C6049" t="s">
        <v>1021</v>
      </c>
      <c r="D6049" t="s">
        <v>1086</v>
      </c>
    </row>
    <row r="6050" spans="1:4">
      <c r="A6050" t="s">
        <v>147</v>
      </c>
      <c r="B6050" t="s">
        <v>7368</v>
      </c>
      <c r="C6050" t="s">
        <v>1022</v>
      </c>
      <c r="D6050" t="s">
        <v>1028</v>
      </c>
    </row>
    <row r="6051" spans="1:4">
      <c r="A6051" t="s">
        <v>147</v>
      </c>
      <c r="B6051" t="s">
        <v>2166</v>
      </c>
      <c r="C6051" t="s">
        <v>1020</v>
      </c>
      <c r="D6051" t="s">
        <v>1089</v>
      </c>
    </row>
    <row r="6052" spans="1:4">
      <c r="A6052" t="s">
        <v>147</v>
      </c>
      <c r="B6052" t="s">
        <v>2167</v>
      </c>
      <c r="C6052" t="s">
        <v>1021</v>
      </c>
      <c r="D6052" t="s">
        <v>1086</v>
      </c>
    </row>
    <row r="6053" spans="1:4">
      <c r="A6053" t="s">
        <v>147</v>
      </c>
      <c r="B6053" t="s">
        <v>2168</v>
      </c>
      <c r="C6053" t="s">
        <v>1022</v>
      </c>
      <c r="D6053" t="s">
        <v>1028</v>
      </c>
    </row>
    <row r="6054" spans="1:4">
      <c r="A6054" t="s">
        <v>147</v>
      </c>
      <c r="B6054" t="s">
        <v>2180</v>
      </c>
      <c r="C6054" t="s">
        <v>1020</v>
      </c>
      <c r="D6054" t="s">
        <v>1090</v>
      </c>
    </row>
    <row r="6055" spans="1:4">
      <c r="A6055" t="s">
        <v>147</v>
      </c>
      <c r="B6055" t="s">
        <v>2181</v>
      </c>
      <c r="C6055" t="s">
        <v>1021</v>
      </c>
      <c r="D6055" t="s">
        <v>1086</v>
      </c>
    </row>
    <row r="6056" spans="1:4">
      <c r="A6056" t="s">
        <v>147</v>
      </c>
      <c r="B6056" t="s">
        <v>2182</v>
      </c>
      <c r="C6056" t="s">
        <v>1022</v>
      </c>
      <c r="D6056" t="s">
        <v>1028</v>
      </c>
    </row>
    <row r="6057" spans="1:4">
      <c r="A6057" t="s">
        <v>147</v>
      </c>
      <c r="B6057" t="s">
        <v>2191</v>
      </c>
      <c r="C6057" t="s">
        <v>1020</v>
      </c>
      <c r="D6057" t="s">
        <v>1091</v>
      </c>
    </row>
    <row r="6058" spans="1:4">
      <c r="A6058" t="s">
        <v>147</v>
      </c>
      <c r="B6058" t="s">
        <v>2192</v>
      </c>
      <c r="C6058" t="s">
        <v>1021</v>
      </c>
      <c r="D6058" t="s">
        <v>1086</v>
      </c>
    </row>
    <row r="6059" spans="1:4">
      <c r="A6059" t="s">
        <v>147</v>
      </c>
      <c r="B6059" t="s">
        <v>2193</v>
      </c>
      <c r="C6059" t="s">
        <v>1022</v>
      </c>
      <c r="D6059" t="s">
        <v>1028</v>
      </c>
    </row>
    <row r="6060" spans="1:4">
      <c r="A6060" t="s">
        <v>147</v>
      </c>
      <c r="B6060" t="s">
        <v>2202</v>
      </c>
      <c r="C6060" t="s">
        <v>1020</v>
      </c>
      <c r="D6060" t="s">
        <v>1092</v>
      </c>
    </row>
    <row r="6061" spans="1:4">
      <c r="A6061" t="s">
        <v>147</v>
      </c>
      <c r="B6061" t="s">
        <v>2203</v>
      </c>
      <c r="C6061" t="s">
        <v>1021</v>
      </c>
      <c r="D6061" t="s">
        <v>1086</v>
      </c>
    </row>
    <row r="6062" spans="1:4">
      <c r="A6062" t="s">
        <v>147</v>
      </c>
      <c r="B6062" t="s">
        <v>7369</v>
      </c>
      <c r="C6062" t="s">
        <v>1022</v>
      </c>
      <c r="D6062" t="s">
        <v>1028</v>
      </c>
    </row>
    <row r="6063" spans="1:4">
      <c r="A6063" t="s">
        <v>147</v>
      </c>
      <c r="B6063" t="s">
        <v>2212</v>
      </c>
      <c r="C6063" t="s">
        <v>1020</v>
      </c>
      <c r="D6063" t="s">
        <v>1093</v>
      </c>
    </row>
    <row r="6064" spans="1:4">
      <c r="A6064" t="s">
        <v>147</v>
      </c>
      <c r="B6064" t="s">
        <v>2213</v>
      </c>
      <c r="C6064" t="s">
        <v>1021</v>
      </c>
      <c r="D6064" t="s">
        <v>1086</v>
      </c>
    </row>
    <row r="6065" spans="1:4">
      <c r="A6065" t="s">
        <v>147</v>
      </c>
      <c r="B6065" t="s">
        <v>2214</v>
      </c>
      <c r="C6065" t="s">
        <v>1022</v>
      </c>
      <c r="D6065" t="s">
        <v>1028</v>
      </c>
    </row>
    <row r="6066" spans="1:4">
      <c r="A6066" t="s">
        <v>147</v>
      </c>
      <c r="B6066" t="s">
        <v>2226</v>
      </c>
      <c r="C6066" t="s">
        <v>1020</v>
      </c>
      <c r="D6066" t="s">
        <v>1094</v>
      </c>
    </row>
    <row r="6067" spans="1:4">
      <c r="A6067" t="s">
        <v>147</v>
      </c>
      <c r="B6067" t="s">
        <v>2227</v>
      </c>
      <c r="C6067" t="s">
        <v>1021</v>
      </c>
      <c r="D6067" t="s">
        <v>1086</v>
      </c>
    </row>
    <row r="6068" spans="1:4">
      <c r="A6068" t="s">
        <v>147</v>
      </c>
      <c r="B6068" t="s">
        <v>2228</v>
      </c>
      <c r="C6068" t="s">
        <v>1022</v>
      </c>
      <c r="D6068" t="s">
        <v>1028</v>
      </c>
    </row>
    <row r="6069" spans="1:4">
      <c r="A6069" t="s">
        <v>147</v>
      </c>
      <c r="B6069" t="s">
        <v>2240</v>
      </c>
      <c r="C6069" t="s">
        <v>1020</v>
      </c>
      <c r="D6069" t="s">
        <v>1095</v>
      </c>
    </row>
    <row r="6070" spans="1:4">
      <c r="A6070" t="s">
        <v>147</v>
      </c>
      <c r="B6070" t="s">
        <v>2241</v>
      </c>
      <c r="C6070" t="s">
        <v>1021</v>
      </c>
      <c r="D6070" t="s">
        <v>1086</v>
      </c>
    </row>
    <row r="6071" spans="1:4">
      <c r="A6071" t="s">
        <v>147</v>
      </c>
      <c r="B6071" t="s">
        <v>2242</v>
      </c>
      <c r="C6071" t="s">
        <v>1022</v>
      </c>
      <c r="D6071" t="s">
        <v>1028</v>
      </c>
    </row>
    <row r="6072" spans="1:4">
      <c r="A6072" t="s">
        <v>147</v>
      </c>
      <c r="B6072" t="s">
        <v>2254</v>
      </c>
      <c r="C6072" t="s">
        <v>1020</v>
      </c>
      <c r="D6072" t="s">
        <v>1096</v>
      </c>
    </row>
    <row r="6073" spans="1:4">
      <c r="A6073" t="s">
        <v>147</v>
      </c>
      <c r="B6073" t="s">
        <v>2255</v>
      </c>
      <c r="C6073" t="s">
        <v>1021</v>
      </c>
      <c r="D6073" t="s">
        <v>1086</v>
      </c>
    </row>
    <row r="6074" spans="1:4">
      <c r="A6074" t="s">
        <v>147</v>
      </c>
      <c r="B6074" t="s">
        <v>2256</v>
      </c>
      <c r="C6074" t="s">
        <v>1022</v>
      </c>
      <c r="D6074" t="s">
        <v>1028</v>
      </c>
    </row>
    <row r="6075" spans="1:4">
      <c r="A6075" t="s">
        <v>147</v>
      </c>
      <c r="B6075" t="s">
        <v>2268</v>
      </c>
      <c r="C6075" t="s">
        <v>1020</v>
      </c>
      <c r="D6075" t="s">
        <v>1097</v>
      </c>
    </row>
    <row r="6076" spans="1:4">
      <c r="A6076" t="s">
        <v>147</v>
      </c>
      <c r="B6076" t="s">
        <v>2269</v>
      </c>
      <c r="C6076" t="s">
        <v>1021</v>
      </c>
      <c r="D6076" t="s">
        <v>1086</v>
      </c>
    </row>
    <row r="6077" spans="1:4">
      <c r="A6077" t="s">
        <v>147</v>
      </c>
      <c r="B6077" t="s">
        <v>2270</v>
      </c>
      <c r="C6077" t="s">
        <v>1022</v>
      </c>
      <c r="D6077" t="s">
        <v>1028</v>
      </c>
    </row>
    <row r="6078" spans="1:4">
      <c r="A6078" t="s">
        <v>147</v>
      </c>
      <c r="B6078" t="s">
        <v>2282</v>
      </c>
      <c r="C6078" t="s">
        <v>1020</v>
      </c>
      <c r="D6078" t="s">
        <v>1098</v>
      </c>
    </row>
    <row r="6079" spans="1:4">
      <c r="A6079" t="s">
        <v>147</v>
      </c>
      <c r="B6079" t="s">
        <v>2283</v>
      </c>
      <c r="C6079" t="s">
        <v>1021</v>
      </c>
      <c r="D6079" t="s">
        <v>1086</v>
      </c>
    </row>
    <row r="6080" spans="1:4">
      <c r="A6080" t="s">
        <v>147</v>
      </c>
      <c r="B6080" t="s">
        <v>2284</v>
      </c>
      <c r="C6080" t="s">
        <v>1022</v>
      </c>
      <c r="D6080" t="s">
        <v>1028</v>
      </c>
    </row>
    <row r="6081" spans="1:4">
      <c r="A6081" t="s">
        <v>147</v>
      </c>
      <c r="B6081" t="s">
        <v>2296</v>
      </c>
      <c r="C6081" t="s">
        <v>1020</v>
      </c>
      <c r="D6081" t="s">
        <v>1099</v>
      </c>
    </row>
    <row r="6082" spans="1:4">
      <c r="A6082" t="s">
        <v>147</v>
      </c>
      <c r="B6082" t="s">
        <v>2297</v>
      </c>
      <c r="C6082" t="s">
        <v>1021</v>
      </c>
      <c r="D6082" t="s">
        <v>1086</v>
      </c>
    </row>
    <row r="6083" spans="1:4">
      <c r="A6083" t="s">
        <v>147</v>
      </c>
      <c r="B6083" t="s">
        <v>2298</v>
      </c>
      <c r="C6083" t="s">
        <v>1022</v>
      </c>
      <c r="D6083" t="s">
        <v>1028</v>
      </c>
    </row>
    <row r="6084" spans="1:4">
      <c r="A6084" t="s">
        <v>147</v>
      </c>
      <c r="B6084" t="s">
        <v>2310</v>
      </c>
      <c r="C6084" t="s">
        <v>1020</v>
      </c>
      <c r="D6084" t="s">
        <v>1100</v>
      </c>
    </row>
    <row r="6085" spans="1:4">
      <c r="A6085" t="s">
        <v>147</v>
      </c>
      <c r="B6085" t="s">
        <v>2311</v>
      </c>
      <c r="C6085" t="s">
        <v>1021</v>
      </c>
      <c r="D6085" t="s">
        <v>1101</v>
      </c>
    </row>
    <row r="6086" spans="1:4">
      <c r="A6086" t="s">
        <v>147</v>
      </c>
      <c r="B6086" t="s">
        <v>2312</v>
      </c>
      <c r="C6086" t="s">
        <v>1022</v>
      </c>
      <c r="D6086" t="s">
        <v>108</v>
      </c>
    </row>
    <row r="6087" spans="1:4">
      <c r="A6087" t="s">
        <v>147</v>
      </c>
      <c r="B6087" t="s">
        <v>2324</v>
      </c>
      <c r="C6087" t="s">
        <v>1020</v>
      </c>
      <c r="D6087" t="s">
        <v>328</v>
      </c>
    </row>
    <row r="6088" spans="1:4">
      <c r="A6088" t="s">
        <v>147</v>
      </c>
      <c r="B6088" t="s">
        <v>2325</v>
      </c>
      <c r="C6088" t="s">
        <v>1021</v>
      </c>
      <c r="D6088" t="s">
        <v>1102</v>
      </c>
    </row>
    <row r="6089" spans="1:4">
      <c r="A6089" t="s">
        <v>147</v>
      </c>
      <c r="B6089" t="s">
        <v>2326</v>
      </c>
      <c r="C6089" t="s">
        <v>1022</v>
      </c>
      <c r="D6089" t="s">
        <v>55</v>
      </c>
    </row>
    <row r="6090" spans="1:4">
      <c r="A6090" t="s">
        <v>147</v>
      </c>
      <c r="B6090" t="s">
        <v>2338</v>
      </c>
      <c r="C6090" t="s">
        <v>1020</v>
      </c>
      <c r="D6090" t="s">
        <v>414</v>
      </c>
    </row>
    <row r="6091" spans="1:4">
      <c r="A6091" t="s">
        <v>147</v>
      </c>
      <c r="B6091" t="s">
        <v>2339</v>
      </c>
      <c r="C6091" t="s">
        <v>1021</v>
      </c>
      <c r="D6091" t="s">
        <v>1103</v>
      </c>
    </row>
    <row r="6092" spans="1:4">
      <c r="A6092" t="s">
        <v>147</v>
      </c>
      <c r="B6092" t="s">
        <v>2340</v>
      </c>
      <c r="C6092" t="s">
        <v>1022</v>
      </c>
      <c r="D6092" t="s">
        <v>109</v>
      </c>
    </row>
    <row r="6093" spans="1:4">
      <c r="A6093" t="s">
        <v>147</v>
      </c>
      <c r="B6093" t="s">
        <v>2352</v>
      </c>
      <c r="C6093" t="s">
        <v>1020</v>
      </c>
      <c r="D6093" t="s">
        <v>431</v>
      </c>
    </row>
    <row r="6094" spans="1:4">
      <c r="A6094" t="s">
        <v>147</v>
      </c>
      <c r="B6094" t="s">
        <v>2353</v>
      </c>
      <c r="C6094" t="s">
        <v>1021</v>
      </c>
      <c r="D6094" t="s">
        <v>1104</v>
      </c>
    </row>
    <row r="6095" spans="1:4">
      <c r="A6095" t="s">
        <v>147</v>
      </c>
      <c r="B6095" t="s">
        <v>2354</v>
      </c>
      <c r="C6095" t="s">
        <v>1022</v>
      </c>
      <c r="D6095" t="s">
        <v>1075</v>
      </c>
    </row>
    <row r="6096" spans="1:4">
      <c r="A6096" t="s">
        <v>147</v>
      </c>
      <c r="B6096" t="s">
        <v>2366</v>
      </c>
      <c r="C6096" t="s">
        <v>1020</v>
      </c>
      <c r="D6096" t="s">
        <v>332</v>
      </c>
    </row>
    <row r="6097" spans="1:4">
      <c r="A6097" t="s">
        <v>147</v>
      </c>
      <c r="B6097" t="s">
        <v>2367</v>
      </c>
      <c r="C6097" t="s">
        <v>1021</v>
      </c>
      <c r="D6097" t="s">
        <v>1105</v>
      </c>
    </row>
    <row r="6098" spans="1:4">
      <c r="A6098" t="s">
        <v>147</v>
      </c>
      <c r="B6098" t="s">
        <v>2368</v>
      </c>
      <c r="C6098" t="s">
        <v>1022</v>
      </c>
      <c r="D6098" t="s">
        <v>11</v>
      </c>
    </row>
    <row r="6099" spans="1:4">
      <c r="A6099" t="s">
        <v>147</v>
      </c>
      <c r="B6099" t="s">
        <v>2380</v>
      </c>
      <c r="C6099" t="s">
        <v>1020</v>
      </c>
      <c r="D6099" t="s">
        <v>993</v>
      </c>
    </row>
    <row r="6100" spans="1:4">
      <c r="A6100" t="s">
        <v>147</v>
      </c>
      <c r="B6100" t="s">
        <v>2381</v>
      </c>
      <c r="C6100" t="s">
        <v>1021</v>
      </c>
      <c r="D6100" t="s">
        <v>1106</v>
      </c>
    </row>
    <row r="6101" spans="1:4">
      <c r="A6101" t="s">
        <v>147</v>
      </c>
      <c r="B6101" t="s">
        <v>2382</v>
      </c>
      <c r="C6101" t="s">
        <v>1022</v>
      </c>
      <c r="D6101" t="s">
        <v>1050</v>
      </c>
    </row>
    <row r="6102" spans="1:4">
      <c r="A6102" t="s">
        <v>147</v>
      </c>
      <c r="B6102" t="s">
        <v>2394</v>
      </c>
      <c r="C6102" t="s">
        <v>1020</v>
      </c>
      <c r="D6102" t="s">
        <v>276</v>
      </c>
    </row>
    <row r="6103" spans="1:4">
      <c r="A6103" t="s">
        <v>147</v>
      </c>
      <c r="B6103" t="s">
        <v>2395</v>
      </c>
      <c r="C6103" t="s">
        <v>1021</v>
      </c>
      <c r="D6103" t="s">
        <v>1107</v>
      </c>
    </row>
    <row r="6104" spans="1:4">
      <c r="A6104" t="s">
        <v>147</v>
      </c>
      <c r="B6104" t="s">
        <v>2396</v>
      </c>
      <c r="C6104" t="s">
        <v>1022</v>
      </c>
      <c r="D6104" t="s">
        <v>11</v>
      </c>
    </row>
    <row r="6105" spans="1:4">
      <c r="A6105" t="s">
        <v>147</v>
      </c>
      <c r="B6105" t="s">
        <v>2408</v>
      </c>
      <c r="C6105" t="s">
        <v>1020</v>
      </c>
      <c r="D6105" t="s">
        <v>972</v>
      </c>
    </row>
    <row r="6106" spans="1:4">
      <c r="A6106" t="s">
        <v>147</v>
      </c>
      <c r="B6106" t="s">
        <v>2409</v>
      </c>
      <c r="C6106" t="s">
        <v>1021</v>
      </c>
      <c r="D6106" t="s">
        <v>1108</v>
      </c>
    </row>
    <row r="6107" spans="1:4">
      <c r="A6107" t="s">
        <v>147</v>
      </c>
      <c r="B6107" t="s">
        <v>2410</v>
      </c>
      <c r="C6107" t="s">
        <v>1022</v>
      </c>
      <c r="D6107" t="s">
        <v>52</v>
      </c>
    </row>
    <row r="6108" spans="1:4">
      <c r="A6108" t="s">
        <v>147</v>
      </c>
      <c r="B6108" t="s">
        <v>2422</v>
      </c>
      <c r="C6108" t="s">
        <v>1020</v>
      </c>
      <c r="D6108" t="s">
        <v>1109</v>
      </c>
    </row>
    <row r="6109" spans="1:4">
      <c r="A6109" t="s">
        <v>147</v>
      </c>
      <c r="B6109" t="s">
        <v>2423</v>
      </c>
      <c r="C6109" t="s">
        <v>1021</v>
      </c>
      <c r="D6109" t="s">
        <v>1110</v>
      </c>
    </row>
    <row r="6110" spans="1:4">
      <c r="A6110" t="s">
        <v>147</v>
      </c>
      <c r="B6110" t="s">
        <v>2424</v>
      </c>
      <c r="C6110" t="s">
        <v>1022</v>
      </c>
      <c r="D6110" t="s">
        <v>1028</v>
      </c>
    </row>
    <row r="6111" spans="1:4">
      <c r="A6111" t="s">
        <v>147</v>
      </c>
      <c r="B6111" t="s">
        <v>2436</v>
      </c>
      <c r="C6111" t="s">
        <v>1020</v>
      </c>
      <c r="D6111" t="s">
        <v>1111</v>
      </c>
    </row>
    <row r="6112" spans="1:4">
      <c r="A6112" t="s">
        <v>147</v>
      </c>
      <c r="B6112" t="s">
        <v>2437</v>
      </c>
      <c r="C6112" t="s">
        <v>1021</v>
      </c>
      <c r="D6112" t="s">
        <v>1110</v>
      </c>
    </row>
    <row r="6113" spans="1:4">
      <c r="A6113" t="s">
        <v>147</v>
      </c>
      <c r="B6113" t="s">
        <v>2438</v>
      </c>
      <c r="C6113" t="s">
        <v>1022</v>
      </c>
      <c r="D6113" t="s">
        <v>1028</v>
      </c>
    </row>
    <row r="6114" spans="1:4">
      <c r="A6114" t="s">
        <v>147</v>
      </c>
      <c r="B6114" t="s">
        <v>2450</v>
      </c>
      <c r="C6114" t="s">
        <v>1020</v>
      </c>
      <c r="D6114" t="s">
        <v>439</v>
      </c>
    </row>
    <row r="6115" spans="1:4">
      <c r="A6115" t="s">
        <v>147</v>
      </c>
      <c r="B6115" t="s">
        <v>2451</v>
      </c>
      <c r="C6115" t="s">
        <v>1021</v>
      </c>
      <c r="D6115" t="s">
        <v>1112</v>
      </c>
    </row>
    <row r="6116" spans="1:4">
      <c r="A6116" t="s">
        <v>147</v>
      </c>
      <c r="B6116" t="s">
        <v>2452</v>
      </c>
      <c r="C6116" t="s">
        <v>1022</v>
      </c>
      <c r="D6116" t="s">
        <v>1113</v>
      </c>
    </row>
    <row r="6117" spans="1:4">
      <c r="A6117" t="s">
        <v>147</v>
      </c>
      <c r="B6117" t="s">
        <v>2465</v>
      </c>
      <c r="C6117" t="s">
        <v>1020</v>
      </c>
      <c r="D6117" t="s">
        <v>346</v>
      </c>
    </row>
    <row r="6118" spans="1:4">
      <c r="A6118" t="s">
        <v>147</v>
      </c>
      <c r="B6118" t="s">
        <v>2466</v>
      </c>
      <c r="C6118" t="s">
        <v>1021</v>
      </c>
      <c r="D6118" t="s">
        <v>1114</v>
      </c>
    </row>
    <row r="6119" spans="1:4">
      <c r="A6119" t="s">
        <v>147</v>
      </c>
      <c r="B6119" t="s">
        <v>2467</v>
      </c>
      <c r="C6119" t="s">
        <v>1022</v>
      </c>
      <c r="D6119" t="s">
        <v>52</v>
      </c>
    </row>
    <row r="6120" spans="1:4">
      <c r="A6120" t="s">
        <v>147</v>
      </c>
      <c r="B6120" t="s">
        <v>2479</v>
      </c>
      <c r="C6120" t="s">
        <v>1020</v>
      </c>
      <c r="D6120" t="s">
        <v>251</v>
      </c>
    </row>
    <row r="6121" spans="1:4">
      <c r="A6121" t="s">
        <v>147</v>
      </c>
      <c r="B6121" t="s">
        <v>2480</v>
      </c>
      <c r="C6121" t="s">
        <v>1021</v>
      </c>
      <c r="D6121" t="s">
        <v>1115</v>
      </c>
    </row>
    <row r="6122" spans="1:4">
      <c r="A6122" t="s">
        <v>147</v>
      </c>
      <c r="B6122" t="s">
        <v>2481</v>
      </c>
      <c r="C6122" t="s">
        <v>1022</v>
      </c>
      <c r="D6122" t="s">
        <v>1050</v>
      </c>
    </row>
    <row r="6123" spans="1:4">
      <c r="A6123" t="s">
        <v>147</v>
      </c>
      <c r="B6123" t="s">
        <v>2493</v>
      </c>
      <c r="C6123" t="s">
        <v>1020</v>
      </c>
      <c r="D6123" t="s">
        <v>1116</v>
      </c>
    </row>
    <row r="6124" spans="1:4">
      <c r="A6124" t="s">
        <v>147</v>
      </c>
      <c r="B6124" t="s">
        <v>2494</v>
      </c>
      <c r="C6124" t="s">
        <v>1021</v>
      </c>
      <c r="D6124" t="s">
        <v>1117</v>
      </c>
    </row>
    <row r="6125" spans="1:4">
      <c r="A6125" t="s">
        <v>147</v>
      </c>
      <c r="B6125" t="s">
        <v>2495</v>
      </c>
      <c r="C6125" t="s">
        <v>1022</v>
      </c>
      <c r="D6125" t="s">
        <v>108</v>
      </c>
    </row>
    <row r="6126" spans="1:4">
      <c r="A6126" t="s">
        <v>147</v>
      </c>
      <c r="B6126" t="s">
        <v>2507</v>
      </c>
      <c r="C6126" t="s">
        <v>1020</v>
      </c>
      <c r="D6126" t="s">
        <v>1118</v>
      </c>
    </row>
    <row r="6127" spans="1:4">
      <c r="A6127" t="s">
        <v>147</v>
      </c>
      <c r="B6127" t="s">
        <v>2508</v>
      </c>
      <c r="C6127" t="s">
        <v>1021</v>
      </c>
      <c r="D6127" t="s">
        <v>1117</v>
      </c>
    </row>
    <row r="6128" spans="1:4">
      <c r="A6128" t="s">
        <v>147</v>
      </c>
      <c r="B6128" t="s">
        <v>2509</v>
      </c>
      <c r="C6128" t="s">
        <v>1022</v>
      </c>
      <c r="D6128" t="s">
        <v>108</v>
      </c>
    </row>
    <row r="6129" spans="1:4">
      <c r="A6129" t="s">
        <v>147</v>
      </c>
      <c r="B6129" t="s">
        <v>2521</v>
      </c>
      <c r="C6129" t="s">
        <v>1020</v>
      </c>
      <c r="D6129" t="s">
        <v>1119</v>
      </c>
    </row>
    <row r="6130" spans="1:4">
      <c r="A6130" t="s">
        <v>147</v>
      </c>
      <c r="B6130" t="s">
        <v>2522</v>
      </c>
      <c r="C6130" t="s">
        <v>1021</v>
      </c>
      <c r="D6130" t="s">
        <v>1120</v>
      </c>
    </row>
    <row r="6131" spans="1:4">
      <c r="A6131" t="s">
        <v>147</v>
      </c>
      <c r="B6131" t="s">
        <v>2523</v>
      </c>
      <c r="C6131" t="s">
        <v>1022</v>
      </c>
      <c r="D6131" t="s">
        <v>1028</v>
      </c>
    </row>
    <row r="6132" spans="1:4">
      <c r="A6132" t="s">
        <v>147</v>
      </c>
      <c r="B6132" t="s">
        <v>2535</v>
      </c>
      <c r="C6132" t="s">
        <v>1020</v>
      </c>
      <c r="D6132" t="s">
        <v>1121</v>
      </c>
    </row>
    <row r="6133" spans="1:4">
      <c r="A6133" t="s">
        <v>147</v>
      </c>
      <c r="B6133" t="s">
        <v>2536</v>
      </c>
      <c r="C6133" t="s">
        <v>1021</v>
      </c>
      <c r="D6133" t="s">
        <v>1120</v>
      </c>
    </row>
    <row r="6134" spans="1:4">
      <c r="A6134" t="s">
        <v>147</v>
      </c>
      <c r="B6134" t="s">
        <v>2537</v>
      </c>
      <c r="C6134" t="s">
        <v>1022</v>
      </c>
      <c r="D6134" t="s">
        <v>1028</v>
      </c>
    </row>
    <row r="6135" spans="1:4">
      <c r="A6135" t="s">
        <v>147</v>
      </c>
      <c r="B6135" t="s">
        <v>2549</v>
      </c>
      <c r="C6135" t="s">
        <v>1020</v>
      </c>
      <c r="D6135" t="s">
        <v>1122</v>
      </c>
    </row>
    <row r="6136" spans="1:4">
      <c r="A6136" t="s">
        <v>147</v>
      </c>
      <c r="B6136" t="s">
        <v>2550</v>
      </c>
      <c r="C6136" t="s">
        <v>1021</v>
      </c>
      <c r="D6136" t="s">
        <v>1120</v>
      </c>
    </row>
    <row r="6137" spans="1:4">
      <c r="A6137" t="s">
        <v>147</v>
      </c>
      <c r="B6137" t="s">
        <v>2551</v>
      </c>
      <c r="C6137" t="s">
        <v>1022</v>
      </c>
      <c r="D6137" t="s">
        <v>1028</v>
      </c>
    </row>
    <row r="6138" spans="1:4">
      <c r="A6138" t="s">
        <v>147</v>
      </c>
      <c r="B6138" t="s">
        <v>2563</v>
      </c>
      <c r="C6138" t="s">
        <v>1020</v>
      </c>
      <c r="D6138" t="s">
        <v>1123</v>
      </c>
    </row>
    <row r="6139" spans="1:4">
      <c r="A6139" t="s">
        <v>147</v>
      </c>
      <c r="B6139" t="s">
        <v>2564</v>
      </c>
      <c r="C6139" t="s">
        <v>1021</v>
      </c>
      <c r="D6139" t="s">
        <v>1120</v>
      </c>
    </row>
    <row r="6140" spans="1:4">
      <c r="A6140" t="s">
        <v>147</v>
      </c>
      <c r="B6140" t="s">
        <v>2565</v>
      </c>
      <c r="C6140" t="s">
        <v>1022</v>
      </c>
      <c r="D6140" t="s">
        <v>1028</v>
      </c>
    </row>
    <row r="6141" spans="1:4">
      <c r="A6141" t="s">
        <v>147</v>
      </c>
      <c r="B6141" t="s">
        <v>2577</v>
      </c>
      <c r="C6141" t="s">
        <v>1020</v>
      </c>
      <c r="D6141" t="s">
        <v>1124</v>
      </c>
    </row>
    <row r="6142" spans="1:4">
      <c r="A6142" t="s">
        <v>147</v>
      </c>
      <c r="B6142" t="s">
        <v>2578</v>
      </c>
      <c r="C6142" t="s">
        <v>1021</v>
      </c>
      <c r="D6142" t="s">
        <v>1120</v>
      </c>
    </row>
    <row r="6143" spans="1:4">
      <c r="A6143" t="s">
        <v>147</v>
      </c>
      <c r="B6143" t="s">
        <v>2579</v>
      </c>
      <c r="C6143" t="s">
        <v>1022</v>
      </c>
      <c r="D6143" t="s">
        <v>1028</v>
      </c>
    </row>
    <row r="6144" spans="1:4">
      <c r="A6144" t="s">
        <v>147</v>
      </c>
      <c r="B6144" t="s">
        <v>2591</v>
      </c>
      <c r="C6144" t="s">
        <v>1020</v>
      </c>
      <c r="D6144" t="s">
        <v>1125</v>
      </c>
    </row>
    <row r="6145" spans="1:4">
      <c r="A6145" t="s">
        <v>147</v>
      </c>
      <c r="B6145" t="s">
        <v>2592</v>
      </c>
      <c r="C6145" t="s">
        <v>1021</v>
      </c>
      <c r="D6145" t="s">
        <v>1120</v>
      </c>
    </row>
    <row r="6146" spans="1:4">
      <c r="A6146" t="s">
        <v>147</v>
      </c>
      <c r="B6146" t="s">
        <v>2593</v>
      </c>
      <c r="C6146" t="s">
        <v>1022</v>
      </c>
      <c r="D6146" t="s">
        <v>1028</v>
      </c>
    </row>
    <row r="6147" spans="1:4">
      <c r="A6147" t="s">
        <v>147</v>
      </c>
      <c r="B6147" t="s">
        <v>2605</v>
      </c>
      <c r="C6147" t="s">
        <v>1020</v>
      </c>
      <c r="D6147" t="s">
        <v>1126</v>
      </c>
    </row>
    <row r="6148" spans="1:4">
      <c r="A6148" t="s">
        <v>147</v>
      </c>
      <c r="B6148" t="s">
        <v>2606</v>
      </c>
      <c r="C6148" t="s">
        <v>1021</v>
      </c>
      <c r="D6148" t="s">
        <v>1120</v>
      </c>
    </row>
    <row r="6149" spans="1:4">
      <c r="A6149" t="s">
        <v>147</v>
      </c>
      <c r="B6149" t="s">
        <v>2607</v>
      </c>
      <c r="C6149" t="s">
        <v>1022</v>
      </c>
      <c r="D6149" t="s">
        <v>1028</v>
      </c>
    </row>
    <row r="6150" spans="1:4">
      <c r="A6150" t="s">
        <v>147</v>
      </c>
      <c r="B6150" t="s">
        <v>2619</v>
      </c>
      <c r="C6150" t="s">
        <v>1020</v>
      </c>
      <c r="D6150" t="s">
        <v>1127</v>
      </c>
    </row>
    <row r="6151" spans="1:4">
      <c r="A6151" t="s">
        <v>147</v>
      </c>
      <c r="B6151" t="s">
        <v>2620</v>
      </c>
      <c r="C6151" t="s">
        <v>1021</v>
      </c>
      <c r="D6151" t="s">
        <v>1120</v>
      </c>
    </row>
    <row r="6152" spans="1:4">
      <c r="A6152" t="s">
        <v>147</v>
      </c>
      <c r="B6152" t="s">
        <v>2621</v>
      </c>
      <c r="C6152" t="s">
        <v>1022</v>
      </c>
      <c r="D6152" t="s">
        <v>1028</v>
      </c>
    </row>
    <row r="6153" spans="1:4">
      <c r="A6153" t="s">
        <v>147</v>
      </c>
      <c r="B6153" t="s">
        <v>2633</v>
      </c>
      <c r="C6153" t="s">
        <v>1020</v>
      </c>
      <c r="D6153" t="s">
        <v>1128</v>
      </c>
    </row>
    <row r="6154" spans="1:4">
      <c r="A6154" t="s">
        <v>147</v>
      </c>
      <c r="B6154" t="s">
        <v>2634</v>
      </c>
      <c r="C6154" t="s">
        <v>1021</v>
      </c>
      <c r="D6154" t="s">
        <v>1120</v>
      </c>
    </row>
    <row r="6155" spans="1:4">
      <c r="A6155" t="s">
        <v>147</v>
      </c>
      <c r="B6155" t="s">
        <v>2635</v>
      </c>
      <c r="C6155" t="s">
        <v>1022</v>
      </c>
      <c r="D6155" t="s">
        <v>1028</v>
      </c>
    </row>
    <row r="6156" spans="1:4">
      <c r="A6156" t="s">
        <v>147</v>
      </c>
      <c r="B6156" t="s">
        <v>2647</v>
      </c>
      <c r="C6156" t="s">
        <v>1020</v>
      </c>
      <c r="D6156" t="s">
        <v>376</v>
      </c>
    </row>
    <row r="6157" spans="1:4">
      <c r="A6157" t="s">
        <v>147</v>
      </c>
      <c r="B6157" t="s">
        <v>2648</v>
      </c>
      <c r="C6157" t="s">
        <v>1021</v>
      </c>
      <c r="D6157" t="s">
        <v>1129</v>
      </c>
    </row>
    <row r="6158" spans="1:4">
      <c r="A6158" t="s">
        <v>147</v>
      </c>
      <c r="B6158" t="s">
        <v>2649</v>
      </c>
      <c r="C6158" t="s">
        <v>1022</v>
      </c>
      <c r="D6158" t="s">
        <v>108</v>
      </c>
    </row>
    <row r="6159" spans="1:4">
      <c r="A6159" t="s">
        <v>147</v>
      </c>
      <c r="B6159" t="s">
        <v>2661</v>
      </c>
      <c r="C6159" t="s">
        <v>1020</v>
      </c>
      <c r="D6159" t="s">
        <v>380</v>
      </c>
    </row>
    <row r="6160" spans="1:4">
      <c r="A6160" t="s">
        <v>147</v>
      </c>
      <c r="B6160" t="s">
        <v>2662</v>
      </c>
      <c r="C6160" t="s">
        <v>1021</v>
      </c>
      <c r="D6160" t="s">
        <v>1129</v>
      </c>
    </row>
    <row r="6161" spans="1:4">
      <c r="A6161" t="s">
        <v>147</v>
      </c>
      <c r="B6161" t="s">
        <v>2663</v>
      </c>
      <c r="C6161" t="s">
        <v>1022</v>
      </c>
      <c r="D6161" t="s">
        <v>108</v>
      </c>
    </row>
    <row r="6162" spans="1:4">
      <c r="A6162" t="s">
        <v>147</v>
      </c>
      <c r="B6162" t="s">
        <v>2675</v>
      </c>
      <c r="C6162" t="s">
        <v>1020</v>
      </c>
      <c r="D6162" t="s">
        <v>364</v>
      </c>
    </row>
    <row r="6163" spans="1:4">
      <c r="A6163" t="s">
        <v>147</v>
      </c>
      <c r="B6163" t="s">
        <v>2676</v>
      </c>
      <c r="C6163" t="s">
        <v>1021</v>
      </c>
      <c r="D6163" t="s">
        <v>1129</v>
      </c>
    </row>
    <row r="6164" spans="1:4">
      <c r="A6164" t="s">
        <v>147</v>
      </c>
      <c r="B6164" t="s">
        <v>2677</v>
      </c>
      <c r="C6164" t="s">
        <v>1022</v>
      </c>
      <c r="D6164" t="s">
        <v>108</v>
      </c>
    </row>
    <row r="6165" spans="1:4">
      <c r="A6165" t="s">
        <v>147</v>
      </c>
      <c r="B6165" t="s">
        <v>2689</v>
      </c>
      <c r="C6165" t="s">
        <v>1020</v>
      </c>
      <c r="D6165" t="s">
        <v>1130</v>
      </c>
    </row>
    <row r="6166" spans="1:4">
      <c r="A6166" t="s">
        <v>147</v>
      </c>
      <c r="B6166" t="s">
        <v>2690</v>
      </c>
      <c r="C6166" t="s">
        <v>1021</v>
      </c>
      <c r="D6166" t="s">
        <v>1129</v>
      </c>
    </row>
    <row r="6167" spans="1:4">
      <c r="A6167" t="s">
        <v>147</v>
      </c>
      <c r="B6167" t="s">
        <v>2691</v>
      </c>
      <c r="C6167" t="s">
        <v>1022</v>
      </c>
      <c r="D6167" t="s">
        <v>108</v>
      </c>
    </row>
    <row r="6168" spans="1:4">
      <c r="A6168" t="s">
        <v>147</v>
      </c>
      <c r="B6168" t="s">
        <v>2703</v>
      </c>
      <c r="C6168" t="s">
        <v>1020</v>
      </c>
      <c r="D6168" t="s">
        <v>368</v>
      </c>
    </row>
    <row r="6169" spans="1:4">
      <c r="A6169" t="s">
        <v>147</v>
      </c>
      <c r="B6169" t="s">
        <v>2704</v>
      </c>
      <c r="C6169" t="s">
        <v>1021</v>
      </c>
      <c r="D6169" t="s">
        <v>1131</v>
      </c>
    </row>
    <row r="6170" spans="1:4">
      <c r="A6170" t="s">
        <v>147</v>
      </c>
      <c r="B6170" t="s">
        <v>2705</v>
      </c>
      <c r="C6170" t="s">
        <v>1022</v>
      </c>
      <c r="D6170" t="s">
        <v>108</v>
      </c>
    </row>
    <row r="6171" spans="1:4">
      <c r="A6171" t="s">
        <v>147</v>
      </c>
      <c r="B6171" t="s">
        <v>2717</v>
      </c>
      <c r="C6171" t="s">
        <v>1020</v>
      </c>
      <c r="D6171" t="s">
        <v>1132</v>
      </c>
    </row>
    <row r="6172" spans="1:4">
      <c r="A6172" t="s">
        <v>147</v>
      </c>
      <c r="B6172" t="s">
        <v>2718</v>
      </c>
      <c r="C6172" t="s">
        <v>1021</v>
      </c>
      <c r="D6172" t="s">
        <v>1133</v>
      </c>
    </row>
    <row r="6173" spans="1:4">
      <c r="A6173" t="s">
        <v>147</v>
      </c>
      <c r="B6173" t="s">
        <v>2719</v>
      </c>
      <c r="C6173" t="s">
        <v>1022</v>
      </c>
      <c r="D6173" t="s">
        <v>108</v>
      </c>
    </row>
    <row r="6174" spans="1:4">
      <c r="A6174" t="s">
        <v>147</v>
      </c>
      <c r="B6174" t="s">
        <v>2731</v>
      </c>
      <c r="C6174" t="s">
        <v>1020</v>
      </c>
      <c r="D6174" t="s">
        <v>390</v>
      </c>
    </row>
    <row r="6175" spans="1:4">
      <c r="A6175" t="s">
        <v>147</v>
      </c>
      <c r="B6175" t="s">
        <v>2732</v>
      </c>
      <c r="C6175" t="s">
        <v>1021</v>
      </c>
      <c r="D6175" t="s">
        <v>1133</v>
      </c>
    </row>
    <row r="6176" spans="1:4">
      <c r="A6176" t="s">
        <v>147</v>
      </c>
      <c r="B6176" t="s">
        <v>2733</v>
      </c>
      <c r="C6176" t="s">
        <v>1022</v>
      </c>
      <c r="D6176" t="s">
        <v>108</v>
      </c>
    </row>
    <row r="6177" spans="1:4">
      <c r="A6177" t="s">
        <v>147</v>
      </c>
      <c r="B6177" t="s">
        <v>2745</v>
      </c>
      <c r="C6177" t="s">
        <v>1020</v>
      </c>
      <c r="D6177" t="s">
        <v>404</v>
      </c>
    </row>
    <row r="6178" spans="1:4">
      <c r="A6178" t="s">
        <v>147</v>
      </c>
      <c r="B6178" t="s">
        <v>2746</v>
      </c>
      <c r="C6178" t="s">
        <v>1021</v>
      </c>
      <c r="D6178" t="s">
        <v>1133</v>
      </c>
    </row>
    <row r="6179" spans="1:4">
      <c r="A6179" t="s">
        <v>147</v>
      </c>
      <c r="B6179" t="s">
        <v>2747</v>
      </c>
      <c r="C6179" t="s">
        <v>1022</v>
      </c>
      <c r="D6179" t="s">
        <v>108</v>
      </c>
    </row>
    <row r="6180" spans="1:4">
      <c r="A6180" t="s">
        <v>147</v>
      </c>
      <c r="B6180" t="s">
        <v>2759</v>
      </c>
      <c r="C6180" t="s">
        <v>1020</v>
      </c>
      <c r="D6180" t="s">
        <v>392</v>
      </c>
    </row>
    <row r="6181" spans="1:4">
      <c r="A6181" t="s">
        <v>147</v>
      </c>
      <c r="B6181" t="s">
        <v>2760</v>
      </c>
      <c r="C6181" t="s">
        <v>1021</v>
      </c>
      <c r="D6181" t="s">
        <v>1133</v>
      </c>
    </row>
    <row r="6182" spans="1:4">
      <c r="A6182" t="s">
        <v>147</v>
      </c>
      <c r="B6182" t="s">
        <v>2761</v>
      </c>
      <c r="C6182" t="s">
        <v>1022</v>
      </c>
      <c r="D6182" t="s">
        <v>108</v>
      </c>
    </row>
    <row r="6183" spans="1:4">
      <c r="A6183" t="s">
        <v>147</v>
      </c>
      <c r="B6183" t="s">
        <v>2773</v>
      </c>
      <c r="C6183" t="s">
        <v>1020</v>
      </c>
      <c r="D6183" t="s">
        <v>386</v>
      </c>
    </row>
    <row r="6184" spans="1:4">
      <c r="A6184" t="s">
        <v>147</v>
      </c>
      <c r="B6184" t="s">
        <v>2774</v>
      </c>
      <c r="C6184" t="s">
        <v>1021</v>
      </c>
      <c r="D6184" t="s">
        <v>1133</v>
      </c>
    </row>
    <row r="6185" spans="1:4">
      <c r="A6185" t="s">
        <v>147</v>
      </c>
      <c r="B6185" t="s">
        <v>2775</v>
      </c>
      <c r="C6185" t="s">
        <v>1022</v>
      </c>
      <c r="D6185" t="s">
        <v>108</v>
      </c>
    </row>
    <row r="6186" spans="1:4">
      <c r="A6186" t="s">
        <v>147</v>
      </c>
      <c r="B6186" t="s">
        <v>2787</v>
      </c>
      <c r="C6186" t="s">
        <v>1020</v>
      </c>
      <c r="D6186" t="s">
        <v>1134</v>
      </c>
    </row>
    <row r="6187" spans="1:4">
      <c r="A6187" t="s">
        <v>147</v>
      </c>
      <c r="B6187" t="s">
        <v>2788</v>
      </c>
      <c r="C6187" t="s">
        <v>1021</v>
      </c>
      <c r="D6187" t="s">
        <v>1133</v>
      </c>
    </row>
    <row r="6188" spans="1:4">
      <c r="A6188" t="s">
        <v>147</v>
      </c>
      <c r="B6188" t="s">
        <v>2789</v>
      </c>
      <c r="C6188" t="s">
        <v>1022</v>
      </c>
      <c r="D6188" t="s">
        <v>108</v>
      </c>
    </row>
    <row r="6189" spans="1:4">
      <c r="A6189" t="s">
        <v>147</v>
      </c>
      <c r="B6189" t="s">
        <v>2801</v>
      </c>
      <c r="C6189" t="s">
        <v>1020</v>
      </c>
      <c r="D6189" t="s">
        <v>382</v>
      </c>
    </row>
    <row r="6190" spans="1:4">
      <c r="A6190" t="s">
        <v>147</v>
      </c>
      <c r="B6190" t="s">
        <v>2802</v>
      </c>
      <c r="C6190" t="s">
        <v>1021</v>
      </c>
      <c r="D6190" t="s">
        <v>1133</v>
      </c>
    </row>
    <row r="6191" spans="1:4">
      <c r="A6191" t="s">
        <v>147</v>
      </c>
      <c r="B6191" t="s">
        <v>2803</v>
      </c>
      <c r="C6191" t="s">
        <v>1022</v>
      </c>
      <c r="D6191" t="s">
        <v>108</v>
      </c>
    </row>
    <row r="6192" spans="1:4">
      <c r="A6192" t="s">
        <v>147</v>
      </c>
      <c r="B6192" t="s">
        <v>2815</v>
      </c>
      <c r="C6192" t="s">
        <v>1020</v>
      </c>
      <c r="D6192" t="s">
        <v>394</v>
      </c>
    </row>
    <row r="6193" spans="1:4">
      <c r="A6193" t="s">
        <v>147</v>
      </c>
      <c r="B6193" t="s">
        <v>2816</v>
      </c>
      <c r="C6193" t="s">
        <v>1021</v>
      </c>
      <c r="D6193" t="s">
        <v>1133</v>
      </c>
    </row>
    <row r="6194" spans="1:4">
      <c r="A6194" t="s">
        <v>147</v>
      </c>
      <c r="B6194" t="s">
        <v>2817</v>
      </c>
      <c r="C6194" t="s">
        <v>1022</v>
      </c>
      <c r="D6194" t="s">
        <v>108</v>
      </c>
    </row>
    <row r="6195" spans="1:4">
      <c r="A6195" t="s">
        <v>147</v>
      </c>
      <c r="B6195" t="s">
        <v>2829</v>
      </c>
      <c r="C6195" t="s">
        <v>1020</v>
      </c>
      <c r="D6195" t="s">
        <v>1135</v>
      </c>
    </row>
    <row r="6196" spans="1:4">
      <c r="A6196" t="s">
        <v>147</v>
      </c>
      <c r="B6196" t="s">
        <v>2830</v>
      </c>
      <c r="C6196" t="s">
        <v>1021</v>
      </c>
      <c r="D6196" t="s">
        <v>1136</v>
      </c>
    </row>
    <row r="6197" spans="1:4">
      <c r="A6197" t="s">
        <v>147</v>
      </c>
      <c r="B6197" t="s">
        <v>2831</v>
      </c>
      <c r="C6197" t="s">
        <v>1022</v>
      </c>
      <c r="D6197" t="s">
        <v>108</v>
      </c>
    </row>
    <row r="6198" spans="1:4">
      <c r="A6198" t="s">
        <v>147</v>
      </c>
      <c r="B6198" t="s">
        <v>2843</v>
      </c>
      <c r="C6198" t="s">
        <v>1020</v>
      </c>
      <c r="D6198" t="s">
        <v>974</v>
      </c>
    </row>
    <row r="6199" spans="1:4">
      <c r="A6199" t="s">
        <v>147</v>
      </c>
      <c r="B6199" t="s">
        <v>2844</v>
      </c>
      <c r="C6199" t="s">
        <v>1021</v>
      </c>
      <c r="D6199" t="s">
        <v>1137</v>
      </c>
    </row>
    <row r="6200" spans="1:4">
      <c r="A6200" t="s">
        <v>147</v>
      </c>
      <c r="B6200" t="s">
        <v>2845</v>
      </c>
      <c r="C6200" t="s">
        <v>1022</v>
      </c>
      <c r="D6200" t="s">
        <v>135</v>
      </c>
    </row>
    <row r="6201" spans="1:4">
      <c r="A6201" t="s">
        <v>147</v>
      </c>
      <c r="B6201" t="s">
        <v>2857</v>
      </c>
      <c r="C6201" t="s">
        <v>1020</v>
      </c>
      <c r="D6201" t="s">
        <v>310</v>
      </c>
    </row>
    <row r="6202" spans="1:4">
      <c r="A6202" t="s">
        <v>147</v>
      </c>
      <c r="B6202" t="s">
        <v>2858</v>
      </c>
      <c r="C6202" t="s">
        <v>1021</v>
      </c>
      <c r="D6202" t="s">
        <v>1138</v>
      </c>
    </row>
    <row r="6203" spans="1:4">
      <c r="A6203" t="s">
        <v>147</v>
      </c>
      <c r="B6203" t="s">
        <v>2859</v>
      </c>
      <c r="C6203" t="s">
        <v>1022</v>
      </c>
      <c r="D6203" t="s">
        <v>1139</v>
      </c>
    </row>
    <row r="6204" spans="1:4">
      <c r="A6204" t="s">
        <v>147</v>
      </c>
      <c r="B6204" t="s">
        <v>2871</v>
      </c>
      <c r="C6204" t="s">
        <v>1020</v>
      </c>
      <c r="D6204" t="s">
        <v>366</v>
      </c>
    </row>
    <row r="6205" spans="1:4">
      <c r="A6205" t="s">
        <v>147</v>
      </c>
      <c r="B6205" t="s">
        <v>2872</v>
      </c>
      <c r="C6205" t="s">
        <v>1021</v>
      </c>
      <c r="D6205" t="s">
        <v>1140</v>
      </c>
    </row>
    <row r="6206" spans="1:4">
      <c r="A6206" t="s">
        <v>147</v>
      </c>
      <c r="B6206" t="s">
        <v>2873</v>
      </c>
      <c r="C6206" t="s">
        <v>1022</v>
      </c>
      <c r="D6206" t="s">
        <v>108</v>
      </c>
    </row>
    <row r="6207" spans="1:4">
      <c r="A6207" t="s">
        <v>147</v>
      </c>
      <c r="B6207" t="s">
        <v>2885</v>
      </c>
      <c r="C6207" t="s">
        <v>1020</v>
      </c>
      <c r="D6207" t="s">
        <v>362</v>
      </c>
    </row>
    <row r="6208" spans="1:4">
      <c r="A6208" t="s">
        <v>147</v>
      </c>
      <c r="B6208" t="s">
        <v>2886</v>
      </c>
      <c r="C6208" t="s">
        <v>1021</v>
      </c>
      <c r="D6208" t="s">
        <v>1140</v>
      </c>
    </row>
    <row r="6209" spans="1:4">
      <c r="A6209" t="s">
        <v>147</v>
      </c>
      <c r="B6209" t="s">
        <v>2887</v>
      </c>
      <c r="C6209" t="s">
        <v>1022</v>
      </c>
      <c r="D6209" t="s">
        <v>108</v>
      </c>
    </row>
    <row r="6210" spans="1:4">
      <c r="A6210" t="s">
        <v>147</v>
      </c>
      <c r="B6210" t="s">
        <v>2899</v>
      </c>
      <c r="C6210" t="s">
        <v>1020</v>
      </c>
      <c r="D6210" t="s">
        <v>1141</v>
      </c>
    </row>
    <row r="6211" spans="1:4">
      <c r="A6211" t="s">
        <v>147</v>
      </c>
      <c r="B6211" t="s">
        <v>2900</v>
      </c>
      <c r="C6211" t="s">
        <v>1021</v>
      </c>
      <c r="D6211" t="s">
        <v>1140</v>
      </c>
    </row>
    <row r="6212" spans="1:4">
      <c r="A6212" t="s">
        <v>147</v>
      </c>
      <c r="B6212" t="s">
        <v>2901</v>
      </c>
      <c r="C6212" t="s">
        <v>1022</v>
      </c>
      <c r="D6212" t="s">
        <v>108</v>
      </c>
    </row>
    <row r="6213" spans="1:4">
      <c r="A6213" t="s">
        <v>147</v>
      </c>
      <c r="B6213" t="s">
        <v>2913</v>
      </c>
      <c r="C6213" t="s">
        <v>1020</v>
      </c>
      <c r="D6213" t="s">
        <v>1142</v>
      </c>
    </row>
    <row r="6214" spans="1:4">
      <c r="A6214" t="s">
        <v>147</v>
      </c>
      <c r="B6214" t="s">
        <v>2914</v>
      </c>
      <c r="C6214" t="s">
        <v>1021</v>
      </c>
      <c r="D6214" t="s">
        <v>1140</v>
      </c>
    </row>
    <row r="6215" spans="1:4">
      <c r="A6215" t="s">
        <v>147</v>
      </c>
      <c r="B6215" t="s">
        <v>2915</v>
      </c>
      <c r="C6215" t="s">
        <v>1022</v>
      </c>
      <c r="D6215" t="s">
        <v>108</v>
      </c>
    </row>
    <row r="6216" spans="1:4">
      <c r="A6216" t="s">
        <v>147</v>
      </c>
      <c r="B6216" t="s">
        <v>2927</v>
      </c>
      <c r="C6216" t="s">
        <v>1020</v>
      </c>
      <c r="D6216" t="s">
        <v>372</v>
      </c>
    </row>
    <row r="6217" spans="1:4">
      <c r="A6217" t="s">
        <v>147</v>
      </c>
      <c r="B6217" t="s">
        <v>2928</v>
      </c>
      <c r="C6217" t="s">
        <v>1021</v>
      </c>
      <c r="D6217" t="s">
        <v>1140</v>
      </c>
    </row>
    <row r="6218" spans="1:4">
      <c r="A6218" t="s">
        <v>147</v>
      </c>
      <c r="B6218" t="s">
        <v>2929</v>
      </c>
      <c r="C6218" t="s">
        <v>1022</v>
      </c>
      <c r="D6218" t="s">
        <v>108</v>
      </c>
    </row>
    <row r="6219" spans="1:4">
      <c r="A6219" t="s">
        <v>147</v>
      </c>
      <c r="B6219" t="s">
        <v>2941</v>
      </c>
      <c r="C6219" t="s">
        <v>1020</v>
      </c>
      <c r="D6219" t="s">
        <v>941</v>
      </c>
    </row>
    <row r="6220" spans="1:4">
      <c r="A6220" t="s">
        <v>147</v>
      </c>
      <c r="B6220" t="s">
        <v>2942</v>
      </c>
      <c r="C6220" t="s">
        <v>1021</v>
      </c>
      <c r="D6220" t="s">
        <v>1143</v>
      </c>
    </row>
    <row r="6221" spans="1:4">
      <c r="A6221" t="s">
        <v>147</v>
      </c>
      <c r="B6221" t="s">
        <v>2943</v>
      </c>
      <c r="C6221" t="s">
        <v>1022</v>
      </c>
      <c r="D6221" t="s">
        <v>52</v>
      </c>
    </row>
    <row r="6222" spans="1:4">
      <c r="A6222" t="s">
        <v>147</v>
      </c>
      <c r="B6222" t="s">
        <v>2955</v>
      </c>
      <c r="C6222" t="s">
        <v>1020</v>
      </c>
      <c r="D6222" t="s">
        <v>949</v>
      </c>
    </row>
    <row r="6223" spans="1:4">
      <c r="A6223" t="s">
        <v>147</v>
      </c>
      <c r="B6223" t="s">
        <v>2956</v>
      </c>
      <c r="C6223" t="s">
        <v>1021</v>
      </c>
      <c r="D6223" t="s">
        <v>1143</v>
      </c>
    </row>
    <row r="6224" spans="1:4">
      <c r="A6224" t="s">
        <v>147</v>
      </c>
      <c r="B6224" t="s">
        <v>2957</v>
      </c>
      <c r="C6224" t="s">
        <v>1022</v>
      </c>
      <c r="D6224" t="s">
        <v>1144</v>
      </c>
    </row>
    <row r="6225" spans="1:4">
      <c r="A6225" t="s">
        <v>147</v>
      </c>
      <c r="B6225" t="s">
        <v>2969</v>
      </c>
      <c r="C6225" t="s">
        <v>1020</v>
      </c>
      <c r="D6225" t="s">
        <v>947</v>
      </c>
    </row>
    <row r="6226" spans="1:4">
      <c r="A6226" t="s">
        <v>147</v>
      </c>
      <c r="B6226" t="s">
        <v>2970</v>
      </c>
      <c r="C6226" t="s">
        <v>1021</v>
      </c>
      <c r="D6226" t="s">
        <v>1145</v>
      </c>
    </row>
    <row r="6227" spans="1:4">
      <c r="A6227" t="s">
        <v>147</v>
      </c>
      <c r="B6227" t="s">
        <v>2971</v>
      </c>
      <c r="C6227" t="s">
        <v>1022</v>
      </c>
      <c r="D6227" t="s">
        <v>1146</v>
      </c>
    </row>
    <row r="6228" spans="1:4">
      <c r="A6228" t="s">
        <v>147</v>
      </c>
      <c r="B6228" t="s">
        <v>2983</v>
      </c>
      <c r="C6228" t="s">
        <v>1020</v>
      </c>
      <c r="D6228" t="s">
        <v>1147</v>
      </c>
    </row>
    <row r="6229" spans="1:4">
      <c r="A6229" t="s">
        <v>147</v>
      </c>
      <c r="B6229" t="s">
        <v>2984</v>
      </c>
      <c r="C6229" t="s">
        <v>1021</v>
      </c>
      <c r="D6229" t="s">
        <v>1148</v>
      </c>
    </row>
    <row r="6230" spans="1:4">
      <c r="A6230" t="s">
        <v>147</v>
      </c>
      <c r="B6230" t="s">
        <v>2985</v>
      </c>
      <c r="C6230" t="s">
        <v>1022</v>
      </c>
      <c r="D6230" t="s">
        <v>108</v>
      </c>
    </row>
    <row r="6231" spans="1:4">
      <c r="A6231" t="s">
        <v>147</v>
      </c>
      <c r="B6231" t="s">
        <v>2997</v>
      </c>
      <c r="C6231" t="s">
        <v>1020</v>
      </c>
      <c r="D6231" t="s">
        <v>360</v>
      </c>
    </row>
    <row r="6232" spans="1:4">
      <c r="A6232" t="s">
        <v>147</v>
      </c>
      <c r="B6232" t="s">
        <v>2998</v>
      </c>
      <c r="C6232" t="s">
        <v>1021</v>
      </c>
      <c r="D6232" t="s">
        <v>1149</v>
      </c>
    </row>
    <row r="6233" spans="1:4">
      <c r="A6233" t="s">
        <v>147</v>
      </c>
      <c r="B6233" t="s">
        <v>2999</v>
      </c>
      <c r="C6233" t="s">
        <v>1022</v>
      </c>
      <c r="D6233" t="s">
        <v>108</v>
      </c>
    </row>
    <row r="6234" spans="1:4">
      <c r="A6234" t="s">
        <v>147</v>
      </c>
      <c r="B6234" t="s">
        <v>3011</v>
      </c>
      <c r="C6234" t="s">
        <v>1020</v>
      </c>
      <c r="D6234" t="s">
        <v>486</v>
      </c>
    </row>
    <row r="6235" spans="1:4">
      <c r="A6235" t="s">
        <v>147</v>
      </c>
      <c r="B6235" t="s">
        <v>3012</v>
      </c>
      <c r="C6235" t="s">
        <v>1021</v>
      </c>
      <c r="D6235" t="s">
        <v>1150</v>
      </c>
    </row>
    <row r="6236" spans="1:4">
      <c r="A6236" t="s">
        <v>147</v>
      </c>
      <c r="B6236" t="s">
        <v>3013</v>
      </c>
      <c r="C6236" t="s">
        <v>1022</v>
      </c>
      <c r="D6236" t="s">
        <v>135</v>
      </c>
    </row>
    <row r="6237" spans="1:4">
      <c r="A6237" t="s">
        <v>147</v>
      </c>
      <c r="B6237" t="s">
        <v>3025</v>
      </c>
      <c r="C6237" t="s">
        <v>1020</v>
      </c>
      <c r="D6237" t="s">
        <v>455</v>
      </c>
    </row>
    <row r="6238" spans="1:4">
      <c r="A6238" t="s">
        <v>147</v>
      </c>
      <c r="B6238" t="s">
        <v>3026</v>
      </c>
      <c r="C6238" t="s">
        <v>1021</v>
      </c>
      <c r="D6238" t="s">
        <v>1151</v>
      </c>
    </row>
    <row r="6239" spans="1:4">
      <c r="A6239" t="s">
        <v>147</v>
      </c>
      <c r="B6239" t="s">
        <v>3027</v>
      </c>
      <c r="C6239" t="s">
        <v>1022</v>
      </c>
      <c r="D6239" t="s">
        <v>122</v>
      </c>
    </row>
    <row r="6240" spans="1:4">
      <c r="A6240" t="s">
        <v>147</v>
      </c>
      <c r="B6240" t="s">
        <v>3039</v>
      </c>
      <c r="C6240" t="s">
        <v>1020</v>
      </c>
      <c r="D6240" t="s">
        <v>354</v>
      </c>
    </row>
    <row r="6241" spans="1:4">
      <c r="A6241" t="s">
        <v>147</v>
      </c>
      <c r="B6241" t="s">
        <v>3040</v>
      </c>
      <c r="C6241" t="s">
        <v>1021</v>
      </c>
      <c r="D6241" t="s">
        <v>1152</v>
      </c>
    </row>
    <row r="6242" spans="1:4">
      <c r="A6242" t="s">
        <v>147</v>
      </c>
      <c r="B6242" t="s">
        <v>3041</v>
      </c>
      <c r="C6242" t="s">
        <v>1022</v>
      </c>
      <c r="D6242" t="s">
        <v>95</v>
      </c>
    </row>
    <row r="6243" spans="1:4">
      <c r="A6243" t="s">
        <v>147</v>
      </c>
      <c r="B6243" t="s">
        <v>3053</v>
      </c>
      <c r="C6243" t="s">
        <v>1020</v>
      </c>
      <c r="D6243" t="s">
        <v>1001</v>
      </c>
    </row>
    <row r="6244" spans="1:4">
      <c r="A6244" t="s">
        <v>147</v>
      </c>
      <c r="B6244" t="s">
        <v>3054</v>
      </c>
      <c r="C6244" t="s">
        <v>1021</v>
      </c>
      <c r="D6244" t="s">
        <v>1153</v>
      </c>
    </row>
    <row r="6245" spans="1:4">
      <c r="A6245" t="s">
        <v>147</v>
      </c>
      <c r="B6245" t="s">
        <v>3055</v>
      </c>
      <c r="C6245" t="s">
        <v>1022</v>
      </c>
      <c r="D6245" t="s">
        <v>108</v>
      </c>
    </row>
    <row r="6246" spans="1:4">
      <c r="A6246" t="s">
        <v>147</v>
      </c>
      <c r="B6246" t="s">
        <v>3067</v>
      </c>
      <c r="C6246" t="s">
        <v>1020</v>
      </c>
      <c r="D6246" t="s">
        <v>1154</v>
      </c>
    </row>
    <row r="6247" spans="1:4">
      <c r="A6247" t="s">
        <v>147</v>
      </c>
      <c r="B6247" t="s">
        <v>3068</v>
      </c>
      <c r="C6247" t="s">
        <v>1021</v>
      </c>
      <c r="D6247" t="s">
        <v>1155</v>
      </c>
    </row>
    <row r="6248" spans="1:4">
      <c r="A6248" t="s">
        <v>147</v>
      </c>
      <c r="B6248" t="s">
        <v>3069</v>
      </c>
      <c r="C6248" t="s">
        <v>1022</v>
      </c>
      <c r="D6248" t="s">
        <v>108</v>
      </c>
    </row>
    <row r="6249" spans="1:4">
      <c r="A6249" t="s">
        <v>147</v>
      </c>
      <c r="B6249" t="s">
        <v>3080</v>
      </c>
      <c r="C6249" t="s">
        <v>1020</v>
      </c>
      <c r="D6249" t="s">
        <v>1156</v>
      </c>
    </row>
    <row r="6250" spans="1:4">
      <c r="A6250" t="s">
        <v>147</v>
      </c>
      <c r="B6250" t="s">
        <v>3081</v>
      </c>
      <c r="C6250" t="s">
        <v>1021</v>
      </c>
      <c r="D6250" t="s">
        <v>1155</v>
      </c>
    </row>
    <row r="6251" spans="1:4">
      <c r="A6251" t="s">
        <v>147</v>
      </c>
      <c r="B6251" t="s">
        <v>3082</v>
      </c>
      <c r="C6251" t="s">
        <v>1022</v>
      </c>
      <c r="D6251" t="s">
        <v>108</v>
      </c>
    </row>
    <row r="6252" spans="1:4">
      <c r="A6252" t="s">
        <v>147</v>
      </c>
      <c r="B6252" t="s">
        <v>3094</v>
      </c>
      <c r="C6252" t="s">
        <v>1020</v>
      </c>
      <c r="D6252" t="s">
        <v>1157</v>
      </c>
    </row>
    <row r="6253" spans="1:4">
      <c r="A6253" t="s">
        <v>147</v>
      </c>
      <c r="B6253" t="s">
        <v>3095</v>
      </c>
      <c r="C6253" t="s">
        <v>1021</v>
      </c>
      <c r="D6253" t="s">
        <v>1158</v>
      </c>
    </row>
    <row r="6254" spans="1:4">
      <c r="A6254" t="s">
        <v>147</v>
      </c>
      <c r="B6254" t="s">
        <v>3096</v>
      </c>
      <c r="C6254" t="s">
        <v>1022</v>
      </c>
      <c r="D6254" t="s">
        <v>1050</v>
      </c>
    </row>
    <row r="6255" spans="1:4">
      <c r="A6255" t="s">
        <v>147</v>
      </c>
      <c r="B6255" t="s">
        <v>3108</v>
      </c>
      <c r="C6255" t="s">
        <v>1020</v>
      </c>
      <c r="D6255" t="s">
        <v>441</v>
      </c>
    </row>
    <row r="6256" spans="1:4">
      <c r="A6256" t="s">
        <v>147</v>
      </c>
      <c r="B6256" t="s">
        <v>3109</v>
      </c>
      <c r="C6256" t="s">
        <v>1021</v>
      </c>
      <c r="D6256" t="s">
        <v>1159</v>
      </c>
    </row>
    <row r="6257" spans="1:4">
      <c r="A6257" t="s">
        <v>147</v>
      </c>
      <c r="B6257" t="s">
        <v>3110</v>
      </c>
      <c r="C6257" t="s">
        <v>1022</v>
      </c>
      <c r="D6257" t="s">
        <v>1028</v>
      </c>
    </row>
    <row r="6258" spans="1:4">
      <c r="A6258" t="s">
        <v>147</v>
      </c>
      <c r="B6258" t="s">
        <v>3122</v>
      </c>
      <c r="C6258" t="s">
        <v>1020</v>
      </c>
      <c r="D6258" t="s">
        <v>1160</v>
      </c>
    </row>
    <row r="6259" spans="1:4">
      <c r="A6259" t="s">
        <v>147</v>
      </c>
      <c r="B6259" t="s">
        <v>3123</v>
      </c>
      <c r="C6259" t="s">
        <v>1021</v>
      </c>
      <c r="D6259" t="s">
        <v>1159</v>
      </c>
    </row>
    <row r="6260" spans="1:4">
      <c r="A6260" t="s">
        <v>147</v>
      </c>
      <c r="B6260" t="s">
        <v>3124</v>
      </c>
      <c r="C6260" t="s">
        <v>1022</v>
      </c>
      <c r="D6260" t="s">
        <v>1028</v>
      </c>
    </row>
    <row r="6261" spans="1:4">
      <c r="A6261" t="s">
        <v>147</v>
      </c>
      <c r="B6261" t="s">
        <v>3136</v>
      </c>
      <c r="C6261" t="s">
        <v>1020</v>
      </c>
      <c r="D6261" t="s">
        <v>1161</v>
      </c>
    </row>
    <row r="6262" spans="1:4">
      <c r="A6262" t="s">
        <v>147</v>
      </c>
      <c r="B6262" t="s">
        <v>3137</v>
      </c>
      <c r="C6262" t="s">
        <v>1021</v>
      </c>
      <c r="D6262" t="s">
        <v>1162</v>
      </c>
    </row>
    <row r="6263" spans="1:4">
      <c r="A6263" t="s">
        <v>147</v>
      </c>
      <c r="B6263" t="s">
        <v>3138</v>
      </c>
      <c r="C6263" t="s">
        <v>1022</v>
      </c>
      <c r="D6263" t="s">
        <v>1028</v>
      </c>
    </row>
    <row r="6264" spans="1:4">
      <c r="A6264" t="s">
        <v>147</v>
      </c>
      <c r="B6264" t="s">
        <v>3150</v>
      </c>
      <c r="C6264" t="s">
        <v>1020</v>
      </c>
      <c r="D6264" t="s">
        <v>1163</v>
      </c>
    </row>
    <row r="6265" spans="1:4">
      <c r="A6265" t="s">
        <v>147</v>
      </c>
      <c r="B6265" t="s">
        <v>3151</v>
      </c>
      <c r="C6265" t="s">
        <v>1021</v>
      </c>
      <c r="D6265" t="s">
        <v>1162</v>
      </c>
    </row>
    <row r="6266" spans="1:4">
      <c r="A6266" t="s">
        <v>147</v>
      </c>
      <c r="B6266" t="s">
        <v>3152</v>
      </c>
      <c r="C6266" t="s">
        <v>1022</v>
      </c>
      <c r="D6266" t="s">
        <v>1028</v>
      </c>
    </row>
    <row r="6267" spans="1:4">
      <c r="A6267" t="s">
        <v>147</v>
      </c>
      <c r="B6267" t="s">
        <v>3164</v>
      </c>
      <c r="C6267" t="s">
        <v>1020</v>
      </c>
      <c r="D6267" t="s">
        <v>1164</v>
      </c>
    </row>
    <row r="6268" spans="1:4">
      <c r="A6268" t="s">
        <v>147</v>
      </c>
      <c r="B6268" t="s">
        <v>3165</v>
      </c>
      <c r="C6268" t="s">
        <v>1021</v>
      </c>
      <c r="D6268" t="s">
        <v>1162</v>
      </c>
    </row>
    <row r="6269" spans="1:4">
      <c r="A6269" t="s">
        <v>147</v>
      </c>
      <c r="B6269" t="s">
        <v>3166</v>
      </c>
      <c r="C6269" t="s">
        <v>1022</v>
      </c>
      <c r="D6269" t="s">
        <v>1028</v>
      </c>
    </row>
    <row r="6270" spans="1:4">
      <c r="A6270" t="s">
        <v>147</v>
      </c>
      <c r="B6270" t="s">
        <v>3178</v>
      </c>
      <c r="C6270" t="s">
        <v>1020</v>
      </c>
      <c r="D6270" t="s">
        <v>1165</v>
      </c>
    </row>
    <row r="6271" spans="1:4">
      <c r="A6271" t="s">
        <v>147</v>
      </c>
      <c r="B6271" t="s">
        <v>3179</v>
      </c>
      <c r="C6271" t="s">
        <v>1021</v>
      </c>
      <c r="D6271" t="s">
        <v>1166</v>
      </c>
    </row>
    <row r="6272" spans="1:4">
      <c r="A6272" t="s">
        <v>147</v>
      </c>
      <c r="B6272" t="s">
        <v>3180</v>
      </c>
      <c r="C6272" t="s">
        <v>1022</v>
      </c>
      <c r="D6272" t="s">
        <v>1113</v>
      </c>
    </row>
    <row r="6273" spans="1:4">
      <c r="A6273" t="s">
        <v>147</v>
      </c>
      <c r="B6273" t="s">
        <v>3193</v>
      </c>
      <c r="C6273" t="s">
        <v>1020</v>
      </c>
      <c r="D6273" t="s">
        <v>1167</v>
      </c>
    </row>
    <row r="6274" spans="1:4">
      <c r="A6274" t="s">
        <v>147</v>
      </c>
      <c r="B6274" t="s">
        <v>3194</v>
      </c>
      <c r="C6274" t="s">
        <v>1021</v>
      </c>
      <c r="D6274" t="s">
        <v>1166</v>
      </c>
    </row>
    <row r="6275" spans="1:4">
      <c r="A6275" t="s">
        <v>147</v>
      </c>
      <c r="B6275" t="s">
        <v>3195</v>
      </c>
      <c r="C6275" t="s">
        <v>1022</v>
      </c>
      <c r="D6275" t="s">
        <v>1113</v>
      </c>
    </row>
    <row r="6276" spans="1:4">
      <c r="A6276" t="s">
        <v>147</v>
      </c>
      <c r="B6276" t="s">
        <v>3207</v>
      </c>
      <c r="C6276" t="s">
        <v>1020</v>
      </c>
      <c r="D6276" t="s">
        <v>1168</v>
      </c>
    </row>
    <row r="6277" spans="1:4">
      <c r="A6277" t="s">
        <v>147</v>
      </c>
      <c r="B6277" t="s">
        <v>3208</v>
      </c>
      <c r="C6277" t="s">
        <v>1021</v>
      </c>
      <c r="D6277" t="s">
        <v>1166</v>
      </c>
    </row>
    <row r="6278" spans="1:4">
      <c r="A6278" t="s">
        <v>147</v>
      </c>
      <c r="B6278" t="s">
        <v>3209</v>
      </c>
      <c r="C6278" t="s">
        <v>1022</v>
      </c>
      <c r="D6278" t="s">
        <v>1113</v>
      </c>
    </row>
    <row r="6279" spans="1:4">
      <c r="A6279" t="s">
        <v>147</v>
      </c>
      <c r="B6279" t="s">
        <v>3221</v>
      </c>
      <c r="C6279" t="s">
        <v>1020</v>
      </c>
      <c r="D6279" t="s">
        <v>1002</v>
      </c>
    </row>
    <row r="6280" spans="1:4">
      <c r="A6280" t="s">
        <v>147</v>
      </c>
      <c r="B6280" t="s">
        <v>3222</v>
      </c>
      <c r="C6280" t="s">
        <v>1021</v>
      </c>
      <c r="D6280" t="s">
        <v>1166</v>
      </c>
    </row>
    <row r="6281" spans="1:4">
      <c r="A6281" t="s">
        <v>147</v>
      </c>
      <c r="B6281" t="s">
        <v>3223</v>
      </c>
      <c r="C6281" t="s">
        <v>1022</v>
      </c>
      <c r="D6281" t="s">
        <v>1113</v>
      </c>
    </row>
    <row r="6282" spans="1:4">
      <c r="A6282" t="s">
        <v>147</v>
      </c>
      <c r="B6282" t="s">
        <v>3230</v>
      </c>
      <c r="C6282" t="s">
        <v>1020</v>
      </c>
      <c r="D6282" t="s">
        <v>1169</v>
      </c>
    </row>
    <row r="6283" spans="1:4">
      <c r="A6283" t="s">
        <v>147</v>
      </c>
      <c r="B6283" t="s">
        <v>3231</v>
      </c>
      <c r="C6283" t="s">
        <v>1021</v>
      </c>
      <c r="D6283" t="s">
        <v>1170</v>
      </c>
    </row>
    <row r="6284" spans="1:4">
      <c r="A6284" t="s">
        <v>147</v>
      </c>
      <c r="B6284" t="s">
        <v>3232</v>
      </c>
      <c r="C6284" t="s">
        <v>1022</v>
      </c>
      <c r="D6284" t="s">
        <v>1028</v>
      </c>
    </row>
    <row r="6285" spans="1:4">
      <c r="A6285" t="s">
        <v>147</v>
      </c>
      <c r="B6285" t="s">
        <v>3239</v>
      </c>
      <c r="C6285" t="s">
        <v>1020</v>
      </c>
      <c r="D6285" t="s">
        <v>1171</v>
      </c>
    </row>
    <row r="6286" spans="1:4">
      <c r="A6286" t="s">
        <v>147</v>
      </c>
      <c r="B6286" t="s">
        <v>3240</v>
      </c>
      <c r="C6286" t="s">
        <v>1021</v>
      </c>
      <c r="D6286" t="s">
        <v>1170</v>
      </c>
    </row>
    <row r="6287" spans="1:4">
      <c r="A6287" t="s">
        <v>147</v>
      </c>
      <c r="B6287" t="s">
        <v>3241</v>
      </c>
      <c r="C6287" t="s">
        <v>1022</v>
      </c>
      <c r="D6287" t="s">
        <v>1028</v>
      </c>
    </row>
    <row r="6288" spans="1:4">
      <c r="A6288" t="s">
        <v>147</v>
      </c>
      <c r="B6288" t="s">
        <v>3248</v>
      </c>
      <c r="C6288" t="s">
        <v>1020</v>
      </c>
      <c r="D6288" t="s">
        <v>1172</v>
      </c>
    </row>
    <row r="6289" spans="1:4">
      <c r="A6289" t="s">
        <v>147</v>
      </c>
      <c r="B6289" t="s">
        <v>3249</v>
      </c>
      <c r="C6289" t="s">
        <v>1021</v>
      </c>
      <c r="D6289" t="s">
        <v>1170</v>
      </c>
    </row>
    <row r="6290" spans="1:4">
      <c r="A6290" t="s">
        <v>147</v>
      </c>
      <c r="B6290" t="s">
        <v>3250</v>
      </c>
      <c r="C6290" t="s">
        <v>1022</v>
      </c>
      <c r="D6290" t="s">
        <v>1028</v>
      </c>
    </row>
    <row r="6291" spans="1:4">
      <c r="A6291" t="s">
        <v>147</v>
      </c>
      <c r="B6291" t="s">
        <v>3257</v>
      </c>
      <c r="C6291" t="s">
        <v>1020</v>
      </c>
      <c r="D6291" t="s">
        <v>1000</v>
      </c>
    </row>
    <row r="6292" spans="1:4">
      <c r="A6292" t="s">
        <v>147</v>
      </c>
      <c r="B6292" t="s">
        <v>3258</v>
      </c>
      <c r="C6292" t="s">
        <v>1021</v>
      </c>
      <c r="D6292" t="s">
        <v>1170</v>
      </c>
    </row>
    <row r="6293" spans="1:4">
      <c r="A6293" t="s">
        <v>147</v>
      </c>
      <c r="B6293" t="s">
        <v>3259</v>
      </c>
      <c r="C6293" t="s">
        <v>1022</v>
      </c>
      <c r="D6293" t="s">
        <v>1028</v>
      </c>
    </row>
    <row r="6294" spans="1:4">
      <c r="A6294" t="s">
        <v>147</v>
      </c>
      <c r="B6294" t="s">
        <v>3270</v>
      </c>
      <c r="C6294" t="s">
        <v>1020</v>
      </c>
      <c r="D6294" t="s">
        <v>378</v>
      </c>
    </row>
    <row r="6295" spans="1:4">
      <c r="A6295" t="s">
        <v>147</v>
      </c>
      <c r="B6295" t="s">
        <v>3271</v>
      </c>
      <c r="C6295" t="s">
        <v>1021</v>
      </c>
      <c r="D6295" t="s">
        <v>1173</v>
      </c>
    </row>
    <row r="6296" spans="1:4">
      <c r="A6296" t="s">
        <v>147</v>
      </c>
      <c r="B6296" t="s">
        <v>3272</v>
      </c>
      <c r="C6296" t="s">
        <v>1022</v>
      </c>
      <c r="D6296" t="s">
        <v>108</v>
      </c>
    </row>
    <row r="6297" spans="1:4">
      <c r="A6297" t="s">
        <v>147</v>
      </c>
      <c r="B6297" t="s">
        <v>3283</v>
      </c>
      <c r="C6297" t="s">
        <v>1020</v>
      </c>
      <c r="D6297" t="s">
        <v>398</v>
      </c>
    </row>
    <row r="6298" spans="1:4">
      <c r="A6298" t="s">
        <v>147</v>
      </c>
      <c r="B6298" t="s">
        <v>3284</v>
      </c>
      <c r="C6298" t="s">
        <v>1021</v>
      </c>
      <c r="D6298" t="s">
        <v>1174</v>
      </c>
    </row>
    <row r="6299" spans="1:4">
      <c r="A6299" t="s">
        <v>147</v>
      </c>
      <c r="B6299" t="s">
        <v>3285</v>
      </c>
      <c r="C6299" t="s">
        <v>1022</v>
      </c>
      <c r="D6299" t="s">
        <v>108</v>
      </c>
    </row>
    <row r="6300" spans="1:4">
      <c r="A6300" t="s">
        <v>147</v>
      </c>
      <c r="B6300" t="s">
        <v>3296</v>
      </c>
      <c r="C6300" t="s">
        <v>1020</v>
      </c>
      <c r="D6300" t="s">
        <v>1175</v>
      </c>
    </row>
    <row r="6301" spans="1:4">
      <c r="A6301" t="s">
        <v>147</v>
      </c>
      <c r="B6301" t="s">
        <v>3297</v>
      </c>
      <c r="C6301" t="s">
        <v>1021</v>
      </c>
      <c r="D6301" t="s">
        <v>1174</v>
      </c>
    </row>
    <row r="6302" spans="1:4">
      <c r="A6302" t="s">
        <v>147</v>
      </c>
      <c r="B6302" t="s">
        <v>3298</v>
      </c>
      <c r="C6302" t="s">
        <v>1022</v>
      </c>
      <c r="D6302" t="s">
        <v>108</v>
      </c>
    </row>
    <row r="6303" spans="1:4">
      <c r="A6303" t="s">
        <v>147</v>
      </c>
      <c r="B6303" t="s">
        <v>3310</v>
      </c>
      <c r="C6303" t="s">
        <v>1020</v>
      </c>
      <c r="D6303" t="s">
        <v>1176</v>
      </c>
    </row>
    <row r="6304" spans="1:4">
      <c r="A6304" t="s">
        <v>147</v>
      </c>
      <c r="B6304" t="s">
        <v>3311</v>
      </c>
      <c r="C6304" t="s">
        <v>1021</v>
      </c>
      <c r="D6304" t="s">
        <v>1174</v>
      </c>
    </row>
    <row r="6305" spans="1:4">
      <c r="A6305" t="s">
        <v>147</v>
      </c>
      <c r="B6305" t="s">
        <v>3312</v>
      </c>
      <c r="C6305" t="s">
        <v>1022</v>
      </c>
      <c r="D6305" t="s">
        <v>108</v>
      </c>
    </row>
    <row r="6306" spans="1:4">
      <c r="A6306" t="s">
        <v>147</v>
      </c>
      <c r="B6306" t="s">
        <v>3324</v>
      </c>
      <c r="C6306" t="s">
        <v>1020</v>
      </c>
      <c r="D6306" t="s">
        <v>356</v>
      </c>
    </row>
    <row r="6307" spans="1:4">
      <c r="A6307" t="s">
        <v>147</v>
      </c>
      <c r="B6307" t="s">
        <v>3325</v>
      </c>
      <c r="C6307" t="s">
        <v>1021</v>
      </c>
      <c r="D6307" t="s">
        <v>1177</v>
      </c>
    </row>
    <row r="6308" spans="1:4">
      <c r="A6308" t="s">
        <v>147</v>
      </c>
      <c r="B6308" t="s">
        <v>3326</v>
      </c>
      <c r="C6308" t="s">
        <v>1022</v>
      </c>
      <c r="D6308" t="s">
        <v>108</v>
      </c>
    </row>
    <row r="6309" spans="1:4">
      <c r="A6309" t="s">
        <v>147</v>
      </c>
      <c r="B6309" t="s">
        <v>3336</v>
      </c>
      <c r="C6309" t="s">
        <v>1020</v>
      </c>
      <c r="D6309" t="s">
        <v>1178</v>
      </c>
    </row>
    <row r="6310" spans="1:4">
      <c r="A6310" t="s">
        <v>147</v>
      </c>
      <c r="B6310" t="s">
        <v>7370</v>
      </c>
      <c r="C6310" t="s">
        <v>1021</v>
      </c>
      <c r="D6310" t="s">
        <v>1177</v>
      </c>
    </row>
    <row r="6311" spans="1:4">
      <c r="A6311" t="s">
        <v>147</v>
      </c>
      <c r="B6311" t="s">
        <v>7371</v>
      </c>
      <c r="C6311" t="s">
        <v>1022</v>
      </c>
      <c r="D6311" t="s">
        <v>108</v>
      </c>
    </row>
    <row r="6312" spans="1:4">
      <c r="A6312" t="s">
        <v>147</v>
      </c>
      <c r="B6312" t="s">
        <v>3345</v>
      </c>
      <c r="C6312" t="s">
        <v>1020</v>
      </c>
      <c r="D6312" t="s">
        <v>358</v>
      </c>
    </row>
    <row r="6313" spans="1:4">
      <c r="A6313" t="s">
        <v>147</v>
      </c>
      <c r="B6313" t="s">
        <v>7372</v>
      </c>
      <c r="C6313" t="s">
        <v>1021</v>
      </c>
      <c r="D6313" t="s">
        <v>1177</v>
      </c>
    </row>
    <row r="6314" spans="1:4">
      <c r="A6314" t="s">
        <v>147</v>
      </c>
      <c r="B6314" t="s">
        <v>7373</v>
      </c>
      <c r="C6314" t="s">
        <v>1022</v>
      </c>
      <c r="D6314" t="s">
        <v>108</v>
      </c>
    </row>
    <row r="6315" spans="1:4">
      <c r="A6315" t="s">
        <v>147</v>
      </c>
      <c r="B6315" t="s">
        <v>3353</v>
      </c>
      <c r="C6315" t="s">
        <v>1020</v>
      </c>
      <c r="D6315" t="s">
        <v>400</v>
      </c>
    </row>
    <row r="6316" spans="1:4">
      <c r="A6316" t="s">
        <v>147</v>
      </c>
      <c r="B6316" t="s">
        <v>7374</v>
      </c>
      <c r="C6316" t="s">
        <v>1021</v>
      </c>
      <c r="D6316" t="s">
        <v>1179</v>
      </c>
    </row>
    <row r="6317" spans="1:4">
      <c r="A6317" t="s">
        <v>147</v>
      </c>
      <c r="B6317" t="s">
        <v>7375</v>
      </c>
      <c r="C6317" t="s">
        <v>1022</v>
      </c>
      <c r="D6317" t="s">
        <v>108</v>
      </c>
    </row>
    <row r="6318" spans="1:4">
      <c r="A6318" t="s">
        <v>147</v>
      </c>
      <c r="B6318" t="s">
        <v>3361</v>
      </c>
      <c r="C6318" t="s">
        <v>1020</v>
      </c>
      <c r="D6318" t="s">
        <v>374</v>
      </c>
    </row>
    <row r="6319" spans="1:4">
      <c r="A6319" t="s">
        <v>147</v>
      </c>
      <c r="B6319" t="s">
        <v>7376</v>
      </c>
      <c r="C6319" t="s">
        <v>1021</v>
      </c>
      <c r="D6319" t="s">
        <v>1179</v>
      </c>
    </row>
    <row r="6320" spans="1:4">
      <c r="A6320" t="s">
        <v>147</v>
      </c>
      <c r="B6320" t="s">
        <v>7377</v>
      </c>
      <c r="C6320" t="s">
        <v>1022</v>
      </c>
      <c r="D6320" t="s">
        <v>108</v>
      </c>
    </row>
    <row r="6321" spans="1:4">
      <c r="A6321" t="s">
        <v>147</v>
      </c>
      <c r="B6321" t="s">
        <v>3369</v>
      </c>
      <c r="C6321" t="s">
        <v>1020</v>
      </c>
      <c r="D6321" t="s">
        <v>1180</v>
      </c>
    </row>
    <row r="6322" spans="1:4">
      <c r="A6322" t="s">
        <v>147</v>
      </c>
      <c r="B6322" t="s">
        <v>7378</v>
      </c>
      <c r="C6322" t="s">
        <v>1021</v>
      </c>
      <c r="D6322" t="s">
        <v>1179</v>
      </c>
    </row>
    <row r="6323" spans="1:4">
      <c r="A6323" t="s">
        <v>147</v>
      </c>
      <c r="B6323" t="s">
        <v>7379</v>
      </c>
      <c r="C6323" t="s">
        <v>1022</v>
      </c>
      <c r="D6323" t="s">
        <v>108</v>
      </c>
    </row>
    <row r="6324" spans="1:4">
      <c r="A6324" t="s">
        <v>147</v>
      </c>
      <c r="B6324" t="s">
        <v>3377</v>
      </c>
      <c r="C6324" t="s">
        <v>1020</v>
      </c>
      <c r="D6324" t="s">
        <v>370</v>
      </c>
    </row>
    <row r="6325" spans="1:4">
      <c r="A6325" t="s">
        <v>147</v>
      </c>
      <c r="B6325" t="s">
        <v>7380</v>
      </c>
      <c r="C6325" t="s">
        <v>1021</v>
      </c>
      <c r="D6325" t="s">
        <v>1179</v>
      </c>
    </row>
    <row r="6326" spans="1:4">
      <c r="A6326" t="s">
        <v>147</v>
      </c>
      <c r="B6326" t="s">
        <v>7381</v>
      </c>
      <c r="C6326" t="s">
        <v>1022</v>
      </c>
      <c r="D6326" t="s">
        <v>108</v>
      </c>
    </row>
    <row r="6327" spans="1:4">
      <c r="A6327" t="s">
        <v>147</v>
      </c>
      <c r="B6327" t="s">
        <v>3385</v>
      </c>
      <c r="C6327" t="s">
        <v>1020</v>
      </c>
      <c r="D6327" t="s">
        <v>446</v>
      </c>
    </row>
    <row r="6328" spans="1:4">
      <c r="A6328" t="s">
        <v>147</v>
      </c>
      <c r="B6328" t="s">
        <v>7382</v>
      </c>
      <c r="C6328" t="s">
        <v>1021</v>
      </c>
      <c r="D6328" t="s">
        <v>1181</v>
      </c>
    </row>
    <row r="6329" spans="1:4">
      <c r="A6329" t="s">
        <v>147</v>
      </c>
      <c r="B6329" t="s">
        <v>7383</v>
      </c>
      <c r="C6329" t="s">
        <v>1022</v>
      </c>
      <c r="D6329" t="s">
        <v>11</v>
      </c>
    </row>
    <row r="6330" spans="1:4">
      <c r="A6330" t="s">
        <v>147</v>
      </c>
      <c r="B6330" t="s">
        <v>3394</v>
      </c>
      <c r="C6330" t="s">
        <v>1020</v>
      </c>
      <c r="D6330" t="s">
        <v>1182</v>
      </c>
    </row>
    <row r="6331" spans="1:4">
      <c r="A6331" t="s">
        <v>147</v>
      </c>
      <c r="B6331" t="s">
        <v>7384</v>
      </c>
      <c r="C6331" t="s">
        <v>1021</v>
      </c>
      <c r="D6331" t="s">
        <v>1183</v>
      </c>
    </row>
    <row r="6332" spans="1:4">
      <c r="A6332" t="s">
        <v>147</v>
      </c>
      <c r="B6332" t="s">
        <v>7385</v>
      </c>
      <c r="C6332" t="s">
        <v>1022</v>
      </c>
      <c r="D6332" t="s">
        <v>108</v>
      </c>
    </row>
    <row r="6333" spans="1:4">
      <c r="A6333" t="s">
        <v>147</v>
      </c>
      <c r="B6333" t="s">
        <v>3403</v>
      </c>
      <c r="C6333" t="s">
        <v>1020</v>
      </c>
      <c r="D6333" t="s">
        <v>1184</v>
      </c>
    </row>
    <row r="6334" spans="1:4">
      <c r="A6334" t="s">
        <v>147</v>
      </c>
      <c r="B6334" t="s">
        <v>7386</v>
      </c>
      <c r="C6334" t="s">
        <v>1021</v>
      </c>
      <c r="D6334" t="s">
        <v>1183</v>
      </c>
    </row>
    <row r="6335" spans="1:4">
      <c r="A6335" t="s">
        <v>147</v>
      </c>
      <c r="B6335" t="s">
        <v>7387</v>
      </c>
      <c r="C6335" t="s">
        <v>1022</v>
      </c>
      <c r="D6335" t="s">
        <v>108</v>
      </c>
    </row>
    <row r="6336" spans="1:4">
      <c r="A6336" t="s">
        <v>147</v>
      </c>
      <c r="B6336" t="s">
        <v>3410</v>
      </c>
      <c r="C6336" t="s">
        <v>1020</v>
      </c>
      <c r="D6336" t="s">
        <v>1185</v>
      </c>
    </row>
    <row r="6337" spans="1:4">
      <c r="A6337" t="s">
        <v>147</v>
      </c>
      <c r="B6337" t="s">
        <v>7388</v>
      </c>
      <c r="C6337" t="s">
        <v>1021</v>
      </c>
      <c r="D6337" t="s">
        <v>1183</v>
      </c>
    </row>
    <row r="6338" spans="1:4">
      <c r="A6338" t="s">
        <v>147</v>
      </c>
      <c r="B6338" t="s">
        <v>7389</v>
      </c>
      <c r="C6338" t="s">
        <v>1022</v>
      </c>
      <c r="D6338" t="s">
        <v>108</v>
      </c>
    </row>
    <row r="6339" spans="1:4">
      <c r="A6339" t="s">
        <v>147</v>
      </c>
      <c r="B6339" t="s">
        <v>3417</v>
      </c>
      <c r="C6339" t="s">
        <v>1020</v>
      </c>
      <c r="D6339" t="s">
        <v>1186</v>
      </c>
    </row>
    <row r="6340" spans="1:4">
      <c r="A6340" t="s">
        <v>147</v>
      </c>
      <c r="B6340" t="s">
        <v>7390</v>
      </c>
      <c r="C6340" t="s">
        <v>1021</v>
      </c>
      <c r="D6340" t="s">
        <v>1183</v>
      </c>
    </row>
    <row r="6341" spans="1:4">
      <c r="A6341" t="s">
        <v>147</v>
      </c>
      <c r="B6341" t="s">
        <v>7391</v>
      </c>
      <c r="C6341" t="s">
        <v>1022</v>
      </c>
      <c r="D6341" t="s">
        <v>108</v>
      </c>
    </row>
    <row r="6342" spans="1:4">
      <c r="A6342" t="s">
        <v>147</v>
      </c>
      <c r="B6342" t="s">
        <v>3425</v>
      </c>
      <c r="C6342" t="s">
        <v>1020</v>
      </c>
      <c r="D6342" t="s">
        <v>1187</v>
      </c>
    </row>
    <row r="6343" spans="1:4">
      <c r="A6343" t="s">
        <v>147</v>
      </c>
      <c r="B6343" t="s">
        <v>7392</v>
      </c>
      <c r="C6343" t="s">
        <v>1021</v>
      </c>
      <c r="D6343" t="s">
        <v>1183</v>
      </c>
    </row>
    <row r="6344" spans="1:4">
      <c r="A6344" t="s">
        <v>147</v>
      </c>
      <c r="B6344" t="s">
        <v>3426</v>
      </c>
      <c r="C6344" t="s">
        <v>1022</v>
      </c>
      <c r="D6344" t="s">
        <v>108</v>
      </c>
    </row>
    <row r="6345" spans="1:4">
      <c r="A6345" t="s">
        <v>147</v>
      </c>
      <c r="B6345" t="s">
        <v>3434</v>
      </c>
      <c r="C6345" t="s">
        <v>1020</v>
      </c>
      <c r="D6345" t="s">
        <v>1188</v>
      </c>
    </row>
    <row r="6346" spans="1:4">
      <c r="A6346" t="s">
        <v>147</v>
      </c>
      <c r="B6346" t="s">
        <v>7393</v>
      </c>
      <c r="C6346" t="s">
        <v>1021</v>
      </c>
      <c r="D6346" t="s">
        <v>1183</v>
      </c>
    </row>
    <row r="6347" spans="1:4">
      <c r="A6347" t="s">
        <v>147</v>
      </c>
      <c r="B6347" t="s">
        <v>7394</v>
      </c>
      <c r="C6347" t="s">
        <v>1022</v>
      </c>
      <c r="D6347" t="s">
        <v>108</v>
      </c>
    </row>
    <row r="6348" spans="1:4">
      <c r="A6348" t="s">
        <v>147</v>
      </c>
      <c r="B6348" t="s">
        <v>3443</v>
      </c>
      <c r="C6348" t="s">
        <v>1020</v>
      </c>
      <c r="D6348" t="s">
        <v>410</v>
      </c>
    </row>
    <row r="6349" spans="1:4">
      <c r="A6349" t="s">
        <v>147</v>
      </c>
      <c r="B6349" t="s">
        <v>7395</v>
      </c>
      <c r="C6349" t="s">
        <v>1021</v>
      </c>
      <c r="D6349" t="s">
        <v>1183</v>
      </c>
    </row>
    <row r="6350" spans="1:4">
      <c r="A6350" t="s">
        <v>147</v>
      </c>
      <c r="B6350" t="s">
        <v>3444</v>
      </c>
      <c r="C6350" t="s">
        <v>1022</v>
      </c>
      <c r="D6350" t="s">
        <v>108</v>
      </c>
    </row>
    <row r="6351" spans="1:4">
      <c r="A6351" t="s">
        <v>147</v>
      </c>
      <c r="B6351" t="s">
        <v>3453</v>
      </c>
      <c r="C6351" t="s">
        <v>1020</v>
      </c>
      <c r="D6351" t="s">
        <v>1189</v>
      </c>
    </row>
    <row r="6352" spans="1:4">
      <c r="A6352" t="s">
        <v>147</v>
      </c>
      <c r="B6352" t="s">
        <v>3454</v>
      </c>
      <c r="C6352" t="s">
        <v>1021</v>
      </c>
      <c r="D6352" t="s">
        <v>1183</v>
      </c>
    </row>
    <row r="6353" spans="1:4">
      <c r="A6353" t="s">
        <v>147</v>
      </c>
      <c r="B6353" t="s">
        <v>3455</v>
      </c>
      <c r="C6353" t="s">
        <v>1022</v>
      </c>
      <c r="D6353" t="s">
        <v>108</v>
      </c>
    </row>
    <row r="6354" spans="1:4">
      <c r="A6354" t="s">
        <v>147</v>
      </c>
      <c r="B6354" t="s">
        <v>3465</v>
      </c>
      <c r="C6354" t="s">
        <v>1020</v>
      </c>
      <c r="D6354" t="s">
        <v>1190</v>
      </c>
    </row>
    <row r="6355" spans="1:4">
      <c r="A6355" t="s">
        <v>147</v>
      </c>
      <c r="B6355" t="s">
        <v>3466</v>
      </c>
      <c r="C6355" t="s">
        <v>1021</v>
      </c>
      <c r="D6355" t="s">
        <v>1183</v>
      </c>
    </row>
    <row r="6356" spans="1:4">
      <c r="A6356" t="s">
        <v>147</v>
      </c>
      <c r="B6356" t="s">
        <v>3467</v>
      </c>
      <c r="C6356" t="s">
        <v>1022</v>
      </c>
      <c r="D6356" t="s">
        <v>108</v>
      </c>
    </row>
    <row r="6357" spans="1:4">
      <c r="A6357" t="s">
        <v>147</v>
      </c>
      <c r="B6357" t="s">
        <v>3477</v>
      </c>
      <c r="C6357" t="s">
        <v>1020</v>
      </c>
      <c r="D6357" t="s">
        <v>1191</v>
      </c>
    </row>
    <row r="6358" spans="1:4">
      <c r="A6358" t="s">
        <v>147</v>
      </c>
      <c r="B6358" t="s">
        <v>3478</v>
      </c>
      <c r="C6358" t="s">
        <v>1021</v>
      </c>
      <c r="D6358" t="s">
        <v>1183</v>
      </c>
    </row>
    <row r="6359" spans="1:4">
      <c r="A6359" t="s">
        <v>147</v>
      </c>
      <c r="B6359" t="s">
        <v>3479</v>
      </c>
      <c r="C6359" t="s">
        <v>1022</v>
      </c>
      <c r="D6359" t="s">
        <v>108</v>
      </c>
    </row>
    <row r="6360" spans="1:4">
      <c r="A6360" t="s">
        <v>147</v>
      </c>
      <c r="B6360" t="s">
        <v>3488</v>
      </c>
      <c r="C6360" t="s">
        <v>1020</v>
      </c>
      <c r="D6360" t="s">
        <v>1192</v>
      </c>
    </row>
    <row r="6361" spans="1:4">
      <c r="A6361" t="s">
        <v>147</v>
      </c>
      <c r="B6361" t="s">
        <v>3489</v>
      </c>
      <c r="C6361" t="s">
        <v>1021</v>
      </c>
      <c r="D6361" t="s">
        <v>1193</v>
      </c>
    </row>
    <row r="6362" spans="1:4">
      <c r="A6362" t="s">
        <v>147</v>
      </c>
      <c r="B6362" t="s">
        <v>3490</v>
      </c>
      <c r="C6362" t="s">
        <v>1022</v>
      </c>
      <c r="D6362" t="s">
        <v>108</v>
      </c>
    </row>
    <row r="6363" spans="1:4">
      <c r="A6363" t="s">
        <v>147</v>
      </c>
      <c r="B6363" t="s">
        <v>3499</v>
      </c>
      <c r="C6363" t="s">
        <v>1020</v>
      </c>
      <c r="D6363" t="s">
        <v>1194</v>
      </c>
    </row>
    <row r="6364" spans="1:4">
      <c r="A6364" t="s">
        <v>147</v>
      </c>
      <c r="B6364" t="s">
        <v>3500</v>
      </c>
      <c r="C6364" t="s">
        <v>1021</v>
      </c>
      <c r="D6364" t="s">
        <v>1193</v>
      </c>
    </row>
    <row r="6365" spans="1:4">
      <c r="A6365" t="s">
        <v>147</v>
      </c>
      <c r="B6365" t="s">
        <v>3501</v>
      </c>
      <c r="C6365" t="s">
        <v>1022</v>
      </c>
      <c r="D6365" t="s">
        <v>108</v>
      </c>
    </row>
    <row r="6366" spans="1:4">
      <c r="A6366" t="s">
        <v>147</v>
      </c>
      <c r="B6366" t="s">
        <v>3510</v>
      </c>
      <c r="C6366" t="s">
        <v>1020</v>
      </c>
      <c r="D6366" t="s">
        <v>1195</v>
      </c>
    </row>
    <row r="6367" spans="1:4">
      <c r="A6367" t="s">
        <v>147</v>
      </c>
      <c r="B6367" t="s">
        <v>3511</v>
      </c>
      <c r="C6367" t="s">
        <v>1021</v>
      </c>
      <c r="D6367" t="s">
        <v>1193</v>
      </c>
    </row>
    <row r="6368" spans="1:4">
      <c r="A6368" t="s">
        <v>147</v>
      </c>
      <c r="B6368" t="s">
        <v>3512</v>
      </c>
      <c r="C6368" t="s">
        <v>1022</v>
      </c>
      <c r="D6368" t="s">
        <v>108</v>
      </c>
    </row>
    <row r="6369" spans="1:4">
      <c r="A6369" t="s">
        <v>147</v>
      </c>
      <c r="B6369" t="s">
        <v>3521</v>
      </c>
      <c r="C6369" t="s">
        <v>1020</v>
      </c>
      <c r="D6369" t="s">
        <v>1196</v>
      </c>
    </row>
    <row r="6370" spans="1:4">
      <c r="A6370" t="s">
        <v>147</v>
      </c>
      <c r="B6370" t="s">
        <v>3522</v>
      </c>
      <c r="C6370" t="s">
        <v>1021</v>
      </c>
      <c r="D6370" t="s">
        <v>1193</v>
      </c>
    </row>
    <row r="6371" spans="1:4">
      <c r="A6371" t="s">
        <v>147</v>
      </c>
      <c r="B6371" t="s">
        <v>3523</v>
      </c>
      <c r="C6371" t="s">
        <v>1022</v>
      </c>
      <c r="D6371" t="s">
        <v>108</v>
      </c>
    </row>
    <row r="6372" spans="1:4">
      <c r="A6372" t="s">
        <v>147</v>
      </c>
      <c r="B6372" t="s">
        <v>3531</v>
      </c>
      <c r="C6372" t="s">
        <v>1020</v>
      </c>
      <c r="D6372" t="s">
        <v>1197</v>
      </c>
    </row>
    <row r="6373" spans="1:4">
      <c r="A6373" t="s">
        <v>147</v>
      </c>
      <c r="B6373" t="s">
        <v>3532</v>
      </c>
      <c r="C6373" t="s">
        <v>1021</v>
      </c>
      <c r="D6373" t="s">
        <v>1193</v>
      </c>
    </row>
    <row r="6374" spans="1:4">
      <c r="A6374" t="s">
        <v>147</v>
      </c>
      <c r="B6374" t="s">
        <v>3533</v>
      </c>
      <c r="C6374" t="s">
        <v>1022</v>
      </c>
      <c r="D6374" t="s">
        <v>108</v>
      </c>
    </row>
    <row r="6375" spans="1:4">
      <c r="A6375" t="s">
        <v>147</v>
      </c>
      <c r="B6375" t="s">
        <v>3542</v>
      </c>
      <c r="C6375" t="s">
        <v>1020</v>
      </c>
      <c r="D6375" t="s">
        <v>1198</v>
      </c>
    </row>
    <row r="6376" spans="1:4">
      <c r="A6376" t="s">
        <v>147</v>
      </c>
      <c r="B6376" t="s">
        <v>3543</v>
      </c>
      <c r="C6376" t="s">
        <v>1021</v>
      </c>
      <c r="D6376" t="s">
        <v>1199</v>
      </c>
    </row>
    <row r="6377" spans="1:4">
      <c r="A6377" t="s">
        <v>147</v>
      </c>
      <c r="B6377" t="s">
        <v>3544</v>
      </c>
      <c r="C6377" t="s">
        <v>1022</v>
      </c>
      <c r="D6377" t="s">
        <v>1028</v>
      </c>
    </row>
    <row r="6378" spans="1:4">
      <c r="A6378" t="s">
        <v>147</v>
      </c>
      <c r="B6378" t="s">
        <v>3553</v>
      </c>
      <c r="C6378" t="s">
        <v>1020</v>
      </c>
      <c r="D6378" t="s">
        <v>433</v>
      </c>
    </row>
    <row r="6379" spans="1:4">
      <c r="A6379" t="s">
        <v>147</v>
      </c>
      <c r="B6379" t="s">
        <v>3554</v>
      </c>
      <c r="C6379" t="s">
        <v>1021</v>
      </c>
      <c r="D6379" t="s">
        <v>1199</v>
      </c>
    </row>
    <row r="6380" spans="1:4">
      <c r="A6380" t="s">
        <v>147</v>
      </c>
      <c r="B6380" t="s">
        <v>7396</v>
      </c>
      <c r="C6380" t="s">
        <v>1022</v>
      </c>
      <c r="D6380" t="s">
        <v>1028</v>
      </c>
    </row>
    <row r="6381" spans="1:4">
      <c r="A6381" t="s">
        <v>147</v>
      </c>
      <c r="B6381" t="s">
        <v>3562</v>
      </c>
      <c r="C6381" t="s">
        <v>1020</v>
      </c>
      <c r="D6381" t="s">
        <v>1005</v>
      </c>
    </row>
    <row r="6382" spans="1:4">
      <c r="A6382" t="s">
        <v>147</v>
      </c>
      <c r="B6382" t="s">
        <v>3563</v>
      </c>
      <c r="C6382" t="s">
        <v>1021</v>
      </c>
      <c r="D6382" t="s">
        <v>1200</v>
      </c>
    </row>
    <row r="6383" spans="1:4">
      <c r="A6383" t="s">
        <v>147</v>
      </c>
      <c r="B6383" t="s">
        <v>7397</v>
      </c>
      <c r="C6383" t="s">
        <v>1022</v>
      </c>
      <c r="D6383" t="s">
        <v>1113</v>
      </c>
    </row>
    <row r="6384" spans="1:4">
      <c r="A6384" t="s">
        <v>147</v>
      </c>
      <c r="B6384" t="s">
        <v>3571</v>
      </c>
      <c r="C6384" t="s">
        <v>1020</v>
      </c>
      <c r="D6384" t="s">
        <v>484</v>
      </c>
    </row>
    <row r="6385" spans="1:4">
      <c r="A6385" t="s">
        <v>147</v>
      </c>
      <c r="B6385" t="s">
        <v>3572</v>
      </c>
      <c r="C6385" t="s">
        <v>1021</v>
      </c>
      <c r="D6385" t="s">
        <v>1201</v>
      </c>
    </row>
    <row r="6386" spans="1:4">
      <c r="A6386" t="s">
        <v>147</v>
      </c>
      <c r="B6386" t="s">
        <v>7398</v>
      </c>
      <c r="C6386" t="s">
        <v>1022</v>
      </c>
      <c r="D6386" t="s">
        <v>135</v>
      </c>
    </row>
    <row r="6387" spans="1:4">
      <c r="A6387" t="s">
        <v>147</v>
      </c>
      <c r="B6387" t="s">
        <v>3580</v>
      </c>
      <c r="C6387" t="s">
        <v>1020</v>
      </c>
      <c r="D6387" t="s">
        <v>476</v>
      </c>
    </row>
    <row r="6388" spans="1:4">
      <c r="A6388" t="s">
        <v>147</v>
      </c>
      <c r="B6388" t="s">
        <v>3581</v>
      </c>
      <c r="C6388" t="s">
        <v>1021</v>
      </c>
      <c r="D6388" t="s">
        <v>1202</v>
      </c>
    </row>
    <row r="6389" spans="1:4">
      <c r="A6389" t="s">
        <v>147</v>
      </c>
      <c r="B6389" t="s">
        <v>7399</v>
      </c>
      <c r="C6389" t="s">
        <v>1022</v>
      </c>
      <c r="D6389" t="s">
        <v>1056</v>
      </c>
    </row>
    <row r="6390" spans="1:4">
      <c r="A6390" t="s">
        <v>147</v>
      </c>
      <c r="B6390" t="s">
        <v>3589</v>
      </c>
      <c r="C6390" t="s">
        <v>1020</v>
      </c>
      <c r="D6390" t="s">
        <v>951</v>
      </c>
    </row>
    <row r="6391" spans="1:4">
      <c r="A6391" t="s">
        <v>147</v>
      </c>
      <c r="B6391" t="s">
        <v>3590</v>
      </c>
      <c r="C6391" t="s">
        <v>1021</v>
      </c>
      <c r="D6391" t="s">
        <v>1203</v>
      </c>
    </row>
    <row r="6392" spans="1:4">
      <c r="A6392" t="s">
        <v>147</v>
      </c>
      <c r="B6392" t="s">
        <v>7400</v>
      </c>
      <c r="C6392" t="s">
        <v>1022</v>
      </c>
      <c r="D6392" t="s">
        <v>52</v>
      </c>
    </row>
    <row r="6393" spans="1:4">
      <c r="A6393" t="s">
        <v>147</v>
      </c>
      <c r="B6393" t="s">
        <v>3598</v>
      </c>
      <c r="C6393" t="s">
        <v>1020</v>
      </c>
      <c r="D6393" t="s">
        <v>490</v>
      </c>
    </row>
    <row r="6394" spans="1:4">
      <c r="A6394" t="s">
        <v>147</v>
      </c>
      <c r="B6394" t="s">
        <v>3599</v>
      </c>
      <c r="C6394" t="s">
        <v>1021</v>
      </c>
      <c r="D6394" t="s">
        <v>1204</v>
      </c>
    </row>
    <row r="6395" spans="1:4">
      <c r="A6395" t="s">
        <v>147</v>
      </c>
      <c r="B6395" t="s">
        <v>7401</v>
      </c>
      <c r="C6395" t="s">
        <v>1022</v>
      </c>
      <c r="D6395" t="s">
        <v>135</v>
      </c>
    </row>
    <row r="6396" spans="1:4">
      <c r="A6396" t="s">
        <v>147</v>
      </c>
      <c r="B6396" t="s">
        <v>3607</v>
      </c>
      <c r="C6396" t="s">
        <v>1020</v>
      </c>
      <c r="D6396" t="s">
        <v>1205</v>
      </c>
    </row>
    <row r="6397" spans="1:4">
      <c r="A6397" t="s">
        <v>147</v>
      </c>
      <c r="B6397" t="s">
        <v>3608</v>
      </c>
      <c r="C6397" t="s">
        <v>1021</v>
      </c>
      <c r="D6397" t="s">
        <v>1206</v>
      </c>
    </row>
    <row r="6398" spans="1:4">
      <c r="A6398" t="s">
        <v>147</v>
      </c>
      <c r="B6398" t="s">
        <v>7402</v>
      </c>
      <c r="C6398" t="s">
        <v>1022</v>
      </c>
      <c r="D6398" t="s">
        <v>135</v>
      </c>
    </row>
    <row r="6399" spans="1:4">
      <c r="A6399" t="s">
        <v>147</v>
      </c>
      <c r="B6399" t="s">
        <v>3616</v>
      </c>
      <c r="C6399" t="s">
        <v>1020</v>
      </c>
      <c r="D6399" t="s">
        <v>493</v>
      </c>
    </row>
    <row r="6400" spans="1:4">
      <c r="A6400" t="s">
        <v>147</v>
      </c>
      <c r="B6400" t="s">
        <v>3617</v>
      </c>
      <c r="C6400" t="s">
        <v>1021</v>
      </c>
      <c r="D6400" t="s">
        <v>1206</v>
      </c>
    </row>
    <row r="6401" spans="1:4">
      <c r="A6401" t="s">
        <v>147</v>
      </c>
      <c r="B6401" t="s">
        <v>7403</v>
      </c>
      <c r="C6401" t="s">
        <v>1022</v>
      </c>
      <c r="D6401" t="s">
        <v>135</v>
      </c>
    </row>
    <row r="6402" spans="1:4">
      <c r="A6402" t="s">
        <v>147</v>
      </c>
      <c r="B6402" t="s">
        <v>3625</v>
      </c>
      <c r="C6402" t="s">
        <v>1020</v>
      </c>
      <c r="D6402" t="s">
        <v>334</v>
      </c>
    </row>
    <row r="6403" spans="1:4">
      <c r="A6403" t="s">
        <v>147</v>
      </c>
      <c r="B6403" t="s">
        <v>3626</v>
      </c>
      <c r="C6403" t="s">
        <v>1021</v>
      </c>
      <c r="D6403" t="s">
        <v>1206</v>
      </c>
    </row>
    <row r="6404" spans="1:4">
      <c r="A6404" t="s">
        <v>147</v>
      </c>
      <c r="B6404" t="s">
        <v>7404</v>
      </c>
      <c r="C6404" t="s">
        <v>1022</v>
      </c>
      <c r="D6404" t="s">
        <v>135</v>
      </c>
    </row>
    <row r="6405" spans="1:4">
      <c r="A6405" t="s">
        <v>1442</v>
      </c>
      <c r="B6405" t="s">
        <v>1472</v>
      </c>
      <c r="C6405" t="s">
        <v>1011</v>
      </c>
      <c r="D6405" t="s">
        <v>1011</v>
      </c>
    </row>
    <row r="6406" spans="1:4">
      <c r="A6406" t="s">
        <v>1442</v>
      </c>
      <c r="B6406" t="s">
        <v>1492</v>
      </c>
      <c r="C6406" t="s">
        <v>143</v>
      </c>
      <c r="D6406" t="s">
        <v>143</v>
      </c>
    </row>
    <row r="6407" spans="1:4">
      <c r="A6407" t="s">
        <v>1442</v>
      </c>
      <c r="B6407" t="s">
        <v>1493</v>
      </c>
      <c r="C6407" t="s">
        <v>1012</v>
      </c>
      <c r="D6407" t="s">
        <v>1012</v>
      </c>
    </row>
    <row r="6408" spans="1:4">
      <c r="A6408" t="s">
        <v>1442</v>
      </c>
      <c r="B6408" t="s">
        <v>1494</v>
      </c>
      <c r="C6408" t="s">
        <v>1013</v>
      </c>
      <c r="D6408" t="s">
        <v>1013</v>
      </c>
    </row>
    <row r="6409" spans="1:4">
      <c r="A6409" t="s">
        <v>1442</v>
      </c>
      <c r="B6409" t="s">
        <v>1495</v>
      </c>
      <c r="C6409" t="s">
        <v>146</v>
      </c>
      <c r="D6409" t="s">
        <v>146</v>
      </c>
    </row>
    <row r="6410" spans="1:4">
      <c r="A6410" t="s">
        <v>1442</v>
      </c>
      <c r="B6410" t="s">
        <v>1496</v>
      </c>
      <c r="C6410" t="s">
        <v>1014</v>
      </c>
      <c r="D6410" t="s">
        <v>1014</v>
      </c>
    </row>
    <row r="6411" spans="1:4">
      <c r="A6411" t="s">
        <v>1442</v>
      </c>
      <c r="B6411" t="s">
        <v>1497</v>
      </c>
      <c r="C6411" t="s">
        <v>25</v>
      </c>
      <c r="D6411" t="s">
        <v>25</v>
      </c>
    </row>
    <row r="6412" spans="1:4">
      <c r="A6412" t="s">
        <v>1442</v>
      </c>
      <c r="B6412" t="s">
        <v>1511</v>
      </c>
      <c r="C6412" t="s">
        <v>1011</v>
      </c>
      <c r="D6412" t="s">
        <v>570</v>
      </c>
    </row>
    <row r="6413" spans="1:4">
      <c r="A6413" t="s">
        <v>1442</v>
      </c>
      <c r="B6413" t="s">
        <v>1512</v>
      </c>
      <c r="C6413" t="s">
        <v>143</v>
      </c>
      <c r="D6413" t="s">
        <v>571</v>
      </c>
    </row>
    <row r="6414" spans="1:4">
      <c r="A6414" t="s">
        <v>1442</v>
      </c>
      <c r="B6414" t="s">
        <v>1513</v>
      </c>
      <c r="C6414" t="s">
        <v>1012</v>
      </c>
      <c r="D6414">
        <v>1</v>
      </c>
    </row>
    <row r="6415" spans="1:4">
      <c r="A6415" t="s">
        <v>1442</v>
      </c>
      <c r="B6415" t="s">
        <v>1514</v>
      </c>
      <c r="C6415" t="s">
        <v>1013</v>
      </c>
      <c r="D6415">
        <v>439</v>
      </c>
    </row>
    <row r="6416" spans="1:4">
      <c r="A6416" t="s">
        <v>1442</v>
      </c>
      <c r="B6416" t="s">
        <v>1516</v>
      </c>
      <c r="C6416" t="s">
        <v>1014</v>
      </c>
      <c r="D6416" t="s">
        <v>684</v>
      </c>
    </row>
    <row r="6417" spans="1:4">
      <c r="A6417" t="s">
        <v>1442</v>
      </c>
      <c r="B6417" t="s">
        <v>1517</v>
      </c>
      <c r="C6417" t="s">
        <v>25</v>
      </c>
      <c r="D6417" t="s">
        <v>34</v>
      </c>
    </row>
    <row r="6418" spans="1:4">
      <c r="A6418" t="s">
        <v>1442</v>
      </c>
      <c r="B6418" t="s">
        <v>1525</v>
      </c>
      <c r="C6418" t="s">
        <v>1011</v>
      </c>
      <c r="D6418" t="s">
        <v>570</v>
      </c>
    </row>
    <row r="6419" spans="1:4">
      <c r="A6419" t="s">
        <v>1442</v>
      </c>
      <c r="B6419" t="s">
        <v>1526</v>
      </c>
      <c r="C6419" t="s">
        <v>143</v>
      </c>
      <c r="D6419" t="s">
        <v>571</v>
      </c>
    </row>
    <row r="6420" spans="1:4">
      <c r="A6420" t="s">
        <v>1442</v>
      </c>
      <c r="B6420" t="s">
        <v>1527</v>
      </c>
      <c r="C6420" t="s">
        <v>1012</v>
      </c>
      <c r="D6420">
        <v>2</v>
      </c>
    </row>
    <row r="6421" spans="1:4">
      <c r="A6421" t="s">
        <v>1442</v>
      </c>
      <c r="B6421" t="s">
        <v>1528</v>
      </c>
      <c r="C6421" t="s">
        <v>1013</v>
      </c>
      <c r="D6421">
        <v>455</v>
      </c>
    </row>
    <row r="6422" spans="1:4">
      <c r="A6422" t="s">
        <v>1442</v>
      </c>
      <c r="B6422" t="s">
        <v>1530</v>
      </c>
      <c r="C6422" t="s">
        <v>1014</v>
      </c>
      <c r="D6422" t="s">
        <v>684</v>
      </c>
    </row>
    <row r="6423" spans="1:4">
      <c r="A6423" t="s">
        <v>1442</v>
      </c>
      <c r="B6423" t="s">
        <v>1531</v>
      </c>
      <c r="C6423" t="s">
        <v>25</v>
      </c>
      <c r="D6423" t="s">
        <v>34</v>
      </c>
    </row>
    <row r="6424" spans="1:4">
      <c r="A6424" t="s">
        <v>1442</v>
      </c>
      <c r="B6424" t="s">
        <v>1474</v>
      </c>
      <c r="C6424" t="s">
        <v>1011</v>
      </c>
      <c r="D6424" t="s">
        <v>570</v>
      </c>
    </row>
    <row r="6425" spans="1:4">
      <c r="A6425" t="s">
        <v>1442</v>
      </c>
      <c r="B6425" t="s">
        <v>1539</v>
      </c>
      <c r="C6425" t="s">
        <v>143</v>
      </c>
      <c r="D6425" t="s">
        <v>571</v>
      </c>
    </row>
    <row r="6426" spans="1:4">
      <c r="A6426" t="s">
        <v>1442</v>
      </c>
      <c r="B6426" t="s">
        <v>1540</v>
      </c>
      <c r="C6426" t="s">
        <v>1012</v>
      </c>
      <c r="D6426">
        <v>3</v>
      </c>
    </row>
    <row r="6427" spans="1:4">
      <c r="A6427" t="s">
        <v>1442</v>
      </c>
      <c r="B6427" t="s">
        <v>1476</v>
      </c>
      <c r="C6427" t="s">
        <v>1013</v>
      </c>
      <c r="D6427">
        <v>668</v>
      </c>
    </row>
    <row r="6428" spans="1:4">
      <c r="A6428" t="s">
        <v>1442</v>
      </c>
      <c r="B6428" t="s">
        <v>1541</v>
      </c>
      <c r="C6428" t="s">
        <v>146</v>
      </c>
      <c r="D6428" t="s">
        <v>17</v>
      </c>
    </row>
    <row r="6429" spans="1:4">
      <c r="A6429" t="s">
        <v>1442</v>
      </c>
      <c r="B6429" t="s">
        <v>1542</v>
      </c>
      <c r="C6429" t="s">
        <v>1014</v>
      </c>
      <c r="D6429" t="s">
        <v>578</v>
      </c>
    </row>
    <row r="6430" spans="1:4">
      <c r="A6430" t="s">
        <v>1442</v>
      </c>
      <c r="B6430" t="s">
        <v>1478</v>
      </c>
      <c r="C6430" t="s">
        <v>25</v>
      </c>
      <c r="D6430" t="s">
        <v>34</v>
      </c>
    </row>
    <row r="6431" spans="1:4">
      <c r="A6431" t="s">
        <v>1442</v>
      </c>
      <c r="B6431" t="s">
        <v>1483</v>
      </c>
      <c r="C6431" t="s">
        <v>1011</v>
      </c>
      <c r="D6431" t="s">
        <v>570</v>
      </c>
    </row>
    <row r="6432" spans="1:4">
      <c r="A6432" t="s">
        <v>1442</v>
      </c>
      <c r="B6432" t="s">
        <v>1550</v>
      </c>
      <c r="C6432" t="s">
        <v>143</v>
      </c>
      <c r="D6432" t="s">
        <v>571</v>
      </c>
    </row>
    <row r="6433" spans="1:4">
      <c r="A6433" t="s">
        <v>1442</v>
      </c>
      <c r="B6433" t="s">
        <v>7356</v>
      </c>
      <c r="C6433" t="s">
        <v>1012</v>
      </c>
      <c r="D6433">
        <v>4</v>
      </c>
    </row>
    <row r="6434" spans="1:4">
      <c r="A6434" t="s">
        <v>1442</v>
      </c>
      <c r="B6434" t="s">
        <v>1485</v>
      </c>
      <c r="C6434" t="s">
        <v>1013</v>
      </c>
      <c r="D6434">
        <v>677</v>
      </c>
    </row>
    <row r="6435" spans="1:4">
      <c r="A6435" t="s">
        <v>1442</v>
      </c>
      <c r="B6435" t="s">
        <v>1551</v>
      </c>
      <c r="C6435" t="s">
        <v>146</v>
      </c>
      <c r="D6435" t="s">
        <v>17</v>
      </c>
    </row>
    <row r="6436" spans="1:4">
      <c r="A6436" t="s">
        <v>1442</v>
      </c>
      <c r="B6436" t="s">
        <v>7405</v>
      </c>
      <c r="C6436" t="s">
        <v>1014</v>
      </c>
      <c r="D6436" t="s">
        <v>578</v>
      </c>
    </row>
    <row r="6437" spans="1:4">
      <c r="A6437" t="s">
        <v>1442</v>
      </c>
      <c r="B6437" t="s">
        <v>1487</v>
      </c>
      <c r="C6437" t="s">
        <v>25</v>
      </c>
      <c r="D6437" t="s">
        <v>34</v>
      </c>
    </row>
    <row r="6438" spans="1:4">
      <c r="A6438" t="s">
        <v>1442</v>
      </c>
      <c r="B6438" t="s">
        <v>1557</v>
      </c>
      <c r="C6438" t="s">
        <v>1011</v>
      </c>
      <c r="D6438" t="s">
        <v>570</v>
      </c>
    </row>
    <row r="6439" spans="1:4">
      <c r="A6439" t="s">
        <v>1442</v>
      </c>
      <c r="B6439" t="s">
        <v>1558</v>
      </c>
      <c r="C6439" t="s">
        <v>143</v>
      </c>
      <c r="D6439" t="s">
        <v>571</v>
      </c>
    </row>
    <row r="6440" spans="1:4">
      <c r="A6440" t="s">
        <v>1442</v>
      </c>
      <c r="B6440" t="s">
        <v>1559</v>
      </c>
      <c r="C6440" t="s">
        <v>1012</v>
      </c>
      <c r="D6440">
        <v>5</v>
      </c>
    </row>
    <row r="6441" spans="1:4">
      <c r="A6441" t="s">
        <v>1442</v>
      </c>
      <c r="B6441" t="s">
        <v>1560</v>
      </c>
      <c r="C6441" t="s">
        <v>1013</v>
      </c>
      <c r="D6441">
        <v>663</v>
      </c>
    </row>
    <row r="6442" spans="1:4">
      <c r="A6442" t="s">
        <v>1442</v>
      </c>
      <c r="B6442" t="s">
        <v>1561</v>
      </c>
      <c r="C6442" t="s">
        <v>146</v>
      </c>
      <c r="D6442" t="s">
        <v>17</v>
      </c>
    </row>
    <row r="6443" spans="1:4">
      <c r="A6443" t="s">
        <v>1442</v>
      </c>
      <c r="B6443" t="s">
        <v>1562</v>
      </c>
      <c r="C6443" t="s">
        <v>1014</v>
      </c>
      <c r="D6443" t="s">
        <v>573</v>
      </c>
    </row>
    <row r="6444" spans="1:4">
      <c r="A6444" t="s">
        <v>1442</v>
      </c>
      <c r="B6444" t="s">
        <v>1563</v>
      </c>
      <c r="C6444" t="s">
        <v>25</v>
      </c>
      <c r="D6444" t="s">
        <v>34</v>
      </c>
    </row>
    <row r="6445" spans="1:4">
      <c r="A6445" t="s">
        <v>1442</v>
      </c>
      <c r="B6445" t="s">
        <v>1571</v>
      </c>
      <c r="C6445" t="s">
        <v>1011</v>
      </c>
      <c r="D6445" t="s">
        <v>570</v>
      </c>
    </row>
    <row r="6446" spans="1:4">
      <c r="A6446" t="s">
        <v>1442</v>
      </c>
      <c r="B6446" t="s">
        <v>1572</v>
      </c>
      <c r="C6446" t="s">
        <v>143</v>
      </c>
      <c r="D6446" t="s">
        <v>571</v>
      </c>
    </row>
    <row r="6447" spans="1:4">
      <c r="A6447" t="s">
        <v>1442</v>
      </c>
      <c r="B6447" t="s">
        <v>1573</v>
      </c>
      <c r="C6447" t="s">
        <v>1012</v>
      </c>
      <c r="D6447">
        <v>6</v>
      </c>
    </row>
    <row r="6448" spans="1:4">
      <c r="A6448" t="s">
        <v>1442</v>
      </c>
      <c r="B6448" t="s">
        <v>1574</v>
      </c>
      <c r="C6448" t="s">
        <v>1013</v>
      </c>
      <c r="D6448">
        <v>664</v>
      </c>
    </row>
    <row r="6449" spans="1:4">
      <c r="A6449" t="s">
        <v>1442</v>
      </c>
      <c r="B6449" t="s">
        <v>1575</v>
      </c>
      <c r="C6449" t="s">
        <v>146</v>
      </c>
      <c r="D6449" t="s">
        <v>17</v>
      </c>
    </row>
    <row r="6450" spans="1:4">
      <c r="A6450" t="s">
        <v>1442</v>
      </c>
      <c r="B6450" t="s">
        <v>1576</v>
      </c>
      <c r="C6450" t="s">
        <v>1014</v>
      </c>
      <c r="D6450" t="s">
        <v>573</v>
      </c>
    </row>
    <row r="6451" spans="1:4">
      <c r="A6451" t="s">
        <v>1442</v>
      </c>
      <c r="B6451" t="s">
        <v>1577</v>
      </c>
      <c r="C6451" t="s">
        <v>25</v>
      </c>
      <c r="D6451" t="s">
        <v>34</v>
      </c>
    </row>
    <row r="6452" spans="1:4">
      <c r="A6452" t="s">
        <v>1442</v>
      </c>
      <c r="B6452" t="s">
        <v>1582</v>
      </c>
      <c r="C6452" t="s">
        <v>1011</v>
      </c>
      <c r="D6452" t="s">
        <v>570</v>
      </c>
    </row>
    <row r="6453" spans="1:4">
      <c r="A6453" t="s">
        <v>1442</v>
      </c>
      <c r="B6453" t="s">
        <v>1583</v>
      </c>
      <c r="C6453" t="s">
        <v>143</v>
      </c>
      <c r="D6453" t="s">
        <v>571</v>
      </c>
    </row>
    <row r="6454" spans="1:4">
      <c r="A6454" t="s">
        <v>1442</v>
      </c>
      <c r="B6454" t="s">
        <v>1584</v>
      </c>
      <c r="C6454" t="s">
        <v>1012</v>
      </c>
      <c r="D6454">
        <v>7</v>
      </c>
    </row>
    <row r="6455" spans="1:4">
      <c r="A6455" t="s">
        <v>1442</v>
      </c>
      <c r="B6455" t="s">
        <v>1585</v>
      </c>
      <c r="C6455" t="s">
        <v>1013</v>
      </c>
      <c r="D6455">
        <v>683</v>
      </c>
    </row>
    <row r="6456" spans="1:4">
      <c r="A6456" t="s">
        <v>1442</v>
      </c>
      <c r="B6456" t="s">
        <v>1586</v>
      </c>
      <c r="C6456" t="s">
        <v>146</v>
      </c>
      <c r="D6456" t="s">
        <v>17</v>
      </c>
    </row>
    <row r="6457" spans="1:4">
      <c r="A6457" t="s">
        <v>1442</v>
      </c>
      <c r="B6457" t="s">
        <v>1587</v>
      </c>
      <c r="C6457" t="s">
        <v>1014</v>
      </c>
      <c r="D6457" t="s">
        <v>581</v>
      </c>
    </row>
    <row r="6458" spans="1:4">
      <c r="A6458" t="s">
        <v>1442</v>
      </c>
      <c r="B6458" t="s">
        <v>1588</v>
      </c>
      <c r="C6458" t="s">
        <v>25</v>
      </c>
      <c r="D6458" t="s">
        <v>34</v>
      </c>
    </row>
    <row r="6459" spans="1:4">
      <c r="A6459" t="s">
        <v>1442</v>
      </c>
      <c r="B6459" t="s">
        <v>1593</v>
      </c>
      <c r="C6459" t="s">
        <v>1011</v>
      </c>
      <c r="D6459" t="s">
        <v>570</v>
      </c>
    </row>
    <row r="6460" spans="1:4">
      <c r="A6460" t="s">
        <v>1442</v>
      </c>
      <c r="B6460" t="s">
        <v>1594</v>
      </c>
      <c r="C6460" t="s">
        <v>143</v>
      </c>
      <c r="D6460" t="s">
        <v>571</v>
      </c>
    </row>
    <row r="6461" spans="1:4">
      <c r="A6461" t="s">
        <v>1442</v>
      </c>
      <c r="B6461" t="s">
        <v>1595</v>
      </c>
      <c r="C6461" t="s">
        <v>1012</v>
      </c>
      <c r="D6461">
        <v>8</v>
      </c>
    </row>
    <row r="6462" spans="1:4">
      <c r="A6462" t="s">
        <v>1442</v>
      </c>
      <c r="B6462" t="s">
        <v>1596</v>
      </c>
      <c r="C6462" t="s">
        <v>1013</v>
      </c>
      <c r="D6462">
        <v>681</v>
      </c>
    </row>
    <row r="6463" spans="1:4">
      <c r="A6463" t="s">
        <v>1442</v>
      </c>
      <c r="B6463" t="s">
        <v>1597</v>
      </c>
      <c r="C6463" t="s">
        <v>146</v>
      </c>
      <c r="D6463" t="s">
        <v>17</v>
      </c>
    </row>
    <row r="6464" spans="1:4">
      <c r="A6464" t="s">
        <v>1442</v>
      </c>
      <c r="B6464" t="s">
        <v>1598</v>
      </c>
      <c r="C6464" t="s">
        <v>1014</v>
      </c>
      <c r="D6464" t="s">
        <v>581</v>
      </c>
    </row>
    <row r="6465" spans="1:4">
      <c r="A6465" t="s">
        <v>1442</v>
      </c>
      <c r="B6465" t="s">
        <v>1599</v>
      </c>
      <c r="C6465" t="s">
        <v>25</v>
      </c>
      <c r="D6465" t="s">
        <v>34</v>
      </c>
    </row>
    <row r="6466" spans="1:4">
      <c r="A6466" t="s">
        <v>1442</v>
      </c>
      <c r="B6466" t="s">
        <v>1604</v>
      </c>
      <c r="C6466" t="s">
        <v>1011</v>
      </c>
      <c r="D6466" t="s">
        <v>570</v>
      </c>
    </row>
    <row r="6467" spans="1:4">
      <c r="A6467" t="s">
        <v>1442</v>
      </c>
      <c r="B6467" t="s">
        <v>1605</v>
      </c>
      <c r="C6467" t="s">
        <v>143</v>
      </c>
      <c r="D6467" t="s">
        <v>571</v>
      </c>
    </row>
    <row r="6468" spans="1:4">
      <c r="A6468" t="s">
        <v>1442</v>
      </c>
      <c r="B6468" t="s">
        <v>1606</v>
      </c>
      <c r="C6468" t="s">
        <v>1012</v>
      </c>
      <c r="D6468">
        <v>9</v>
      </c>
    </row>
    <row r="6469" spans="1:4">
      <c r="A6469" t="s">
        <v>1442</v>
      </c>
      <c r="B6469" t="s">
        <v>1607</v>
      </c>
      <c r="C6469" t="s">
        <v>1013</v>
      </c>
      <c r="D6469">
        <v>667</v>
      </c>
    </row>
    <row r="6470" spans="1:4">
      <c r="A6470" t="s">
        <v>1442</v>
      </c>
      <c r="B6470" t="s">
        <v>1608</v>
      </c>
      <c r="C6470" t="s">
        <v>146</v>
      </c>
      <c r="D6470" t="s">
        <v>17</v>
      </c>
    </row>
    <row r="6471" spans="1:4">
      <c r="A6471" t="s">
        <v>1442</v>
      </c>
      <c r="B6471" t="s">
        <v>1609</v>
      </c>
      <c r="C6471" t="s">
        <v>1014</v>
      </c>
      <c r="D6471" t="s">
        <v>576</v>
      </c>
    </row>
    <row r="6472" spans="1:4">
      <c r="A6472" t="s">
        <v>1442</v>
      </c>
      <c r="B6472" t="s">
        <v>1610</v>
      </c>
      <c r="C6472" t="s">
        <v>25</v>
      </c>
      <c r="D6472" t="s">
        <v>34</v>
      </c>
    </row>
    <row r="6473" spans="1:4">
      <c r="A6473" t="s">
        <v>1442</v>
      </c>
      <c r="B6473" t="s">
        <v>1615</v>
      </c>
      <c r="C6473" t="s">
        <v>1011</v>
      </c>
      <c r="D6473" t="s">
        <v>570</v>
      </c>
    </row>
    <row r="6474" spans="1:4">
      <c r="A6474" t="s">
        <v>1442</v>
      </c>
      <c r="B6474" t="s">
        <v>1616</v>
      </c>
      <c r="C6474" t="s">
        <v>143</v>
      </c>
      <c r="D6474" t="s">
        <v>571</v>
      </c>
    </row>
    <row r="6475" spans="1:4">
      <c r="A6475" t="s">
        <v>1442</v>
      </c>
      <c r="B6475" t="s">
        <v>1617</v>
      </c>
      <c r="C6475" t="s">
        <v>1012</v>
      </c>
      <c r="D6475">
        <v>10</v>
      </c>
    </row>
    <row r="6476" spans="1:4">
      <c r="A6476" t="s">
        <v>1442</v>
      </c>
      <c r="B6476" t="s">
        <v>1618</v>
      </c>
      <c r="C6476" t="s">
        <v>1013</v>
      </c>
      <c r="D6476">
        <v>676</v>
      </c>
    </row>
    <row r="6477" spans="1:4">
      <c r="A6477" t="s">
        <v>1442</v>
      </c>
      <c r="B6477" t="s">
        <v>1619</v>
      </c>
      <c r="C6477" t="s">
        <v>146</v>
      </c>
      <c r="D6477" t="s">
        <v>17</v>
      </c>
    </row>
    <row r="6478" spans="1:4">
      <c r="A6478" t="s">
        <v>1442</v>
      </c>
      <c r="B6478" t="s">
        <v>1620</v>
      </c>
      <c r="C6478" t="s">
        <v>1014</v>
      </c>
      <c r="D6478" t="s">
        <v>576</v>
      </c>
    </row>
    <row r="6479" spans="1:4">
      <c r="A6479" t="s">
        <v>1442</v>
      </c>
      <c r="B6479" t="s">
        <v>1621</v>
      </c>
      <c r="C6479" t="s">
        <v>25</v>
      </c>
      <c r="D6479" t="s">
        <v>34</v>
      </c>
    </row>
    <row r="6480" spans="1:4">
      <c r="A6480" t="s">
        <v>1442</v>
      </c>
      <c r="B6480" t="s">
        <v>1626</v>
      </c>
      <c r="C6480" t="s">
        <v>1011</v>
      </c>
      <c r="D6480" t="s">
        <v>770</v>
      </c>
    </row>
    <row r="6481" spans="1:4">
      <c r="A6481" t="s">
        <v>1442</v>
      </c>
      <c r="B6481" t="s">
        <v>1627</v>
      </c>
      <c r="C6481" t="s">
        <v>143</v>
      </c>
      <c r="D6481" t="s">
        <v>771</v>
      </c>
    </row>
    <row r="6482" spans="1:4">
      <c r="A6482" t="s">
        <v>1442</v>
      </c>
      <c r="B6482" t="s">
        <v>1628</v>
      </c>
      <c r="C6482" t="s">
        <v>1012</v>
      </c>
      <c r="D6482">
        <v>11</v>
      </c>
    </row>
    <row r="6483" spans="1:4">
      <c r="A6483" t="s">
        <v>1442</v>
      </c>
      <c r="B6483" t="s">
        <v>1629</v>
      </c>
      <c r="C6483" t="s">
        <v>1013</v>
      </c>
      <c r="D6483">
        <v>720</v>
      </c>
    </row>
    <row r="6484" spans="1:4">
      <c r="A6484" t="s">
        <v>1442</v>
      </c>
      <c r="B6484" t="s">
        <v>1630</v>
      </c>
      <c r="C6484" t="s">
        <v>146</v>
      </c>
      <c r="D6484" t="s">
        <v>133</v>
      </c>
    </row>
    <row r="6485" spans="1:4">
      <c r="A6485" t="s">
        <v>1442</v>
      </c>
      <c r="B6485" t="s">
        <v>1631</v>
      </c>
      <c r="C6485" t="s">
        <v>1014</v>
      </c>
      <c r="D6485" t="s">
        <v>773</v>
      </c>
    </row>
    <row r="6486" spans="1:4">
      <c r="A6486" t="s">
        <v>1442</v>
      </c>
      <c r="B6486" t="s">
        <v>1632</v>
      </c>
      <c r="C6486" t="s">
        <v>25</v>
      </c>
      <c r="D6486" t="s">
        <v>34</v>
      </c>
    </row>
    <row r="6487" spans="1:4">
      <c r="A6487" t="s">
        <v>1442</v>
      </c>
      <c r="B6487" t="s">
        <v>1637</v>
      </c>
      <c r="C6487" t="s">
        <v>1011</v>
      </c>
      <c r="D6487" t="s">
        <v>770</v>
      </c>
    </row>
    <row r="6488" spans="1:4">
      <c r="A6488" t="s">
        <v>1442</v>
      </c>
      <c r="B6488" t="s">
        <v>1638</v>
      </c>
      <c r="C6488" t="s">
        <v>143</v>
      </c>
      <c r="D6488" t="s">
        <v>771</v>
      </c>
    </row>
    <row r="6489" spans="1:4">
      <c r="A6489" t="s">
        <v>1442</v>
      </c>
      <c r="B6489" t="s">
        <v>1639</v>
      </c>
      <c r="C6489" t="s">
        <v>1012</v>
      </c>
      <c r="D6489">
        <v>12</v>
      </c>
    </row>
    <row r="6490" spans="1:4">
      <c r="A6490" t="s">
        <v>1442</v>
      </c>
      <c r="B6490" t="s">
        <v>1640</v>
      </c>
      <c r="C6490" t="s">
        <v>1013</v>
      </c>
      <c r="D6490">
        <v>726</v>
      </c>
    </row>
    <row r="6491" spans="1:4">
      <c r="A6491" t="s">
        <v>1442</v>
      </c>
      <c r="B6491" t="s">
        <v>1641</v>
      </c>
      <c r="C6491" t="s">
        <v>146</v>
      </c>
      <c r="D6491" t="s">
        <v>133</v>
      </c>
    </row>
    <row r="6492" spans="1:4">
      <c r="A6492" t="s">
        <v>1442</v>
      </c>
      <c r="B6492" t="s">
        <v>1642</v>
      </c>
      <c r="C6492" t="s">
        <v>1014</v>
      </c>
      <c r="D6492" t="s">
        <v>773</v>
      </c>
    </row>
    <row r="6493" spans="1:4">
      <c r="A6493" t="s">
        <v>1442</v>
      </c>
      <c r="B6493" t="s">
        <v>1643</v>
      </c>
      <c r="C6493" t="s">
        <v>25</v>
      </c>
      <c r="D6493" t="s">
        <v>34</v>
      </c>
    </row>
    <row r="6494" spans="1:4">
      <c r="A6494" t="s">
        <v>1442</v>
      </c>
      <c r="B6494" t="s">
        <v>1648</v>
      </c>
      <c r="C6494" t="s">
        <v>1011</v>
      </c>
      <c r="D6494" t="s">
        <v>570</v>
      </c>
    </row>
    <row r="6495" spans="1:4">
      <c r="A6495" t="s">
        <v>1442</v>
      </c>
      <c r="B6495" t="s">
        <v>1649</v>
      </c>
      <c r="C6495" t="s">
        <v>143</v>
      </c>
      <c r="D6495" t="s">
        <v>571</v>
      </c>
    </row>
    <row r="6496" spans="1:4">
      <c r="A6496" t="s">
        <v>1442</v>
      </c>
      <c r="B6496" t="s">
        <v>1650</v>
      </c>
      <c r="C6496" t="s">
        <v>1012</v>
      </c>
      <c r="D6496">
        <v>13</v>
      </c>
    </row>
    <row r="6497" spans="1:4">
      <c r="A6497" t="s">
        <v>1442</v>
      </c>
      <c r="B6497" t="s">
        <v>1651</v>
      </c>
      <c r="C6497" t="s">
        <v>1013</v>
      </c>
      <c r="D6497">
        <v>424</v>
      </c>
    </row>
    <row r="6498" spans="1:4">
      <c r="A6498" t="s">
        <v>1442</v>
      </c>
      <c r="B6498" t="s">
        <v>1652</v>
      </c>
      <c r="C6498" t="s">
        <v>146</v>
      </c>
      <c r="D6498" t="s">
        <v>133</v>
      </c>
    </row>
    <row r="6499" spans="1:4">
      <c r="A6499" t="s">
        <v>1442</v>
      </c>
      <c r="B6499" t="s">
        <v>1653</v>
      </c>
      <c r="C6499" t="s">
        <v>1014</v>
      </c>
      <c r="D6499" t="s">
        <v>688</v>
      </c>
    </row>
    <row r="6500" spans="1:4">
      <c r="A6500" t="s">
        <v>1442</v>
      </c>
      <c r="B6500" t="s">
        <v>1654</v>
      </c>
      <c r="C6500" t="s">
        <v>25</v>
      </c>
      <c r="D6500" t="s">
        <v>34</v>
      </c>
    </row>
    <row r="6501" spans="1:4">
      <c r="A6501" t="s">
        <v>1442</v>
      </c>
      <c r="B6501" t="s">
        <v>1659</v>
      </c>
      <c r="C6501" t="s">
        <v>1011</v>
      </c>
      <c r="D6501" t="s">
        <v>570</v>
      </c>
    </row>
    <row r="6502" spans="1:4">
      <c r="A6502" t="s">
        <v>1442</v>
      </c>
      <c r="B6502" t="s">
        <v>1660</v>
      </c>
      <c r="C6502" t="s">
        <v>143</v>
      </c>
      <c r="D6502" t="s">
        <v>571</v>
      </c>
    </row>
    <row r="6503" spans="1:4">
      <c r="A6503" t="s">
        <v>1442</v>
      </c>
      <c r="B6503" t="s">
        <v>7357</v>
      </c>
      <c r="C6503" t="s">
        <v>1012</v>
      </c>
      <c r="D6503">
        <v>14</v>
      </c>
    </row>
    <row r="6504" spans="1:4">
      <c r="A6504" t="s">
        <v>1442</v>
      </c>
      <c r="B6504" t="s">
        <v>7406</v>
      </c>
      <c r="C6504" t="s">
        <v>1013</v>
      </c>
      <c r="D6504">
        <v>413</v>
      </c>
    </row>
    <row r="6505" spans="1:4">
      <c r="A6505" t="s">
        <v>1442</v>
      </c>
      <c r="B6505" t="s">
        <v>1661</v>
      </c>
      <c r="C6505" t="s">
        <v>146</v>
      </c>
      <c r="D6505" t="s">
        <v>133</v>
      </c>
    </row>
    <row r="6506" spans="1:4">
      <c r="A6506" t="s">
        <v>1442</v>
      </c>
      <c r="B6506" t="s">
        <v>1662</v>
      </c>
      <c r="C6506" t="s">
        <v>1014</v>
      </c>
      <c r="D6506" t="s">
        <v>688</v>
      </c>
    </row>
    <row r="6507" spans="1:4">
      <c r="A6507" t="s">
        <v>1442</v>
      </c>
      <c r="B6507" t="s">
        <v>1663</v>
      </c>
      <c r="C6507" t="s">
        <v>25</v>
      </c>
      <c r="D6507" t="s">
        <v>34</v>
      </c>
    </row>
    <row r="6508" spans="1:4">
      <c r="A6508" t="s">
        <v>1442</v>
      </c>
      <c r="B6508" t="s">
        <v>1669</v>
      </c>
      <c r="C6508" t="s">
        <v>1011</v>
      </c>
      <c r="D6508" t="s">
        <v>570</v>
      </c>
    </row>
    <row r="6509" spans="1:4">
      <c r="A6509" t="s">
        <v>1442</v>
      </c>
      <c r="B6509" t="s">
        <v>1670</v>
      </c>
      <c r="C6509" t="s">
        <v>143</v>
      </c>
      <c r="D6509" t="s">
        <v>571</v>
      </c>
    </row>
    <row r="6510" spans="1:4">
      <c r="A6510" t="s">
        <v>1442</v>
      </c>
      <c r="B6510" t="s">
        <v>7358</v>
      </c>
      <c r="C6510" t="s">
        <v>1012</v>
      </c>
      <c r="D6510">
        <v>15</v>
      </c>
    </row>
    <row r="6511" spans="1:4">
      <c r="A6511" t="s">
        <v>1442</v>
      </c>
      <c r="B6511" t="s">
        <v>7407</v>
      </c>
      <c r="C6511" t="s">
        <v>1013</v>
      </c>
      <c r="D6511">
        <v>691</v>
      </c>
    </row>
    <row r="6512" spans="1:4">
      <c r="A6512" t="s">
        <v>1442</v>
      </c>
      <c r="B6512" t="s">
        <v>1671</v>
      </c>
      <c r="C6512" t="s">
        <v>146</v>
      </c>
      <c r="D6512" t="s">
        <v>133</v>
      </c>
    </row>
    <row r="6513" spans="1:4">
      <c r="A6513" t="s">
        <v>1442</v>
      </c>
      <c r="B6513" t="s">
        <v>1672</v>
      </c>
      <c r="C6513" t="s">
        <v>1014</v>
      </c>
      <c r="D6513" t="s">
        <v>482</v>
      </c>
    </row>
    <row r="6514" spans="1:4">
      <c r="A6514" t="s">
        <v>1442</v>
      </c>
      <c r="B6514" t="s">
        <v>1673</v>
      </c>
      <c r="C6514" t="s">
        <v>25</v>
      </c>
      <c r="D6514" t="s">
        <v>34</v>
      </c>
    </row>
    <row r="6515" spans="1:4">
      <c r="A6515" t="s">
        <v>1442</v>
      </c>
      <c r="B6515" t="s">
        <v>1679</v>
      </c>
      <c r="C6515" t="s">
        <v>1011</v>
      </c>
      <c r="D6515" t="s">
        <v>570</v>
      </c>
    </row>
    <row r="6516" spans="1:4">
      <c r="A6516" t="s">
        <v>1442</v>
      </c>
      <c r="B6516" t="s">
        <v>1680</v>
      </c>
      <c r="C6516" t="s">
        <v>143</v>
      </c>
      <c r="D6516" t="s">
        <v>571</v>
      </c>
    </row>
    <row r="6517" spans="1:4">
      <c r="A6517" t="s">
        <v>1442</v>
      </c>
      <c r="B6517" t="s">
        <v>7359</v>
      </c>
      <c r="C6517" t="s">
        <v>1012</v>
      </c>
      <c r="D6517">
        <v>16</v>
      </c>
    </row>
    <row r="6518" spans="1:4">
      <c r="A6518" t="s">
        <v>1442</v>
      </c>
      <c r="B6518" t="s">
        <v>7408</v>
      </c>
      <c r="C6518" t="s">
        <v>1013</v>
      </c>
      <c r="D6518">
        <v>426</v>
      </c>
    </row>
    <row r="6519" spans="1:4">
      <c r="A6519" t="s">
        <v>1442</v>
      </c>
      <c r="B6519" t="s">
        <v>1681</v>
      </c>
      <c r="C6519" t="s">
        <v>146</v>
      </c>
      <c r="D6519" t="s">
        <v>133</v>
      </c>
    </row>
    <row r="6520" spans="1:4">
      <c r="A6520" t="s">
        <v>1442</v>
      </c>
      <c r="B6520" t="s">
        <v>1682</v>
      </c>
      <c r="C6520" t="s">
        <v>1014</v>
      </c>
      <c r="D6520" t="s">
        <v>482</v>
      </c>
    </row>
    <row r="6521" spans="1:4">
      <c r="A6521" t="s">
        <v>1442</v>
      </c>
      <c r="B6521" t="s">
        <v>1683</v>
      </c>
      <c r="C6521" t="s">
        <v>25</v>
      </c>
      <c r="D6521" t="s">
        <v>34</v>
      </c>
    </row>
    <row r="6522" spans="1:4">
      <c r="A6522" t="s">
        <v>1442</v>
      </c>
      <c r="B6522" t="s">
        <v>1689</v>
      </c>
      <c r="C6522" t="s">
        <v>1011</v>
      </c>
      <c r="D6522" t="s">
        <v>570</v>
      </c>
    </row>
    <row r="6523" spans="1:4">
      <c r="A6523" t="s">
        <v>1442</v>
      </c>
      <c r="B6523" t="s">
        <v>1690</v>
      </c>
      <c r="C6523" t="s">
        <v>143</v>
      </c>
      <c r="D6523" t="s">
        <v>571</v>
      </c>
    </row>
    <row r="6524" spans="1:4">
      <c r="A6524" t="s">
        <v>1442</v>
      </c>
      <c r="B6524" t="s">
        <v>1691</v>
      </c>
      <c r="C6524" t="s">
        <v>1012</v>
      </c>
      <c r="D6524">
        <v>17</v>
      </c>
    </row>
    <row r="6525" spans="1:4">
      <c r="A6525" t="s">
        <v>1442</v>
      </c>
      <c r="B6525" t="s">
        <v>1692</v>
      </c>
      <c r="C6525" t="s">
        <v>1013</v>
      </c>
      <c r="D6525">
        <v>666</v>
      </c>
    </row>
    <row r="6526" spans="1:4">
      <c r="A6526" t="s">
        <v>1442</v>
      </c>
      <c r="B6526" t="s">
        <v>1693</v>
      </c>
      <c r="C6526" t="s">
        <v>146</v>
      </c>
      <c r="D6526" t="s">
        <v>59</v>
      </c>
    </row>
    <row r="6527" spans="1:4">
      <c r="A6527" t="s">
        <v>1442</v>
      </c>
      <c r="B6527" t="s">
        <v>7409</v>
      </c>
      <c r="C6527" t="s">
        <v>1014</v>
      </c>
      <c r="D6527" t="s">
        <v>606</v>
      </c>
    </row>
    <row r="6528" spans="1:4">
      <c r="A6528" t="s">
        <v>1442</v>
      </c>
      <c r="B6528" t="s">
        <v>1694</v>
      </c>
      <c r="C6528" t="s">
        <v>25</v>
      </c>
      <c r="D6528" t="s">
        <v>34</v>
      </c>
    </row>
    <row r="6529" spans="1:4">
      <c r="A6529" t="s">
        <v>1442</v>
      </c>
      <c r="B6529" t="s">
        <v>1702</v>
      </c>
      <c r="C6529" t="s">
        <v>1011</v>
      </c>
      <c r="D6529" t="s">
        <v>570</v>
      </c>
    </row>
    <row r="6530" spans="1:4">
      <c r="A6530" t="s">
        <v>1442</v>
      </c>
      <c r="B6530" t="s">
        <v>1703</v>
      </c>
      <c r="C6530" t="s">
        <v>143</v>
      </c>
      <c r="D6530" t="s">
        <v>571</v>
      </c>
    </row>
    <row r="6531" spans="1:4">
      <c r="A6531" t="s">
        <v>1442</v>
      </c>
      <c r="B6531" t="s">
        <v>1704</v>
      </c>
      <c r="C6531" t="s">
        <v>1012</v>
      </c>
      <c r="D6531">
        <v>18</v>
      </c>
    </row>
    <row r="6532" spans="1:4">
      <c r="A6532" t="s">
        <v>1442</v>
      </c>
      <c r="B6532" t="s">
        <v>1705</v>
      </c>
      <c r="C6532" t="s">
        <v>1013</v>
      </c>
      <c r="D6532">
        <v>669</v>
      </c>
    </row>
    <row r="6533" spans="1:4">
      <c r="A6533" t="s">
        <v>1442</v>
      </c>
      <c r="B6533" t="s">
        <v>1706</v>
      </c>
      <c r="C6533" t="s">
        <v>146</v>
      </c>
      <c r="D6533" t="s">
        <v>59</v>
      </c>
    </row>
    <row r="6534" spans="1:4">
      <c r="A6534" t="s">
        <v>1442</v>
      </c>
      <c r="B6534" t="s">
        <v>7410</v>
      </c>
      <c r="C6534" t="s">
        <v>1014</v>
      </c>
      <c r="D6534" t="s">
        <v>606</v>
      </c>
    </row>
    <row r="6535" spans="1:4">
      <c r="A6535" t="s">
        <v>1442</v>
      </c>
      <c r="B6535" t="s">
        <v>1707</v>
      </c>
      <c r="C6535" t="s">
        <v>25</v>
      </c>
      <c r="D6535" t="s">
        <v>34</v>
      </c>
    </row>
    <row r="6536" spans="1:4">
      <c r="A6536" t="s">
        <v>1442</v>
      </c>
      <c r="B6536" t="s">
        <v>1712</v>
      </c>
      <c r="C6536" t="s">
        <v>1011</v>
      </c>
      <c r="D6536" t="s">
        <v>810</v>
      </c>
    </row>
    <row r="6537" spans="1:4">
      <c r="A6537" t="s">
        <v>1442</v>
      </c>
      <c r="B6537" t="s">
        <v>1713</v>
      </c>
      <c r="C6537" t="s">
        <v>143</v>
      </c>
      <c r="D6537" t="s">
        <v>811</v>
      </c>
    </row>
    <row r="6538" spans="1:4">
      <c r="A6538" t="s">
        <v>1442</v>
      </c>
      <c r="B6538" t="s">
        <v>7360</v>
      </c>
      <c r="C6538" t="s">
        <v>1012</v>
      </c>
      <c r="D6538">
        <v>19</v>
      </c>
    </row>
    <row r="6539" spans="1:4">
      <c r="A6539" t="s">
        <v>1442</v>
      </c>
      <c r="B6539" t="s">
        <v>7411</v>
      </c>
      <c r="C6539" t="s">
        <v>1013</v>
      </c>
      <c r="D6539" t="s">
        <v>815</v>
      </c>
    </row>
    <row r="6540" spans="1:4">
      <c r="A6540" t="s">
        <v>1442</v>
      </c>
      <c r="B6540" t="s">
        <v>1714</v>
      </c>
      <c r="C6540" t="s">
        <v>146</v>
      </c>
      <c r="D6540" t="s">
        <v>75</v>
      </c>
    </row>
    <row r="6541" spans="1:4">
      <c r="A6541" t="s">
        <v>1442</v>
      </c>
      <c r="B6541" t="s">
        <v>1715</v>
      </c>
      <c r="C6541" t="s">
        <v>1014</v>
      </c>
      <c r="D6541" t="s">
        <v>1015</v>
      </c>
    </row>
    <row r="6542" spans="1:4">
      <c r="A6542" t="s">
        <v>1442</v>
      </c>
      <c r="B6542" t="s">
        <v>1716</v>
      </c>
      <c r="C6542" t="s">
        <v>25</v>
      </c>
      <c r="D6542" t="s">
        <v>34</v>
      </c>
    </row>
    <row r="6543" spans="1:4">
      <c r="A6543" t="s">
        <v>1442</v>
      </c>
      <c r="B6543" t="s">
        <v>1722</v>
      </c>
      <c r="C6543" t="s">
        <v>1011</v>
      </c>
      <c r="D6543" t="s">
        <v>810</v>
      </c>
    </row>
    <row r="6544" spans="1:4">
      <c r="A6544" t="s">
        <v>1442</v>
      </c>
      <c r="B6544" t="s">
        <v>1723</v>
      </c>
      <c r="C6544" t="s">
        <v>143</v>
      </c>
      <c r="D6544" t="s">
        <v>811</v>
      </c>
    </row>
    <row r="6545" spans="1:4">
      <c r="A6545" t="s">
        <v>1442</v>
      </c>
      <c r="B6545" t="s">
        <v>1724</v>
      </c>
      <c r="C6545" t="s">
        <v>1012</v>
      </c>
      <c r="D6545">
        <v>20</v>
      </c>
    </row>
    <row r="6546" spans="1:4">
      <c r="A6546" t="s">
        <v>1442</v>
      </c>
      <c r="B6546" t="s">
        <v>1725</v>
      </c>
      <c r="C6546" t="s">
        <v>1013</v>
      </c>
      <c r="D6546" t="s">
        <v>813</v>
      </c>
    </row>
    <row r="6547" spans="1:4">
      <c r="A6547" t="s">
        <v>1442</v>
      </c>
      <c r="B6547" t="s">
        <v>1726</v>
      </c>
      <c r="C6547" t="s">
        <v>146</v>
      </c>
      <c r="D6547" t="s">
        <v>75</v>
      </c>
    </row>
    <row r="6548" spans="1:4">
      <c r="A6548" t="s">
        <v>1442</v>
      </c>
      <c r="B6548" t="s">
        <v>1727</v>
      </c>
      <c r="C6548" t="s">
        <v>1014</v>
      </c>
      <c r="D6548" t="s">
        <v>1015</v>
      </c>
    </row>
    <row r="6549" spans="1:4">
      <c r="A6549" t="s">
        <v>1442</v>
      </c>
      <c r="B6549" t="s">
        <v>1729</v>
      </c>
      <c r="C6549" t="s">
        <v>25</v>
      </c>
      <c r="D6549" t="s">
        <v>34</v>
      </c>
    </row>
    <row r="6550" spans="1:4">
      <c r="A6550" t="s">
        <v>1442</v>
      </c>
      <c r="B6550" t="s">
        <v>1737</v>
      </c>
      <c r="C6550" t="s">
        <v>1011</v>
      </c>
      <c r="D6550" t="s">
        <v>570</v>
      </c>
    </row>
    <row r="6551" spans="1:4">
      <c r="A6551" t="s">
        <v>1442</v>
      </c>
      <c r="B6551" t="s">
        <v>1738</v>
      </c>
      <c r="C6551" t="s">
        <v>143</v>
      </c>
      <c r="D6551" t="s">
        <v>571</v>
      </c>
    </row>
    <row r="6552" spans="1:4">
      <c r="A6552" t="s">
        <v>1442</v>
      </c>
      <c r="B6552" t="s">
        <v>1739</v>
      </c>
      <c r="C6552" t="s">
        <v>1012</v>
      </c>
      <c r="D6552">
        <v>21</v>
      </c>
    </row>
    <row r="6553" spans="1:4">
      <c r="A6553" t="s">
        <v>1442</v>
      </c>
      <c r="B6553" t="s">
        <v>1740</v>
      </c>
      <c r="C6553" t="s">
        <v>1013</v>
      </c>
      <c r="D6553">
        <v>420</v>
      </c>
    </row>
    <row r="6554" spans="1:4">
      <c r="A6554" t="s">
        <v>1442</v>
      </c>
      <c r="B6554" t="s">
        <v>1741</v>
      </c>
      <c r="C6554" t="s">
        <v>146</v>
      </c>
      <c r="D6554" t="s">
        <v>55</v>
      </c>
    </row>
    <row r="6555" spans="1:4">
      <c r="A6555" t="s">
        <v>1442</v>
      </c>
      <c r="B6555" t="s">
        <v>7412</v>
      </c>
      <c r="C6555" t="s">
        <v>1014</v>
      </c>
      <c r="D6555" t="s">
        <v>600</v>
      </c>
    </row>
    <row r="6556" spans="1:4">
      <c r="A6556" t="s">
        <v>1442</v>
      </c>
      <c r="B6556" t="s">
        <v>1742</v>
      </c>
      <c r="C6556" t="s">
        <v>25</v>
      </c>
      <c r="D6556" t="s">
        <v>34</v>
      </c>
    </row>
    <row r="6557" spans="1:4">
      <c r="A6557" t="s">
        <v>1442</v>
      </c>
      <c r="B6557" t="s">
        <v>1747</v>
      </c>
      <c r="C6557" t="s">
        <v>1011</v>
      </c>
      <c r="D6557" t="s">
        <v>570</v>
      </c>
    </row>
    <row r="6558" spans="1:4">
      <c r="A6558" t="s">
        <v>1442</v>
      </c>
      <c r="B6558" t="s">
        <v>1748</v>
      </c>
      <c r="C6558" t="s">
        <v>143</v>
      </c>
      <c r="D6558" t="s">
        <v>571</v>
      </c>
    </row>
    <row r="6559" spans="1:4">
      <c r="A6559" t="s">
        <v>1442</v>
      </c>
      <c r="B6559" t="s">
        <v>1749</v>
      </c>
      <c r="C6559" t="s">
        <v>1012</v>
      </c>
      <c r="D6559">
        <v>22</v>
      </c>
    </row>
    <row r="6560" spans="1:4">
      <c r="A6560" t="s">
        <v>1442</v>
      </c>
      <c r="B6560" t="s">
        <v>1750</v>
      </c>
      <c r="C6560" t="s">
        <v>1013</v>
      </c>
      <c r="D6560">
        <v>438</v>
      </c>
    </row>
    <row r="6561" spans="1:4">
      <c r="A6561" t="s">
        <v>1442</v>
      </c>
      <c r="B6561" t="s">
        <v>1751</v>
      </c>
      <c r="C6561" t="s">
        <v>146</v>
      </c>
      <c r="D6561" t="s">
        <v>55</v>
      </c>
    </row>
    <row r="6562" spans="1:4">
      <c r="A6562" t="s">
        <v>1442</v>
      </c>
      <c r="B6562" t="s">
        <v>7413</v>
      </c>
      <c r="C6562" t="s">
        <v>1014</v>
      </c>
      <c r="D6562" t="s">
        <v>600</v>
      </c>
    </row>
    <row r="6563" spans="1:4">
      <c r="A6563" t="s">
        <v>1442</v>
      </c>
      <c r="B6563" t="s">
        <v>1752</v>
      </c>
      <c r="C6563" t="s">
        <v>25</v>
      </c>
      <c r="D6563" t="s">
        <v>34</v>
      </c>
    </row>
    <row r="6564" spans="1:4">
      <c r="A6564" t="s">
        <v>1442</v>
      </c>
      <c r="B6564" t="s">
        <v>1757</v>
      </c>
      <c r="C6564" t="s">
        <v>1011</v>
      </c>
      <c r="D6564" t="s">
        <v>570</v>
      </c>
    </row>
    <row r="6565" spans="1:4">
      <c r="A6565" t="s">
        <v>1442</v>
      </c>
      <c r="B6565" t="s">
        <v>1758</v>
      </c>
      <c r="C6565" t="s">
        <v>143</v>
      </c>
      <c r="D6565" t="s">
        <v>571</v>
      </c>
    </row>
    <row r="6566" spans="1:4">
      <c r="A6566" t="s">
        <v>1442</v>
      </c>
      <c r="B6566" t="s">
        <v>1759</v>
      </c>
      <c r="C6566" t="s">
        <v>1012</v>
      </c>
      <c r="D6566">
        <v>23</v>
      </c>
    </row>
    <row r="6567" spans="1:4">
      <c r="A6567" t="s">
        <v>1442</v>
      </c>
      <c r="B6567" t="s">
        <v>1760</v>
      </c>
      <c r="C6567" t="s">
        <v>1013</v>
      </c>
      <c r="D6567">
        <v>440</v>
      </c>
    </row>
    <row r="6568" spans="1:4">
      <c r="A6568" t="s">
        <v>1442</v>
      </c>
      <c r="B6568" t="s">
        <v>1761</v>
      </c>
      <c r="C6568" t="s">
        <v>146</v>
      </c>
      <c r="D6568" t="s">
        <v>55</v>
      </c>
    </row>
    <row r="6569" spans="1:4">
      <c r="A6569" t="s">
        <v>1442</v>
      </c>
      <c r="B6569" t="s">
        <v>7414</v>
      </c>
      <c r="C6569" t="s">
        <v>1014</v>
      </c>
      <c r="D6569" t="s">
        <v>603</v>
      </c>
    </row>
    <row r="6570" spans="1:4">
      <c r="A6570" t="s">
        <v>1442</v>
      </c>
      <c r="B6570" t="s">
        <v>1762</v>
      </c>
      <c r="C6570" t="s">
        <v>25</v>
      </c>
      <c r="D6570" t="s">
        <v>34</v>
      </c>
    </row>
    <row r="6571" spans="1:4">
      <c r="A6571" t="s">
        <v>1442</v>
      </c>
      <c r="B6571" t="s">
        <v>1767</v>
      </c>
      <c r="C6571" t="s">
        <v>1011</v>
      </c>
      <c r="D6571" t="s">
        <v>570</v>
      </c>
    </row>
    <row r="6572" spans="1:4">
      <c r="A6572" t="s">
        <v>1442</v>
      </c>
      <c r="B6572" t="s">
        <v>1768</v>
      </c>
      <c r="C6572" t="s">
        <v>143</v>
      </c>
      <c r="D6572" t="s">
        <v>571</v>
      </c>
    </row>
    <row r="6573" spans="1:4">
      <c r="A6573" t="s">
        <v>1442</v>
      </c>
      <c r="B6573" t="s">
        <v>7361</v>
      </c>
      <c r="C6573" t="s">
        <v>1012</v>
      </c>
      <c r="D6573">
        <v>24</v>
      </c>
    </row>
    <row r="6574" spans="1:4">
      <c r="A6574" t="s">
        <v>1442</v>
      </c>
      <c r="B6574" t="s">
        <v>7415</v>
      </c>
      <c r="C6574" t="s">
        <v>1013</v>
      </c>
      <c r="D6574">
        <v>442</v>
      </c>
    </row>
    <row r="6575" spans="1:4">
      <c r="A6575" t="s">
        <v>1442</v>
      </c>
      <c r="B6575" t="s">
        <v>1769</v>
      </c>
      <c r="C6575" t="s">
        <v>146</v>
      </c>
      <c r="D6575" t="s">
        <v>55</v>
      </c>
    </row>
    <row r="6576" spans="1:4">
      <c r="A6576" t="s">
        <v>1442</v>
      </c>
      <c r="B6576" t="s">
        <v>1770</v>
      </c>
      <c r="C6576" t="s">
        <v>1014</v>
      </c>
      <c r="D6576" t="s">
        <v>603</v>
      </c>
    </row>
    <row r="6577" spans="1:4">
      <c r="A6577" t="s">
        <v>1442</v>
      </c>
      <c r="B6577" t="s">
        <v>1771</v>
      </c>
      <c r="C6577" t="s">
        <v>25</v>
      </c>
      <c r="D6577" t="s">
        <v>34</v>
      </c>
    </row>
    <row r="6578" spans="1:4">
      <c r="A6578" t="s">
        <v>1442</v>
      </c>
      <c r="B6578" t="s">
        <v>1777</v>
      </c>
      <c r="C6578" t="s">
        <v>1011</v>
      </c>
      <c r="D6578" t="s">
        <v>570</v>
      </c>
    </row>
    <row r="6579" spans="1:4">
      <c r="A6579" t="s">
        <v>1442</v>
      </c>
      <c r="B6579" t="s">
        <v>1778</v>
      </c>
      <c r="C6579" t="s">
        <v>143</v>
      </c>
      <c r="D6579" t="s">
        <v>571</v>
      </c>
    </row>
    <row r="6580" spans="1:4">
      <c r="A6580" t="s">
        <v>1442</v>
      </c>
      <c r="B6580" t="s">
        <v>1779</v>
      </c>
      <c r="C6580" t="s">
        <v>1012</v>
      </c>
      <c r="D6580">
        <v>25</v>
      </c>
    </row>
    <row r="6581" spans="1:4">
      <c r="A6581" t="s">
        <v>1442</v>
      </c>
      <c r="B6581" t="s">
        <v>1780</v>
      </c>
      <c r="C6581" t="s">
        <v>1013</v>
      </c>
      <c r="D6581">
        <v>415</v>
      </c>
    </row>
    <row r="6582" spans="1:4">
      <c r="A6582" t="s">
        <v>1442</v>
      </c>
      <c r="B6582" t="s">
        <v>1781</v>
      </c>
      <c r="C6582" t="s">
        <v>146</v>
      </c>
      <c r="D6582" t="s">
        <v>95</v>
      </c>
    </row>
    <row r="6583" spans="1:4">
      <c r="A6583" t="s">
        <v>1442</v>
      </c>
      <c r="B6583" t="s">
        <v>1782</v>
      </c>
      <c r="C6583" t="s">
        <v>1014</v>
      </c>
      <c r="D6583" t="s">
        <v>619</v>
      </c>
    </row>
    <row r="6584" spans="1:4">
      <c r="A6584" t="s">
        <v>1442</v>
      </c>
      <c r="B6584" t="s">
        <v>1784</v>
      </c>
      <c r="C6584" t="s">
        <v>25</v>
      </c>
      <c r="D6584" t="s">
        <v>34</v>
      </c>
    </row>
    <row r="6585" spans="1:4">
      <c r="A6585" t="s">
        <v>1442</v>
      </c>
      <c r="B6585" t="s">
        <v>1792</v>
      </c>
      <c r="C6585" t="s">
        <v>1011</v>
      </c>
      <c r="D6585" t="s">
        <v>570</v>
      </c>
    </row>
    <row r="6586" spans="1:4">
      <c r="A6586" t="s">
        <v>1442</v>
      </c>
      <c r="B6586" t="s">
        <v>1793</v>
      </c>
      <c r="C6586" t="s">
        <v>143</v>
      </c>
      <c r="D6586" t="s">
        <v>571</v>
      </c>
    </row>
    <row r="6587" spans="1:4">
      <c r="A6587" t="s">
        <v>1442</v>
      </c>
      <c r="B6587" t="s">
        <v>1794</v>
      </c>
      <c r="C6587" t="s">
        <v>1012</v>
      </c>
      <c r="D6587">
        <v>26</v>
      </c>
    </row>
    <row r="6588" spans="1:4">
      <c r="A6588" t="s">
        <v>1442</v>
      </c>
      <c r="B6588" t="s">
        <v>1795</v>
      </c>
      <c r="C6588" t="s">
        <v>1013</v>
      </c>
      <c r="D6588">
        <v>427</v>
      </c>
    </row>
    <row r="6589" spans="1:4">
      <c r="A6589" t="s">
        <v>1442</v>
      </c>
      <c r="B6589" t="s">
        <v>1796</v>
      </c>
      <c r="C6589" t="s">
        <v>146</v>
      </c>
      <c r="D6589" t="s">
        <v>95</v>
      </c>
    </row>
    <row r="6590" spans="1:4">
      <c r="A6590" t="s">
        <v>1442</v>
      </c>
      <c r="B6590" t="s">
        <v>7416</v>
      </c>
      <c r="C6590" t="s">
        <v>1014</v>
      </c>
      <c r="D6590" t="s">
        <v>619</v>
      </c>
    </row>
    <row r="6591" spans="1:4">
      <c r="A6591" t="s">
        <v>1442</v>
      </c>
      <c r="B6591" t="s">
        <v>1797</v>
      </c>
      <c r="C6591" t="s">
        <v>25</v>
      </c>
      <c r="D6591" t="s">
        <v>34</v>
      </c>
    </row>
    <row r="6592" spans="1:4">
      <c r="A6592" t="s">
        <v>1442</v>
      </c>
      <c r="B6592" t="s">
        <v>1802</v>
      </c>
      <c r="C6592" t="s">
        <v>1011</v>
      </c>
      <c r="D6592" t="s">
        <v>570</v>
      </c>
    </row>
    <row r="6593" spans="1:4">
      <c r="A6593" t="s">
        <v>1442</v>
      </c>
      <c r="B6593" t="s">
        <v>1803</v>
      </c>
      <c r="C6593" t="s">
        <v>143</v>
      </c>
      <c r="D6593" t="s">
        <v>571</v>
      </c>
    </row>
    <row r="6594" spans="1:4">
      <c r="A6594" t="s">
        <v>1442</v>
      </c>
      <c r="B6594" t="s">
        <v>1804</v>
      </c>
      <c r="C6594" t="s">
        <v>1012</v>
      </c>
      <c r="D6594">
        <v>27</v>
      </c>
    </row>
    <row r="6595" spans="1:4">
      <c r="A6595" t="s">
        <v>1442</v>
      </c>
      <c r="B6595" t="s">
        <v>1805</v>
      </c>
      <c r="C6595" t="s">
        <v>1013</v>
      </c>
      <c r="D6595">
        <v>447</v>
      </c>
    </row>
    <row r="6596" spans="1:4">
      <c r="A6596" t="s">
        <v>1442</v>
      </c>
      <c r="B6596" t="s">
        <v>1806</v>
      </c>
      <c r="C6596" t="s">
        <v>146</v>
      </c>
      <c r="D6596" t="s">
        <v>95</v>
      </c>
    </row>
    <row r="6597" spans="1:4">
      <c r="A6597" t="s">
        <v>1442</v>
      </c>
      <c r="B6597" t="s">
        <v>1807</v>
      </c>
      <c r="C6597" t="s">
        <v>1014</v>
      </c>
      <c r="D6597" t="s">
        <v>622</v>
      </c>
    </row>
    <row r="6598" spans="1:4">
      <c r="A6598" t="s">
        <v>1442</v>
      </c>
      <c r="B6598" t="s">
        <v>1809</v>
      </c>
      <c r="C6598" t="s">
        <v>25</v>
      </c>
      <c r="D6598" t="s">
        <v>34</v>
      </c>
    </row>
    <row r="6599" spans="1:4">
      <c r="A6599" t="s">
        <v>1442</v>
      </c>
      <c r="B6599" t="s">
        <v>1817</v>
      </c>
      <c r="C6599" t="s">
        <v>1011</v>
      </c>
      <c r="D6599" t="s">
        <v>570</v>
      </c>
    </row>
    <row r="6600" spans="1:4">
      <c r="A6600" t="s">
        <v>1442</v>
      </c>
      <c r="B6600" t="s">
        <v>1818</v>
      </c>
      <c r="C6600" t="s">
        <v>143</v>
      </c>
      <c r="D6600" t="s">
        <v>571</v>
      </c>
    </row>
    <row r="6601" spans="1:4">
      <c r="A6601" t="s">
        <v>1442</v>
      </c>
      <c r="B6601" t="s">
        <v>1819</v>
      </c>
      <c r="C6601" t="s">
        <v>1012</v>
      </c>
      <c r="D6601">
        <v>28</v>
      </c>
    </row>
    <row r="6602" spans="1:4">
      <c r="A6602" t="s">
        <v>1442</v>
      </c>
      <c r="B6602" t="s">
        <v>1820</v>
      </c>
      <c r="C6602" t="s">
        <v>1013</v>
      </c>
      <c r="D6602">
        <v>432</v>
      </c>
    </row>
    <row r="6603" spans="1:4">
      <c r="A6603" t="s">
        <v>1442</v>
      </c>
      <c r="B6603" t="s">
        <v>1821</v>
      </c>
      <c r="C6603" t="s">
        <v>146</v>
      </c>
      <c r="D6603" t="s">
        <v>95</v>
      </c>
    </row>
    <row r="6604" spans="1:4">
      <c r="A6604" t="s">
        <v>1442</v>
      </c>
      <c r="B6604" t="s">
        <v>7417</v>
      </c>
      <c r="C6604" t="s">
        <v>1014</v>
      </c>
      <c r="D6604" t="s">
        <v>622</v>
      </c>
    </row>
    <row r="6605" spans="1:4">
      <c r="A6605" t="s">
        <v>1442</v>
      </c>
      <c r="B6605" t="s">
        <v>1822</v>
      </c>
      <c r="C6605" t="s">
        <v>25</v>
      </c>
      <c r="D6605" t="s">
        <v>34</v>
      </c>
    </row>
    <row r="6606" spans="1:4">
      <c r="A6606" t="s">
        <v>1442</v>
      </c>
      <c r="B6606" t="s">
        <v>1827</v>
      </c>
      <c r="C6606" t="s">
        <v>1011</v>
      </c>
      <c r="D6606" t="s">
        <v>570</v>
      </c>
    </row>
    <row r="6607" spans="1:4">
      <c r="A6607" t="s">
        <v>1442</v>
      </c>
      <c r="B6607" t="s">
        <v>1828</v>
      </c>
      <c r="C6607" t="s">
        <v>143</v>
      </c>
      <c r="D6607" t="s">
        <v>571</v>
      </c>
    </row>
    <row r="6608" spans="1:4">
      <c r="A6608" t="s">
        <v>1442</v>
      </c>
      <c r="B6608" t="s">
        <v>7362</v>
      </c>
      <c r="C6608" t="s">
        <v>1012</v>
      </c>
      <c r="D6608">
        <v>29</v>
      </c>
    </row>
    <row r="6609" spans="1:4">
      <c r="A6609" t="s">
        <v>1442</v>
      </c>
      <c r="B6609" t="s">
        <v>7418</v>
      </c>
      <c r="C6609" t="s">
        <v>1013</v>
      </c>
      <c r="D6609">
        <v>429</v>
      </c>
    </row>
    <row r="6610" spans="1:4">
      <c r="A6610" t="s">
        <v>1442</v>
      </c>
      <c r="B6610" t="s">
        <v>1829</v>
      </c>
      <c r="C6610" t="s">
        <v>146</v>
      </c>
      <c r="D6610" t="s">
        <v>95</v>
      </c>
    </row>
    <row r="6611" spans="1:4">
      <c r="A6611" t="s">
        <v>1442</v>
      </c>
      <c r="B6611" t="s">
        <v>7419</v>
      </c>
      <c r="C6611" t="s">
        <v>1014</v>
      </c>
      <c r="D6611" t="s">
        <v>619</v>
      </c>
    </row>
    <row r="6612" spans="1:4">
      <c r="A6612" t="s">
        <v>1442</v>
      </c>
      <c r="B6612" t="s">
        <v>1830</v>
      </c>
      <c r="C6612" t="s">
        <v>25</v>
      </c>
      <c r="D6612" t="s">
        <v>34</v>
      </c>
    </row>
    <row r="6613" spans="1:4">
      <c r="A6613" t="s">
        <v>1442</v>
      </c>
      <c r="B6613" t="s">
        <v>1836</v>
      </c>
      <c r="C6613" t="s">
        <v>1011</v>
      </c>
      <c r="D6613" t="s">
        <v>570</v>
      </c>
    </row>
    <row r="6614" spans="1:4">
      <c r="A6614" t="s">
        <v>1442</v>
      </c>
      <c r="B6614" t="s">
        <v>1837</v>
      </c>
      <c r="C6614" t="s">
        <v>143</v>
      </c>
      <c r="D6614" t="s">
        <v>571</v>
      </c>
    </row>
    <row r="6615" spans="1:4">
      <c r="A6615" t="s">
        <v>1442</v>
      </c>
      <c r="B6615" t="s">
        <v>1838</v>
      </c>
      <c r="C6615" t="s">
        <v>1012</v>
      </c>
      <c r="D6615">
        <v>30</v>
      </c>
    </row>
    <row r="6616" spans="1:4">
      <c r="A6616" t="s">
        <v>1442</v>
      </c>
      <c r="B6616" t="s">
        <v>1839</v>
      </c>
      <c r="C6616" t="s">
        <v>1013</v>
      </c>
      <c r="D6616">
        <v>450</v>
      </c>
    </row>
    <row r="6617" spans="1:4">
      <c r="A6617" t="s">
        <v>1442</v>
      </c>
      <c r="B6617" t="s">
        <v>1840</v>
      </c>
      <c r="C6617" t="s">
        <v>146</v>
      </c>
      <c r="D6617" t="s">
        <v>95</v>
      </c>
    </row>
    <row r="6618" spans="1:4">
      <c r="A6618" t="s">
        <v>1442</v>
      </c>
      <c r="B6618" t="s">
        <v>1841</v>
      </c>
      <c r="C6618" t="s">
        <v>1014</v>
      </c>
      <c r="D6618" t="s">
        <v>619</v>
      </c>
    </row>
    <row r="6619" spans="1:4">
      <c r="A6619" t="s">
        <v>1442</v>
      </c>
      <c r="B6619" t="s">
        <v>1842</v>
      </c>
      <c r="C6619" t="s">
        <v>25</v>
      </c>
      <c r="D6619" t="s">
        <v>34</v>
      </c>
    </row>
    <row r="6620" spans="1:4">
      <c r="A6620" t="s">
        <v>1442</v>
      </c>
      <c r="B6620" t="s">
        <v>1850</v>
      </c>
      <c r="C6620" t="s">
        <v>1011</v>
      </c>
      <c r="D6620" t="s">
        <v>570</v>
      </c>
    </row>
    <row r="6621" spans="1:4">
      <c r="A6621" t="s">
        <v>1442</v>
      </c>
      <c r="B6621" t="s">
        <v>1851</v>
      </c>
      <c r="C6621" t="s">
        <v>143</v>
      </c>
      <c r="D6621" t="s">
        <v>571</v>
      </c>
    </row>
    <row r="6622" spans="1:4">
      <c r="A6622" t="s">
        <v>1442</v>
      </c>
      <c r="B6622" t="s">
        <v>1852</v>
      </c>
      <c r="C6622" t="s">
        <v>1012</v>
      </c>
      <c r="D6622">
        <v>31</v>
      </c>
    </row>
    <row r="6623" spans="1:4">
      <c r="A6623" t="s">
        <v>1442</v>
      </c>
      <c r="B6623" t="s">
        <v>1853</v>
      </c>
      <c r="C6623" t="s">
        <v>1013</v>
      </c>
      <c r="D6623">
        <v>684</v>
      </c>
    </row>
    <row r="6624" spans="1:4">
      <c r="A6624" t="s">
        <v>1442</v>
      </c>
      <c r="B6624" t="s">
        <v>1854</v>
      </c>
      <c r="C6624" t="s">
        <v>146</v>
      </c>
      <c r="D6624" t="s">
        <v>115</v>
      </c>
    </row>
    <row r="6625" spans="1:4">
      <c r="A6625" t="s">
        <v>1442</v>
      </c>
      <c r="B6625" t="s">
        <v>1855</v>
      </c>
      <c r="C6625" t="s">
        <v>1014</v>
      </c>
      <c r="D6625" t="s">
        <v>633</v>
      </c>
    </row>
    <row r="6626" spans="1:4">
      <c r="A6626" t="s">
        <v>1442</v>
      </c>
      <c r="B6626" t="s">
        <v>1856</v>
      </c>
      <c r="C6626" t="s">
        <v>25</v>
      </c>
      <c r="D6626" t="s">
        <v>34</v>
      </c>
    </row>
    <row r="6627" spans="1:4">
      <c r="A6627" t="s">
        <v>1442</v>
      </c>
      <c r="B6627" t="s">
        <v>1864</v>
      </c>
      <c r="C6627" t="s">
        <v>1011</v>
      </c>
      <c r="D6627" t="s">
        <v>570</v>
      </c>
    </row>
    <row r="6628" spans="1:4">
      <c r="A6628" t="s">
        <v>1442</v>
      </c>
      <c r="B6628" t="s">
        <v>1865</v>
      </c>
      <c r="C6628" t="s">
        <v>143</v>
      </c>
      <c r="D6628" t="s">
        <v>571</v>
      </c>
    </row>
    <row r="6629" spans="1:4">
      <c r="A6629" t="s">
        <v>1442</v>
      </c>
      <c r="B6629" t="s">
        <v>1866</v>
      </c>
      <c r="C6629" t="s">
        <v>1012</v>
      </c>
      <c r="D6629">
        <v>32</v>
      </c>
    </row>
    <row r="6630" spans="1:4">
      <c r="A6630" t="s">
        <v>1442</v>
      </c>
      <c r="B6630" t="s">
        <v>1867</v>
      </c>
      <c r="C6630" t="s">
        <v>1013</v>
      </c>
      <c r="D6630">
        <v>675</v>
      </c>
    </row>
    <row r="6631" spans="1:4">
      <c r="A6631" t="s">
        <v>1442</v>
      </c>
      <c r="B6631" t="s">
        <v>1868</v>
      </c>
      <c r="C6631" t="s">
        <v>146</v>
      </c>
      <c r="D6631" t="s">
        <v>115</v>
      </c>
    </row>
    <row r="6632" spans="1:4">
      <c r="A6632" t="s">
        <v>1442</v>
      </c>
      <c r="B6632" t="s">
        <v>1869</v>
      </c>
      <c r="C6632" t="s">
        <v>1014</v>
      </c>
      <c r="D6632" t="s">
        <v>633</v>
      </c>
    </row>
    <row r="6633" spans="1:4">
      <c r="A6633" t="s">
        <v>1442</v>
      </c>
      <c r="B6633" t="s">
        <v>1870</v>
      </c>
      <c r="C6633" t="s">
        <v>25</v>
      </c>
      <c r="D6633" t="s">
        <v>34</v>
      </c>
    </row>
    <row r="6634" spans="1:4">
      <c r="A6634" t="s">
        <v>1442</v>
      </c>
      <c r="B6634" t="s">
        <v>1878</v>
      </c>
      <c r="C6634" t="s">
        <v>1011</v>
      </c>
      <c r="D6634" t="s">
        <v>570</v>
      </c>
    </row>
    <row r="6635" spans="1:4">
      <c r="A6635" t="s">
        <v>1442</v>
      </c>
      <c r="B6635" t="s">
        <v>1879</v>
      </c>
      <c r="C6635" t="s">
        <v>143</v>
      </c>
      <c r="D6635" t="s">
        <v>571</v>
      </c>
    </row>
    <row r="6636" spans="1:4">
      <c r="A6636" t="s">
        <v>1442</v>
      </c>
      <c r="B6636" t="s">
        <v>1880</v>
      </c>
      <c r="C6636" t="s">
        <v>1012</v>
      </c>
      <c r="D6636">
        <v>33</v>
      </c>
    </row>
    <row r="6637" spans="1:4">
      <c r="A6637" t="s">
        <v>1442</v>
      </c>
      <c r="B6637" t="s">
        <v>1881</v>
      </c>
      <c r="C6637" t="s">
        <v>1013</v>
      </c>
      <c r="D6637">
        <v>678</v>
      </c>
    </row>
    <row r="6638" spans="1:4">
      <c r="A6638" t="s">
        <v>1442</v>
      </c>
      <c r="B6638" t="s">
        <v>1882</v>
      </c>
      <c r="C6638" t="s">
        <v>146</v>
      </c>
      <c r="D6638" t="s">
        <v>115</v>
      </c>
    </row>
    <row r="6639" spans="1:4">
      <c r="A6639" t="s">
        <v>1442</v>
      </c>
      <c r="B6639" t="s">
        <v>1883</v>
      </c>
      <c r="C6639" t="s">
        <v>1014</v>
      </c>
      <c r="D6639" t="s">
        <v>630</v>
      </c>
    </row>
    <row r="6640" spans="1:4">
      <c r="A6640" t="s">
        <v>1442</v>
      </c>
      <c r="B6640" t="s">
        <v>1884</v>
      </c>
      <c r="C6640" t="s">
        <v>25</v>
      </c>
      <c r="D6640" t="s">
        <v>34</v>
      </c>
    </row>
    <row r="6641" spans="1:4">
      <c r="A6641" t="s">
        <v>1442</v>
      </c>
      <c r="B6641" t="s">
        <v>1892</v>
      </c>
      <c r="C6641" t="s">
        <v>1011</v>
      </c>
      <c r="D6641" t="s">
        <v>570</v>
      </c>
    </row>
    <row r="6642" spans="1:4">
      <c r="A6642" t="s">
        <v>1442</v>
      </c>
      <c r="B6642" t="s">
        <v>1893</v>
      </c>
      <c r="C6642" t="s">
        <v>143</v>
      </c>
      <c r="D6642" t="s">
        <v>571</v>
      </c>
    </row>
    <row r="6643" spans="1:4">
      <c r="A6643" t="s">
        <v>1442</v>
      </c>
      <c r="B6643" t="s">
        <v>1894</v>
      </c>
      <c r="C6643" t="s">
        <v>1012</v>
      </c>
      <c r="D6643">
        <v>34</v>
      </c>
    </row>
    <row r="6644" spans="1:4">
      <c r="A6644" t="s">
        <v>1442</v>
      </c>
      <c r="B6644" t="s">
        <v>1895</v>
      </c>
      <c r="C6644" t="s">
        <v>1013</v>
      </c>
      <c r="D6644">
        <v>673</v>
      </c>
    </row>
    <row r="6645" spans="1:4">
      <c r="A6645" t="s">
        <v>1442</v>
      </c>
      <c r="B6645" t="s">
        <v>1896</v>
      </c>
      <c r="C6645" t="s">
        <v>146</v>
      </c>
      <c r="D6645" t="s">
        <v>115</v>
      </c>
    </row>
    <row r="6646" spans="1:4">
      <c r="A6646" t="s">
        <v>1442</v>
      </c>
      <c r="B6646" t="s">
        <v>1897</v>
      </c>
      <c r="C6646" t="s">
        <v>1014</v>
      </c>
      <c r="D6646" t="s">
        <v>630</v>
      </c>
    </row>
    <row r="6647" spans="1:4">
      <c r="A6647" t="s">
        <v>1442</v>
      </c>
      <c r="B6647" t="s">
        <v>1898</v>
      </c>
      <c r="C6647" t="s">
        <v>25</v>
      </c>
      <c r="D6647" t="s">
        <v>34</v>
      </c>
    </row>
    <row r="6648" spans="1:4">
      <c r="A6648" t="s">
        <v>1442</v>
      </c>
      <c r="B6648" t="s">
        <v>1903</v>
      </c>
      <c r="C6648" t="s">
        <v>1011</v>
      </c>
      <c r="D6648" t="s">
        <v>775</v>
      </c>
    </row>
    <row r="6649" spans="1:4">
      <c r="A6649" t="s">
        <v>1442</v>
      </c>
      <c r="B6649" t="s">
        <v>1904</v>
      </c>
      <c r="C6649" t="s">
        <v>143</v>
      </c>
      <c r="D6649" t="s">
        <v>771</v>
      </c>
    </row>
    <row r="6650" spans="1:4">
      <c r="A6650" t="s">
        <v>1442</v>
      </c>
      <c r="B6650" t="s">
        <v>1905</v>
      </c>
      <c r="C6650" t="s">
        <v>1012</v>
      </c>
      <c r="D6650">
        <v>35</v>
      </c>
    </row>
    <row r="6651" spans="1:4">
      <c r="A6651" t="s">
        <v>1442</v>
      </c>
      <c r="B6651" t="s">
        <v>1906</v>
      </c>
      <c r="C6651" t="s">
        <v>1013</v>
      </c>
      <c r="D6651">
        <v>724</v>
      </c>
    </row>
    <row r="6652" spans="1:4">
      <c r="A6652" t="s">
        <v>1442</v>
      </c>
      <c r="B6652" t="s">
        <v>1907</v>
      </c>
      <c r="C6652" t="s">
        <v>146</v>
      </c>
      <c r="D6652" t="s">
        <v>109</v>
      </c>
    </row>
    <row r="6653" spans="1:4">
      <c r="A6653" t="s">
        <v>1442</v>
      </c>
      <c r="B6653" t="s">
        <v>1908</v>
      </c>
      <c r="C6653" t="s">
        <v>1014</v>
      </c>
      <c r="D6653" t="s">
        <v>414</v>
      </c>
    </row>
    <row r="6654" spans="1:4">
      <c r="A6654" t="s">
        <v>1442</v>
      </c>
      <c r="B6654" t="s">
        <v>1909</v>
      </c>
      <c r="C6654" t="s">
        <v>25</v>
      </c>
      <c r="D6654" t="s">
        <v>34</v>
      </c>
    </row>
    <row r="6655" spans="1:4">
      <c r="A6655" t="s">
        <v>1442</v>
      </c>
      <c r="B6655" t="s">
        <v>1914</v>
      </c>
      <c r="C6655" t="s">
        <v>1011</v>
      </c>
      <c r="D6655" t="s">
        <v>775</v>
      </c>
    </row>
    <row r="6656" spans="1:4">
      <c r="A6656" t="s">
        <v>1442</v>
      </c>
      <c r="B6656" t="s">
        <v>1915</v>
      </c>
      <c r="C6656" t="s">
        <v>143</v>
      </c>
      <c r="D6656" t="s">
        <v>771</v>
      </c>
    </row>
    <row r="6657" spans="1:4">
      <c r="A6657" t="s">
        <v>1442</v>
      </c>
      <c r="B6657" t="s">
        <v>1916</v>
      </c>
      <c r="C6657" t="s">
        <v>1012</v>
      </c>
      <c r="D6657">
        <v>36</v>
      </c>
    </row>
    <row r="6658" spans="1:4">
      <c r="A6658" t="s">
        <v>1442</v>
      </c>
      <c r="B6658" t="s">
        <v>1917</v>
      </c>
      <c r="C6658" t="s">
        <v>1013</v>
      </c>
      <c r="D6658">
        <v>717</v>
      </c>
    </row>
    <row r="6659" spans="1:4">
      <c r="A6659" t="s">
        <v>1442</v>
      </c>
      <c r="B6659" t="s">
        <v>1918</v>
      </c>
      <c r="C6659" t="s">
        <v>146</v>
      </c>
      <c r="D6659" t="s">
        <v>109</v>
      </c>
    </row>
    <row r="6660" spans="1:4">
      <c r="A6660" t="s">
        <v>1442</v>
      </c>
      <c r="B6660" t="s">
        <v>1919</v>
      </c>
      <c r="C6660" t="s">
        <v>1014</v>
      </c>
      <c r="D6660" t="s">
        <v>414</v>
      </c>
    </row>
    <row r="6661" spans="1:4">
      <c r="A6661" t="s">
        <v>1442</v>
      </c>
      <c r="B6661" t="s">
        <v>1920</v>
      </c>
      <c r="C6661" t="s">
        <v>25</v>
      </c>
      <c r="D6661" t="s">
        <v>34</v>
      </c>
    </row>
    <row r="6662" spans="1:4">
      <c r="A6662" t="s">
        <v>1442</v>
      </c>
      <c r="B6662" t="s">
        <v>1925</v>
      </c>
      <c r="C6662" t="s">
        <v>1011</v>
      </c>
      <c r="D6662" t="s">
        <v>810</v>
      </c>
    </row>
    <row r="6663" spans="1:4">
      <c r="A6663" t="s">
        <v>1442</v>
      </c>
      <c r="B6663" t="s">
        <v>1926</v>
      </c>
      <c r="C6663" t="s">
        <v>143</v>
      </c>
      <c r="D6663" t="s">
        <v>1016</v>
      </c>
    </row>
    <row r="6664" spans="1:4">
      <c r="A6664" t="s">
        <v>1442</v>
      </c>
      <c r="B6664" t="s">
        <v>1927</v>
      </c>
      <c r="C6664" t="s">
        <v>1012</v>
      </c>
      <c r="D6664">
        <v>37</v>
      </c>
    </row>
    <row r="6665" spans="1:4">
      <c r="A6665" t="s">
        <v>1442</v>
      </c>
      <c r="B6665" t="s">
        <v>1928</v>
      </c>
      <c r="C6665" t="s">
        <v>1013</v>
      </c>
      <c r="D6665" t="s">
        <v>839</v>
      </c>
    </row>
    <row r="6666" spans="1:4">
      <c r="A6666" t="s">
        <v>1442</v>
      </c>
      <c r="B6666" t="s">
        <v>1929</v>
      </c>
      <c r="C6666" t="s">
        <v>146</v>
      </c>
      <c r="D6666" t="s">
        <v>109</v>
      </c>
    </row>
    <row r="6667" spans="1:4">
      <c r="A6667" t="s">
        <v>1442</v>
      </c>
      <c r="B6667" t="s">
        <v>1930</v>
      </c>
      <c r="C6667" t="s">
        <v>1014</v>
      </c>
      <c r="D6667" t="s">
        <v>840</v>
      </c>
    </row>
    <row r="6668" spans="1:4">
      <c r="A6668" t="s">
        <v>1442</v>
      </c>
      <c r="B6668" t="s">
        <v>1931</v>
      </c>
      <c r="C6668" t="s">
        <v>25</v>
      </c>
      <c r="D6668" t="s">
        <v>34</v>
      </c>
    </row>
    <row r="6669" spans="1:4">
      <c r="A6669" t="s">
        <v>1442</v>
      </c>
      <c r="B6669" t="s">
        <v>1936</v>
      </c>
      <c r="C6669" t="s">
        <v>1011</v>
      </c>
      <c r="D6669" t="s">
        <v>810</v>
      </c>
    </row>
    <row r="6670" spans="1:4">
      <c r="A6670" t="s">
        <v>1442</v>
      </c>
      <c r="B6670" t="s">
        <v>1937</v>
      </c>
      <c r="C6670" t="s">
        <v>143</v>
      </c>
      <c r="D6670" t="s">
        <v>1016</v>
      </c>
    </row>
    <row r="6671" spans="1:4">
      <c r="A6671" t="s">
        <v>1442</v>
      </c>
      <c r="B6671" t="s">
        <v>1938</v>
      </c>
      <c r="C6671" t="s">
        <v>1012</v>
      </c>
      <c r="D6671">
        <v>38</v>
      </c>
    </row>
    <row r="6672" spans="1:4">
      <c r="A6672" t="s">
        <v>1442</v>
      </c>
      <c r="B6672" t="s">
        <v>1939</v>
      </c>
      <c r="C6672" t="s">
        <v>1013</v>
      </c>
      <c r="D6672" t="s">
        <v>843</v>
      </c>
    </row>
    <row r="6673" spans="1:4">
      <c r="A6673" t="s">
        <v>1442</v>
      </c>
      <c r="B6673" t="s">
        <v>1940</v>
      </c>
      <c r="C6673" t="s">
        <v>146</v>
      </c>
      <c r="D6673" t="s">
        <v>109</v>
      </c>
    </row>
    <row r="6674" spans="1:4">
      <c r="A6674" t="s">
        <v>1442</v>
      </c>
      <c r="B6674" t="s">
        <v>1941</v>
      </c>
      <c r="C6674" t="s">
        <v>1014</v>
      </c>
      <c r="D6674" t="s">
        <v>840</v>
      </c>
    </row>
    <row r="6675" spans="1:4">
      <c r="A6675" t="s">
        <v>1442</v>
      </c>
      <c r="B6675" t="s">
        <v>1942</v>
      </c>
      <c r="C6675" t="s">
        <v>25</v>
      </c>
      <c r="D6675" t="s">
        <v>34</v>
      </c>
    </row>
    <row r="6676" spans="1:4">
      <c r="A6676" t="s">
        <v>1442</v>
      </c>
      <c r="B6676" t="s">
        <v>1947</v>
      </c>
      <c r="C6676" t="s">
        <v>1011</v>
      </c>
      <c r="D6676" t="s">
        <v>775</v>
      </c>
    </row>
    <row r="6677" spans="1:4">
      <c r="A6677" t="s">
        <v>1442</v>
      </c>
      <c r="B6677" t="s">
        <v>1948</v>
      </c>
      <c r="C6677" t="s">
        <v>143</v>
      </c>
      <c r="D6677" t="s">
        <v>771</v>
      </c>
    </row>
    <row r="6678" spans="1:4">
      <c r="A6678" t="s">
        <v>1442</v>
      </c>
      <c r="B6678" t="s">
        <v>1949</v>
      </c>
      <c r="C6678" t="s">
        <v>1012</v>
      </c>
      <c r="D6678">
        <v>39</v>
      </c>
    </row>
    <row r="6679" spans="1:4">
      <c r="A6679" t="s">
        <v>1442</v>
      </c>
      <c r="B6679" t="s">
        <v>1950</v>
      </c>
      <c r="C6679" t="s">
        <v>1013</v>
      </c>
      <c r="D6679">
        <v>711</v>
      </c>
    </row>
    <row r="6680" spans="1:4">
      <c r="A6680" t="s">
        <v>1442</v>
      </c>
      <c r="B6680" t="s">
        <v>1951</v>
      </c>
      <c r="C6680" t="s">
        <v>146</v>
      </c>
      <c r="D6680" t="s">
        <v>109</v>
      </c>
    </row>
    <row r="6681" spans="1:4">
      <c r="A6681" t="s">
        <v>1442</v>
      </c>
      <c r="B6681" t="s">
        <v>1952</v>
      </c>
      <c r="C6681" t="s">
        <v>1014</v>
      </c>
      <c r="D6681" t="s">
        <v>787</v>
      </c>
    </row>
    <row r="6682" spans="1:4">
      <c r="A6682" t="s">
        <v>1442</v>
      </c>
      <c r="B6682" t="s">
        <v>1953</v>
      </c>
      <c r="C6682" t="s">
        <v>25</v>
      </c>
      <c r="D6682" t="s">
        <v>34</v>
      </c>
    </row>
    <row r="6683" spans="1:4">
      <c r="A6683" t="s">
        <v>1442</v>
      </c>
      <c r="B6683" t="s">
        <v>1958</v>
      </c>
      <c r="C6683" t="s">
        <v>1011</v>
      </c>
      <c r="D6683" t="s">
        <v>775</v>
      </c>
    </row>
    <row r="6684" spans="1:4">
      <c r="A6684" t="s">
        <v>1442</v>
      </c>
      <c r="B6684" t="s">
        <v>1959</v>
      </c>
      <c r="C6684" t="s">
        <v>143</v>
      </c>
      <c r="D6684" t="s">
        <v>771</v>
      </c>
    </row>
    <row r="6685" spans="1:4">
      <c r="A6685" t="s">
        <v>1442</v>
      </c>
      <c r="B6685" t="s">
        <v>1960</v>
      </c>
      <c r="C6685" t="s">
        <v>1012</v>
      </c>
      <c r="D6685">
        <v>40</v>
      </c>
    </row>
    <row r="6686" spans="1:4">
      <c r="A6686" t="s">
        <v>1442</v>
      </c>
      <c r="B6686" t="s">
        <v>7420</v>
      </c>
      <c r="C6686" t="s">
        <v>1013</v>
      </c>
      <c r="D6686">
        <v>719</v>
      </c>
    </row>
    <row r="6687" spans="1:4">
      <c r="A6687" t="s">
        <v>1442</v>
      </c>
      <c r="B6687" t="s">
        <v>1961</v>
      </c>
      <c r="C6687" t="s">
        <v>146</v>
      </c>
      <c r="D6687" t="s">
        <v>109</v>
      </c>
    </row>
    <row r="6688" spans="1:4">
      <c r="A6688" t="s">
        <v>1442</v>
      </c>
      <c r="B6688" t="s">
        <v>1962</v>
      </c>
      <c r="C6688" t="s">
        <v>1014</v>
      </c>
      <c r="D6688" t="s">
        <v>787</v>
      </c>
    </row>
    <row r="6689" spans="1:4">
      <c r="A6689" t="s">
        <v>1442</v>
      </c>
      <c r="B6689" t="s">
        <v>1963</v>
      </c>
      <c r="C6689" t="s">
        <v>25</v>
      </c>
      <c r="D6689" t="s">
        <v>34</v>
      </c>
    </row>
    <row r="6690" spans="1:4">
      <c r="A6690" t="s">
        <v>1442</v>
      </c>
      <c r="B6690" t="s">
        <v>1968</v>
      </c>
      <c r="C6690" t="s">
        <v>1011</v>
      </c>
      <c r="D6690" t="s">
        <v>775</v>
      </c>
    </row>
    <row r="6691" spans="1:4">
      <c r="A6691" t="s">
        <v>1442</v>
      </c>
      <c r="B6691" t="s">
        <v>1969</v>
      </c>
      <c r="C6691" t="s">
        <v>143</v>
      </c>
      <c r="D6691" t="s">
        <v>771</v>
      </c>
    </row>
    <row r="6692" spans="1:4">
      <c r="A6692" t="s">
        <v>1442</v>
      </c>
      <c r="B6692" t="s">
        <v>1970</v>
      </c>
      <c r="C6692" t="s">
        <v>1012</v>
      </c>
      <c r="D6692">
        <v>41</v>
      </c>
    </row>
    <row r="6693" spans="1:4">
      <c r="A6693" t="s">
        <v>1442</v>
      </c>
      <c r="B6693" t="s">
        <v>7421</v>
      </c>
      <c r="C6693" t="s">
        <v>1013</v>
      </c>
      <c r="D6693">
        <v>713</v>
      </c>
    </row>
    <row r="6694" spans="1:4">
      <c r="A6694" t="s">
        <v>1442</v>
      </c>
      <c r="B6694" t="s">
        <v>1971</v>
      </c>
      <c r="C6694" t="s">
        <v>146</v>
      </c>
      <c r="D6694" t="s">
        <v>109</v>
      </c>
    </row>
    <row r="6695" spans="1:4">
      <c r="A6695" t="s">
        <v>1442</v>
      </c>
      <c r="B6695" t="s">
        <v>1972</v>
      </c>
      <c r="C6695" t="s">
        <v>1014</v>
      </c>
      <c r="D6695" t="s">
        <v>789</v>
      </c>
    </row>
    <row r="6696" spans="1:4">
      <c r="A6696" t="s">
        <v>1442</v>
      </c>
      <c r="B6696" t="s">
        <v>1973</v>
      </c>
      <c r="C6696" t="s">
        <v>25</v>
      </c>
      <c r="D6696" t="s">
        <v>34</v>
      </c>
    </row>
    <row r="6697" spans="1:4">
      <c r="A6697" t="s">
        <v>1442</v>
      </c>
      <c r="B6697" t="s">
        <v>1978</v>
      </c>
      <c r="C6697" t="s">
        <v>1011</v>
      </c>
      <c r="D6697" t="s">
        <v>775</v>
      </c>
    </row>
    <row r="6698" spans="1:4">
      <c r="A6698" t="s">
        <v>1442</v>
      </c>
      <c r="B6698" t="s">
        <v>1979</v>
      </c>
      <c r="C6698" t="s">
        <v>143</v>
      </c>
      <c r="D6698" t="s">
        <v>771</v>
      </c>
    </row>
    <row r="6699" spans="1:4">
      <c r="A6699" t="s">
        <v>1442</v>
      </c>
      <c r="B6699" t="s">
        <v>1980</v>
      </c>
      <c r="C6699" t="s">
        <v>1012</v>
      </c>
      <c r="D6699">
        <v>42</v>
      </c>
    </row>
    <row r="6700" spans="1:4">
      <c r="A6700" t="s">
        <v>1442</v>
      </c>
      <c r="B6700" t="s">
        <v>7422</v>
      </c>
      <c r="C6700" t="s">
        <v>1013</v>
      </c>
      <c r="D6700">
        <v>721</v>
      </c>
    </row>
    <row r="6701" spans="1:4">
      <c r="A6701" t="s">
        <v>1442</v>
      </c>
      <c r="B6701" t="s">
        <v>1981</v>
      </c>
      <c r="C6701" t="s">
        <v>146</v>
      </c>
      <c r="D6701" t="s">
        <v>109</v>
      </c>
    </row>
    <row r="6702" spans="1:4">
      <c r="A6702" t="s">
        <v>1442</v>
      </c>
      <c r="B6702" t="s">
        <v>1982</v>
      </c>
      <c r="C6702" t="s">
        <v>1014</v>
      </c>
      <c r="D6702" t="s">
        <v>789</v>
      </c>
    </row>
    <row r="6703" spans="1:4">
      <c r="A6703" t="s">
        <v>1442</v>
      </c>
      <c r="B6703" t="s">
        <v>1983</v>
      </c>
      <c r="C6703" t="s">
        <v>25</v>
      </c>
      <c r="D6703" t="s">
        <v>34</v>
      </c>
    </row>
    <row r="6704" spans="1:4">
      <c r="A6704" t="s">
        <v>1442</v>
      </c>
      <c r="B6704" t="s">
        <v>1988</v>
      </c>
      <c r="C6704" t="s">
        <v>1011</v>
      </c>
      <c r="D6704" t="s">
        <v>775</v>
      </c>
    </row>
    <row r="6705" spans="1:4">
      <c r="A6705" t="s">
        <v>1442</v>
      </c>
      <c r="B6705" t="s">
        <v>1989</v>
      </c>
      <c r="C6705" t="s">
        <v>143</v>
      </c>
      <c r="D6705" t="s">
        <v>771</v>
      </c>
    </row>
    <row r="6706" spans="1:4">
      <c r="A6706" t="s">
        <v>1442</v>
      </c>
      <c r="B6706" t="s">
        <v>1990</v>
      </c>
      <c r="C6706" t="s">
        <v>1012</v>
      </c>
      <c r="D6706">
        <v>43</v>
      </c>
    </row>
    <row r="6707" spans="1:4">
      <c r="A6707" t="s">
        <v>1442</v>
      </c>
      <c r="B6707" t="s">
        <v>7423</v>
      </c>
      <c r="C6707" t="s">
        <v>1013</v>
      </c>
      <c r="D6707">
        <v>727</v>
      </c>
    </row>
    <row r="6708" spans="1:4">
      <c r="A6708" t="s">
        <v>1442</v>
      </c>
      <c r="B6708" t="s">
        <v>1991</v>
      </c>
      <c r="C6708" t="s">
        <v>146</v>
      </c>
      <c r="D6708" t="s">
        <v>109</v>
      </c>
    </row>
    <row r="6709" spans="1:4">
      <c r="A6709" t="s">
        <v>1442</v>
      </c>
      <c r="B6709" t="s">
        <v>1992</v>
      </c>
      <c r="C6709" t="s">
        <v>1014</v>
      </c>
      <c r="D6709" t="s">
        <v>798</v>
      </c>
    </row>
    <row r="6710" spans="1:4">
      <c r="A6710" t="s">
        <v>1442</v>
      </c>
      <c r="B6710" t="s">
        <v>1993</v>
      </c>
      <c r="C6710" t="s">
        <v>25</v>
      </c>
      <c r="D6710" t="s">
        <v>34</v>
      </c>
    </row>
    <row r="6711" spans="1:4">
      <c r="A6711" t="s">
        <v>1442</v>
      </c>
      <c r="B6711" t="s">
        <v>1998</v>
      </c>
      <c r="C6711" t="s">
        <v>1011</v>
      </c>
      <c r="D6711" t="s">
        <v>775</v>
      </c>
    </row>
    <row r="6712" spans="1:4">
      <c r="A6712" t="s">
        <v>1442</v>
      </c>
      <c r="B6712" t="s">
        <v>1999</v>
      </c>
      <c r="C6712" t="s">
        <v>143</v>
      </c>
      <c r="D6712" t="s">
        <v>771</v>
      </c>
    </row>
    <row r="6713" spans="1:4">
      <c r="A6713" t="s">
        <v>1442</v>
      </c>
      <c r="B6713" t="s">
        <v>7363</v>
      </c>
      <c r="C6713" t="s">
        <v>1012</v>
      </c>
      <c r="D6713">
        <v>44</v>
      </c>
    </row>
    <row r="6714" spans="1:4">
      <c r="A6714" t="s">
        <v>1442</v>
      </c>
      <c r="B6714" t="s">
        <v>7424</v>
      </c>
      <c r="C6714" t="s">
        <v>1013</v>
      </c>
      <c r="D6714">
        <v>714</v>
      </c>
    </row>
    <row r="6715" spans="1:4">
      <c r="A6715" t="s">
        <v>1442</v>
      </c>
      <c r="B6715" t="s">
        <v>2000</v>
      </c>
      <c r="C6715" t="s">
        <v>146</v>
      </c>
      <c r="D6715" t="s">
        <v>109</v>
      </c>
    </row>
    <row r="6716" spans="1:4">
      <c r="A6716" t="s">
        <v>1442</v>
      </c>
      <c r="B6716" t="s">
        <v>2001</v>
      </c>
      <c r="C6716" t="s">
        <v>1014</v>
      </c>
      <c r="D6716" t="s">
        <v>798</v>
      </c>
    </row>
    <row r="6717" spans="1:4">
      <c r="A6717" t="s">
        <v>1442</v>
      </c>
      <c r="B6717" t="s">
        <v>2002</v>
      </c>
      <c r="C6717" t="s">
        <v>25</v>
      </c>
      <c r="D6717" t="s">
        <v>34</v>
      </c>
    </row>
    <row r="6718" spans="1:4">
      <c r="A6718" t="s">
        <v>1442</v>
      </c>
      <c r="B6718" t="s">
        <v>2008</v>
      </c>
      <c r="C6718" t="s">
        <v>1011</v>
      </c>
      <c r="D6718" t="s">
        <v>775</v>
      </c>
    </row>
    <row r="6719" spans="1:4">
      <c r="A6719" t="s">
        <v>1442</v>
      </c>
      <c r="B6719" t="s">
        <v>2009</v>
      </c>
      <c r="C6719" t="s">
        <v>143</v>
      </c>
      <c r="D6719" t="s">
        <v>771</v>
      </c>
    </row>
    <row r="6720" spans="1:4">
      <c r="A6720" t="s">
        <v>1442</v>
      </c>
      <c r="B6720" t="s">
        <v>7364</v>
      </c>
      <c r="C6720" t="s">
        <v>1012</v>
      </c>
      <c r="D6720">
        <v>45</v>
      </c>
    </row>
    <row r="6721" spans="1:4">
      <c r="A6721" t="s">
        <v>1442</v>
      </c>
      <c r="B6721" t="s">
        <v>7425</v>
      </c>
      <c r="C6721" t="s">
        <v>1013</v>
      </c>
      <c r="D6721">
        <v>722</v>
      </c>
    </row>
    <row r="6722" spans="1:4">
      <c r="A6722" t="s">
        <v>1442</v>
      </c>
      <c r="B6722" t="s">
        <v>2010</v>
      </c>
      <c r="C6722" t="s">
        <v>146</v>
      </c>
      <c r="D6722" t="s">
        <v>109</v>
      </c>
    </row>
    <row r="6723" spans="1:4">
      <c r="A6723" t="s">
        <v>1442</v>
      </c>
      <c r="B6723" t="s">
        <v>2011</v>
      </c>
      <c r="C6723" t="s">
        <v>1014</v>
      </c>
      <c r="D6723" t="s">
        <v>795</v>
      </c>
    </row>
    <row r="6724" spans="1:4">
      <c r="A6724" t="s">
        <v>1442</v>
      </c>
      <c r="B6724" t="s">
        <v>2012</v>
      </c>
      <c r="C6724" t="s">
        <v>25</v>
      </c>
      <c r="D6724" t="s">
        <v>34</v>
      </c>
    </row>
    <row r="6725" spans="1:4">
      <c r="A6725" t="s">
        <v>1442</v>
      </c>
      <c r="B6725" t="s">
        <v>2018</v>
      </c>
      <c r="C6725" t="s">
        <v>1011</v>
      </c>
      <c r="D6725" t="s">
        <v>775</v>
      </c>
    </row>
    <row r="6726" spans="1:4">
      <c r="A6726" t="s">
        <v>1442</v>
      </c>
      <c r="B6726" t="s">
        <v>2019</v>
      </c>
      <c r="C6726" t="s">
        <v>143</v>
      </c>
      <c r="D6726" t="s">
        <v>771</v>
      </c>
    </row>
    <row r="6727" spans="1:4">
      <c r="A6727" t="s">
        <v>1442</v>
      </c>
      <c r="B6727" t="s">
        <v>2020</v>
      </c>
      <c r="C6727" t="s">
        <v>1012</v>
      </c>
      <c r="D6727">
        <v>46</v>
      </c>
    </row>
    <row r="6728" spans="1:4">
      <c r="A6728" t="s">
        <v>1442</v>
      </c>
      <c r="B6728" t="s">
        <v>2021</v>
      </c>
      <c r="C6728" t="s">
        <v>1013</v>
      </c>
      <c r="D6728">
        <v>710</v>
      </c>
    </row>
    <row r="6729" spans="1:4">
      <c r="A6729" t="s">
        <v>1442</v>
      </c>
      <c r="B6729" t="s">
        <v>2022</v>
      </c>
      <c r="C6729" t="s">
        <v>146</v>
      </c>
      <c r="D6729" t="s">
        <v>109</v>
      </c>
    </row>
    <row r="6730" spans="1:4">
      <c r="A6730" t="s">
        <v>1442</v>
      </c>
      <c r="B6730" t="s">
        <v>2023</v>
      </c>
      <c r="C6730" t="s">
        <v>1014</v>
      </c>
      <c r="D6730" t="s">
        <v>795</v>
      </c>
    </row>
    <row r="6731" spans="1:4">
      <c r="A6731" t="s">
        <v>1442</v>
      </c>
      <c r="B6731" t="s">
        <v>2024</v>
      </c>
      <c r="C6731" t="s">
        <v>25</v>
      </c>
      <c r="D6731" t="s">
        <v>34</v>
      </c>
    </row>
    <row r="6732" spans="1:4">
      <c r="A6732" t="s">
        <v>1442</v>
      </c>
      <c r="B6732" t="s">
        <v>2032</v>
      </c>
      <c r="C6732" t="s">
        <v>1011</v>
      </c>
      <c r="D6732" t="s">
        <v>570</v>
      </c>
    </row>
    <row r="6733" spans="1:4">
      <c r="A6733" t="s">
        <v>1442</v>
      </c>
      <c r="B6733" t="s">
        <v>2033</v>
      </c>
      <c r="C6733" t="s">
        <v>143</v>
      </c>
      <c r="D6733" t="s">
        <v>571</v>
      </c>
    </row>
    <row r="6734" spans="1:4">
      <c r="A6734" t="s">
        <v>1442</v>
      </c>
      <c r="B6734" t="s">
        <v>2034</v>
      </c>
      <c r="C6734" t="s">
        <v>1012</v>
      </c>
      <c r="D6734">
        <v>47</v>
      </c>
    </row>
    <row r="6735" spans="1:4">
      <c r="A6735" t="s">
        <v>1442</v>
      </c>
      <c r="B6735" t="s">
        <v>2035</v>
      </c>
      <c r="C6735" t="s">
        <v>1013</v>
      </c>
      <c r="D6735">
        <v>448</v>
      </c>
    </row>
    <row r="6736" spans="1:4">
      <c r="A6736" t="s">
        <v>1442</v>
      </c>
      <c r="B6736" t="s">
        <v>2036</v>
      </c>
      <c r="C6736" t="s">
        <v>146</v>
      </c>
      <c r="D6736" t="s">
        <v>52</v>
      </c>
    </row>
    <row r="6737" spans="1:4">
      <c r="A6737" t="s">
        <v>1442</v>
      </c>
      <c r="B6737" t="s">
        <v>2037</v>
      </c>
      <c r="C6737" t="s">
        <v>1014</v>
      </c>
      <c r="D6737" t="s">
        <v>591</v>
      </c>
    </row>
    <row r="6738" spans="1:4">
      <c r="A6738" t="s">
        <v>1442</v>
      </c>
      <c r="B6738" t="s">
        <v>2038</v>
      </c>
      <c r="C6738" t="s">
        <v>25</v>
      </c>
      <c r="D6738" t="s">
        <v>34</v>
      </c>
    </row>
    <row r="6739" spans="1:4">
      <c r="A6739" t="s">
        <v>1442</v>
      </c>
      <c r="B6739" t="s">
        <v>2046</v>
      </c>
      <c r="C6739" t="s">
        <v>1011</v>
      </c>
      <c r="D6739" t="s">
        <v>570</v>
      </c>
    </row>
    <row r="6740" spans="1:4">
      <c r="A6740" t="s">
        <v>1442</v>
      </c>
      <c r="B6740" t="s">
        <v>2047</v>
      </c>
      <c r="C6740" t="s">
        <v>143</v>
      </c>
      <c r="D6740" t="s">
        <v>571</v>
      </c>
    </row>
    <row r="6741" spans="1:4">
      <c r="A6741" t="s">
        <v>1442</v>
      </c>
      <c r="B6741" t="s">
        <v>2048</v>
      </c>
      <c r="C6741" t="s">
        <v>1012</v>
      </c>
      <c r="D6741">
        <v>48</v>
      </c>
    </row>
    <row r="6742" spans="1:4">
      <c r="A6742" t="s">
        <v>1442</v>
      </c>
      <c r="B6742" t="s">
        <v>2049</v>
      </c>
      <c r="C6742" t="s">
        <v>1013</v>
      </c>
      <c r="D6742">
        <v>416</v>
      </c>
    </row>
    <row r="6743" spans="1:4">
      <c r="A6743" t="s">
        <v>1442</v>
      </c>
      <c r="B6743" t="s">
        <v>2050</v>
      </c>
      <c r="C6743" t="s">
        <v>146</v>
      </c>
      <c r="D6743" t="s">
        <v>52</v>
      </c>
    </row>
    <row r="6744" spans="1:4">
      <c r="A6744" t="s">
        <v>1442</v>
      </c>
      <c r="B6744" t="s">
        <v>2051</v>
      </c>
      <c r="C6744" t="s">
        <v>1014</v>
      </c>
      <c r="D6744" t="s">
        <v>591</v>
      </c>
    </row>
    <row r="6745" spans="1:4">
      <c r="A6745" t="s">
        <v>1442</v>
      </c>
      <c r="B6745" t="s">
        <v>2052</v>
      </c>
      <c r="C6745" t="s">
        <v>25</v>
      </c>
      <c r="D6745" t="s">
        <v>34</v>
      </c>
    </row>
    <row r="6746" spans="1:4">
      <c r="A6746" t="s">
        <v>1442</v>
      </c>
      <c r="B6746" t="s">
        <v>2057</v>
      </c>
      <c r="C6746" t="s">
        <v>1011</v>
      </c>
      <c r="D6746" t="s">
        <v>570</v>
      </c>
    </row>
    <row r="6747" spans="1:4">
      <c r="A6747" t="s">
        <v>1442</v>
      </c>
      <c r="B6747" t="s">
        <v>2058</v>
      </c>
      <c r="C6747" t="s">
        <v>143</v>
      </c>
      <c r="D6747" t="s">
        <v>571</v>
      </c>
    </row>
    <row r="6748" spans="1:4">
      <c r="A6748" t="s">
        <v>1442</v>
      </c>
      <c r="B6748" t="s">
        <v>2059</v>
      </c>
      <c r="C6748" t="s">
        <v>1012</v>
      </c>
      <c r="D6748">
        <v>49</v>
      </c>
    </row>
    <row r="6749" spans="1:4">
      <c r="A6749" t="s">
        <v>1442</v>
      </c>
      <c r="B6749" t="s">
        <v>2060</v>
      </c>
      <c r="C6749" t="s">
        <v>1013</v>
      </c>
      <c r="D6749">
        <v>674</v>
      </c>
    </row>
    <row r="6750" spans="1:4">
      <c r="A6750" t="s">
        <v>1442</v>
      </c>
      <c r="B6750" t="s">
        <v>2061</v>
      </c>
      <c r="C6750" t="s">
        <v>146</v>
      </c>
      <c r="D6750" t="s">
        <v>52</v>
      </c>
    </row>
    <row r="6751" spans="1:4">
      <c r="A6751" t="s">
        <v>1442</v>
      </c>
      <c r="B6751" t="s">
        <v>2062</v>
      </c>
      <c r="C6751" t="s">
        <v>1014</v>
      </c>
      <c r="D6751" t="s">
        <v>597</v>
      </c>
    </row>
    <row r="6752" spans="1:4">
      <c r="A6752" t="s">
        <v>1442</v>
      </c>
      <c r="B6752" t="s">
        <v>2063</v>
      </c>
      <c r="C6752" t="s">
        <v>25</v>
      </c>
      <c r="D6752" t="s">
        <v>34</v>
      </c>
    </row>
    <row r="6753" spans="1:4">
      <c r="A6753" t="s">
        <v>1442</v>
      </c>
      <c r="B6753" t="s">
        <v>2068</v>
      </c>
      <c r="C6753" t="s">
        <v>1011</v>
      </c>
      <c r="D6753" t="s">
        <v>570</v>
      </c>
    </row>
    <row r="6754" spans="1:4">
      <c r="A6754" t="s">
        <v>1442</v>
      </c>
      <c r="B6754" t="s">
        <v>2069</v>
      </c>
      <c r="C6754" t="s">
        <v>143</v>
      </c>
      <c r="D6754" t="s">
        <v>571</v>
      </c>
    </row>
    <row r="6755" spans="1:4">
      <c r="A6755" t="s">
        <v>1442</v>
      </c>
      <c r="B6755" t="s">
        <v>2070</v>
      </c>
      <c r="C6755" t="s">
        <v>1012</v>
      </c>
      <c r="D6755">
        <v>50</v>
      </c>
    </row>
    <row r="6756" spans="1:4">
      <c r="A6756" t="s">
        <v>1442</v>
      </c>
      <c r="B6756" t="s">
        <v>2071</v>
      </c>
      <c r="C6756" t="s">
        <v>1013</v>
      </c>
      <c r="D6756">
        <v>672</v>
      </c>
    </row>
    <row r="6757" spans="1:4">
      <c r="A6757" t="s">
        <v>1442</v>
      </c>
      <c r="B6757" t="s">
        <v>2072</v>
      </c>
      <c r="C6757" t="s">
        <v>146</v>
      </c>
      <c r="D6757" t="s">
        <v>52</v>
      </c>
    </row>
    <row r="6758" spans="1:4">
      <c r="A6758" t="s">
        <v>1442</v>
      </c>
      <c r="B6758" t="s">
        <v>2073</v>
      </c>
      <c r="C6758" t="s">
        <v>1014</v>
      </c>
      <c r="D6758" t="s">
        <v>597</v>
      </c>
    </row>
    <row r="6759" spans="1:4">
      <c r="A6759" t="s">
        <v>1442</v>
      </c>
      <c r="B6759" t="s">
        <v>2074</v>
      </c>
      <c r="C6759" t="s">
        <v>25</v>
      </c>
      <c r="D6759" t="s">
        <v>34</v>
      </c>
    </row>
    <row r="6760" spans="1:4">
      <c r="A6760" t="s">
        <v>1442</v>
      </c>
      <c r="B6760" t="s">
        <v>2079</v>
      </c>
      <c r="C6760" t="s">
        <v>1011</v>
      </c>
      <c r="D6760" t="s">
        <v>570</v>
      </c>
    </row>
    <row r="6761" spans="1:4">
      <c r="A6761" t="s">
        <v>1442</v>
      </c>
      <c r="B6761" t="s">
        <v>2080</v>
      </c>
      <c r="C6761" t="s">
        <v>143</v>
      </c>
      <c r="D6761" t="s">
        <v>571</v>
      </c>
    </row>
    <row r="6762" spans="1:4">
      <c r="A6762" t="s">
        <v>1442</v>
      </c>
      <c r="B6762" t="s">
        <v>2081</v>
      </c>
      <c r="C6762" t="s">
        <v>1012</v>
      </c>
      <c r="D6762">
        <v>51</v>
      </c>
    </row>
    <row r="6763" spans="1:4">
      <c r="A6763" t="s">
        <v>1442</v>
      </c>
      <c r="B6763" t="s">
        <v>2082</v>
      </c>
      <c r="C6763" t="s">
        <v>1013</v>
      </c>
      <c r="D6763">
        <v>670</v>
      </c>
    </row>
    <row r="6764" spans="1:4">
      <c r="A6764" t="s">
        <v>1442</v>
      </c>
      <c r="B6764" t="s">
        <v>2083</v>
      </c>
      <c r="C6764" t="s">
        <v>146</v>
      </c>
      <c r="D6764" t="s">
        <v>52</v>
      </c>
    </row>
    <row r="6765" spans="1:4">
      <c r="A6765" t="s">
        <v>1442</v>
      </c>
      <c r="B6765" t="s">
        <v>2084</v>
      </c>
      <c r="C6765" t="s">
        <v>1014</v>
      </c>
      <c r="D6765" t="s">
        <v>594</v>
      </c>
    </row>
    <row r="6766" spans="1:4">
      <c r="A6766" t="s">
        <v>1442</v>
      </c>
      <c r="B6766" t="s">
        <v>2085</v>
      </c>
      <c r="C6766" t="s">
        <v>25</v>
      </c>
      <c r="D6766" t="s">
        <v>34</v>
      </c>
    </row>
    <row r="6767" spans="1:4">
      <c r="A6767" t="s">
        <v>1442</v>
      </c>
      <c r="B6767" t="s">
        <v>2090</v>
      </c>
      <c r="C6767" t="s">
        <v>1011</v>
      </c>
      <c r="D6767" t="s">
        <v>570</v>
      </c>
    </row>
    <row r="6768" spans="1:4">
      <c r="A6768" t="s">
        <v>1442</v>
      </c>
      <c r="B6768" t="s">
        <v>2091</v>
      </c>
      <c r="C6768" t="s">
        <v>143</v>
      </c>
      <c r="D6768" t="s">
        <v>571</v>
      </c>
    </row>
    <row r="6769" spans="1:4">
      <c r="A6769" t="s">
        <v>1442</v>
      </c>
      <c r="B6769" t="s">
        <v>7365</v>
      </c>
      <c r="C6769" t="s">
        <v>1012</v>
      </c>
      <c r="D6769">
        <v>52</v>
      </c>
    </row>
    <row r="6770" spans="1:4">
      <c r="A6770" t="s">
        <v>1442</v>
      </c>
      <c r="B6770" t="s">
        <v>7426</v>
      </c>
      <c r="C6770" t="s">
        <v>1013</v>
      </c>
      <c r="D6770">
        <v>671</v>
      </c>
    </row>
    <row r="6771" spans="1:4">
      <c r="A6771" t="s">
        <v>1442</v>
      </c>
      <c r="B6771" t="s">
        <v>2092</v>
      </c>
      <c r="C6771" t="s">
        <v>146</v>
      </c>
      <c r="D6771" t="s">
        <v>52</v>
      </c>
    </row>
    <row r="6772" spans="1:4">
      <c r="A6772" t="s">
        <v>1442</v>
      </c>
      <c r="B6772" t="s">
        <v>2093</v>
      </c>
      <c r="C6772" t="s">
        <v>1014</v>
      </c>
      <c r="D6772" t="s">
        <v>594</v>
      </c>
    </row>
    <row r="6773" spans="1:4">
      <c r="A6773" t="s">
        <v>1442</v>
      </c>
      <c r="B6773" t="s">
        <v>2094</v>
      </c>
      <c r="C6773" t="s">
        <v>25</v>
      </c>
      <c r="D6773" t="s">
        <v>34</v>
      </c>
    </row>
    <row r="6774" spans="1:4">
      <c r="A6774" t="s">
        <v>1442</v>
      </c>
      <c r="B6774" t="s">
        <v>2100</v>
      </c>
      <c r="C6774" t="s">
        <v>1011</v>
      </c>
      <c r="D6774" t="s">
        <v>570</v>
      </c>
    </row>
    <row r="6775" spans="1:4">
      <c r="A6775" t="s">
        <v>1442</v>
      </c>
      <c r="B6775" t="s">
        <v>2101</v>
      </c>
      <c r="C6775" t="s">
        <v>143</v>
      </c>
      <c r="D6775" t="s">
        <v>571</v>
      </c>
    </row>
    <row r="6776" spans="1:4">
      <c r="A6776" t="s">
        <v>1442</v>
      </c>
      <c r="B6776" t="s">
        <v>7366</v>
      </c>
      <c r="C6776" t="s">
        <v>1012</v>
      </c>
      <c r="D6776">
        <v>53</v>
      </c>
    </row>
    <row r="6777" spans="1:4">
      <c r="A6777" t="s">
        <v>1442</v>
      </c>
      <c r="B6777" t="s">
        <v>7427</v>
      </c>
      <c r="C6777" t="s">
        <v>1013</v>
      </c>
      <c r="D6777">
        <v>451</v>
      </c>
    </row>
    <row r="6778" spans="1:4">
      <c r="A6778" t="s">
        <v>1442</v>
      </c>
      <c r="B6778" t="s">
        <v>2102</v>
      </c>
      <c r="C6778" t="s">
        <v>146</v>
      </c>
      <c r="D6778" t="s">
        <v>708</v>
      </c>
    </row>
    <row r="6779" spans="1:4">
      <c r="A6779" t="s">
        <v>1442</v>
      </c>
      <c r="B6779" t="s">
        <v>2103</v>
      </c>
      <c r="C6779" t="s">
        <v>1014</v>
      </c>
      <c r="D6779" t="s">
        <v>709</v>
      </c>
    </row>
    <row r="6780" spans="1:4">
      <c r="A6780" t="s">
        <v>1442</v>
      </c>
      <c r="B6780" t="s">
        <v>2104</v>
      </c>
      <c r="C6780" t="s">
        <v>25</v>
      </c>
      <c r="D6780" t="s">
        <v>34</v>
      </c>
    </row>
    <row r="6781" spans="1:4">
      <c r="A6781" t="s">
        <v>1442</v>
      </c>
      <c r="B6781" t="s">
        <v>2110</v>
      </c>
      <c r="C6781" t="s">
        <v>1011</v>
      </c>
      <c r="D6781" t="s">
        <v>570</v>
      </c>
    </row>
    <row r="6782" spans="1:4">
      <c r="A6782" t="s">
        <v>1442</v>
      </c>
      <c r="B6782" t="s">
        <v>2111</v>
      </c>
      <c r="C6782" t="s">
        <v>143</v>
      </c>
      <c r="D6782" t="s">
        <v>571</v>
      </c>
    </row>
    <row r="6783" spans="1:4">
      <c r="A6783" t="s">
        <v>1442</v>
      </c>
      <c r="B6783" t="s">
        <v>2112</v>
      </c>
      <c r="C6783" t="s">
        <v>1012</v>
      </c>
      <c r="D6783">
        <v>54</v>
      </c>
    </row>
    <row r="6784" spans="1:4">
      <c r="A6784" t="s">
        <v>1442</v>
      </c>
      <c r="B6784" t="s">
        <v>2113</v>
      </c>
      <c r="C6784" t="s">
        <v>1013</v>
      </c>
      <c r="D6784">
        <v>423</v>
      </c>
    </row>
    <row r="6785" spans="1:4">
      <c r="A6785" t="s">
        <v>1442</v>
      </c>
      <c r="B6785" t="s">
        <v>2114</v>
      </c>
      <c r="C6785" t="s">
        <v>146</v>
      </c>
      <c r="D6785" t="s">
        <v>135</v>
      </c>
    </row>
    <row r="6786" spans="1:4">
      <c r="A6786" t="s">
        <v>1442</v>
      </c>
      <c r="B6786" t="s">
        <v>2115</v>
      </c>
      <c r="C6786" t="s">
        <v>1014</v>
      </c>
      <c r="D6786" t="s">
        <v>700</v>
      </c>
    </row>
    <row r="6787" spans="1:4">
      <c r="A6787" t="s">
        <v>1442</v>
      </c>
      <c r="B6787" t="s">
        <v>2116</v>
      </c>
      <c r="C6787" t="s">
        <v>25</v>
      </c>
      <c r="D6787" t="s">
        <v>34</v>
      </c>
    </row>
    <row r="6788" spans="1:4">
      <c r="A6788" t="s">
        <v>1442</v>
      </c>
      <c r="B6788" t="s">
        <v>2124</v>
      </c>
      <c r="C6788" t="s">
        <v>1011</v>
      </c>
      <c r="D6788" t="s">
        <v>570</v>
      </c>
    </row>
    <row r="6789" spans="1:4">
      <c r="A6789" t="s">
        <v>1442</v>
      </c>
      <c r="B6789" t="s">
        <v>2125</v>
      </c>
      <c r="C6789" t="s">
        <v>143</v>
      </c>
      <c r="D6789" t="s">
        <v>571</v>
      </c>
    </row>
    <row r="6790" spans="1:4">
      <c r="A6790" t="s">
        <v>1442</v>
      </c>
      <c r="B6790" t="s">
        <v>2126</v>
      </c>
      <c r="C6790" t="s">
        <v>1012</v>
      </c>
      <c r="D6790">
        <v>55</v>
      </c>
    </row>
    <row r="6791" spans="1:4">
      <c r="A6791" t="s">
        <v>1442</v>
      </c>
      <c r="B6791" t="s">
        <v>2127</v>
      </c>
      <c r="C6791" t="s">
        <v>1013</v>
      </c>
      <c r="D6791">
        <v>446</v>
      </c>
    </row>
    <row r="6792" spans="1:4">
      <c r="A6792" t="s">
        <v>1442</v>
      </c>
      <c r="B6792" t="s">
        <v>2128</v>
      </c>
      <c r="C6792" t="s">
        <v>146</v>
      </c>
      <c r="D6792" t="s">
        <v>135</v>
      </c>
    </row>
    <row r="6793" spans="1:4">
      <c r="A6793" t="s">
        <v>1442</v>
      </c>
      <c r="B6793" t="s">
        <v>2129</v>
      </c>
      <c r="C6793" t="s">
        <v>1014</v>
      </c>
      <c r="D6793" t="s">
        <v>700</v>
      </c>
    </row>
    <row r="6794" spans="1:4">
      <c r="A6794" t="s">
        <v>1442</v>
      </c>
      <c r="B6794" t="s">
        <v>2130</v>
      </c>
      <c r="C6794" t="s">
        <v>25</v>
      </c>
      <c r="D6794" t="s">
        <v>34</v>
      </c>
    </row>
    <row r="6795" spans="1:4">
      <c r="A6795" t="s">
        <v>1442</v>
      </c>
      <c r="B6795" t="s">
        <v>2135</v>
      </c>
      <c r="C6795" t="s">
        <v>1011</v>
      </c>
      <c r="D6795" t="s">
        <v>570</v>
      </c>
    </row>
    <row r="6796" spans="1:4">
      <c r="A6796" t="s">
        <v>1442</v>
      </c>
      <c r="B6796" t="s">
        <v>2136</v>
      </c>
      <c r="C6796" t="s">
        <v>143</v>
      </c>
      <c r="D6796" t="s">
        <v>571</v>
      </c>
    </row>
    <row r="6797" spans="1:4">
      <c r="A6797" t="s">
        <v>1442</v>
      </c>
      <c r="B6797" t="s">
        <v>2137</v>
      </c>
      <c r="C6797" t="s">
        <v>1012</v>
      </c>
      <c r="D6797">
        <v>58</v>
      </c>
    </row>
    <row r="6798" spans="1:4">
      <c r="A6798" t="s">
        <v>1442</v>
      </c>
      <c r="B6798" t="s">
        <v>2138</v>
      </c>
      <c r="C6798" t="s">
        <v>1013</v>
      </c>
      <c r="D6798">
        <v>434</v>
      </c>
    </row>
    <row r="6799" spans="1:4">
      <c r="A6799" t="s">
        <v>1442</v>
      </c>
      <c r="B6799" t="s">
        <v>2139</v>
      </c>
      <c r="C6799" t="s">
        <v>146</v>
      </c>
      <c r="D6799" t="s">
        <v>135</v>
      </c>
    </row>
    <row r="6800" spans="1:4">
      <c r="A6800" t="s">
        <v>1442</v>
      </c>
      <c r="B6800" t="s">
        <v>2140</v>
      </c>
      <c r="C6800" t="s">
        <v>1014</v>
      </c>
      <c r="D6800" t="s">
        <v>696</v>
      </c>
    </row>
    <row r="6801" spans="1:4">
      <c r="A6801" t="s">
        <v>1442</v>
      </c>
      <c r="B6801" t="s">
        <v>2141</v>
      </c>
      <c r="C6801" t="s">
        <v>25</v>
      </c>
      <c r="D6801" t="s">
        <v>34</v>
      </c>
    </row>
    <row r="6802" spans="1:4">
      <c r="A6802" t="s">
        <v>1442</v>
      </c>
      <c r="B6802" t="s">
        <v>2146</v>
      </c>
      <c r="C6802" t="s">
        <v>1011</v>
      </c>
      <c r="D6802" t="s">
        <v>570</v>
      </c>
    </row>
    <row r="6803" spans="1:4">
      <c r="A6803" t="s">
        <v>1442</v>
      </c>
      <c r="B6803" t="s">
        <v>2147</v>
      </c>
      <c r="C6803" t="s">
        <v>143</v>
      </c>
      <c r="D6803" t="s">
        <v>571</v>
      </c>
    </row>
    <row r="6804" spans="1:4">
      <c r="A6804" t="s">
        <v>1442</v>
      </c>
      <c r="B6804" t="s">
        <v>7367</v>
      </c>
      <c r="C6804" t="s">
        <v>1012</v>
      </c>
      <c r="D6804">
        <v>59</v>
      </c>
    </row>
    <row r="6805" spans="1:4">
      <c r="A6805" t="s">
        <v>1442</v>
      </c>
      <c r="B6805" t="s">
        <v>7428</v>
      </c>
      <c r="C6805" t="s">
        <v>1013</v>
      </c>
      <c r="D6805">
        <v>454</v>
      </c>
    </row>
    <row r="6806" spans="1:4">
      <c r="A6806" t="s">
        <v>1442</v>
      </c>
      <c r="B6806" t="s">
        <v>2148</v>
      </c>
      <c r="C6806" t="s">
        <v>146</v>
      </c>
      <c r="D6806" t="s">
        <v>135</v>
      </c>
    </row>
    <row r="6807" spans="1:4">
      <c r="A6807" t="s">
        <v>1442</v>
      </c>
      <c r="B6807" t="s">
        <v>2149</v>
      </c>
      <c r="C6807" t="s">
        <v>1014</v>
      </c>
      <c r="D6807" t="s">
        <v>696</v>
      </c>
    </row>
    <row r="6808" spans="1:4">
      <c r="A6808" t="s">
        <v>1442</v>
      </c>
      <c r="B6808" t="s">
        <v>2150</v>
      </c>
      <c r="C6808" t="s">
        <v>25</v>
      </c>
      <c r="D6808" t="s">
        <v>34</v>
      </c>
    </row>
    <row r="6809" spans="1:4">
      <c r="A6809" t="s">
        <v>1442</v>
      </c>
      <c r="B6809" t="s">
        <v>2156</v>
      </c>
      <c r="C6809" t="s">
        <v>1011</v>
      </c>
      <c r="D6809" t="s">
        <v>570</v>
      </c>
    </row>
    <row r="6810" spans="1:4">
      <c r="A6810" t="s">
        <v>1442</v>
      </c>
      <c r="B6810" t="s">
        <v>2157</v>
      </c>
      <c r="C6810" t="s">
        <v>143</v>
      </c>
      <c r="D6810" t="s">
        <v>571</v>
      </c>
    </row>
    <row r="6811" spans="1:4">
      <c r="A6811" t="s">
        <v>1442</v>
      </c>
      <c r="B6811" t="s">
        <v>7368</v>
      </c>
      <c r="C6811" t="s">
        <v>1012</v>
      </c>
      <c r="D6811">
        <v>60</v>
      </c>
    </row>
    <row r="6812" spans="1:4">
      <c r="A6812" t="s">
        <v>1442</v>
      </c>
      <c r="B6812" t="s">
        <v>7429</v>
      </c>
      <c r="C6812" t="s">
        <v>1013</v>
      </c>
      <c r="D6812">
        <v>452</v>
      </c>
    </row>
    <row r="6813" spans="1:4">
      <c r="A6813" t="s">
        <v>1442</v>
      </c>
      <c r="B6813" t="s">
        <v>2158</v>
      </c>
      <c r="C6813" t="s">
        <v>146</v>
      </c>
      <c r="D6813" t="s">
        <v>135</v>
      </c>
    </row>
    <row r="6814" spans="1:4">
      <c r="A6814" t="s">
        <v>1442</v>
      </c>
      <c r="B6814" t="s">
        <v>2159</v>
      </c>
      <c r="C6814" t="s">
        <v>1014</v>
      </c>
      <c r="D6814" t="s">
        <v>705</v>
      </c>
    </row>
    <row r="6815" spans="1:4">
      <c r="A6815" t="s">
        <v>1442</v>
      </c>
      <c r="B6815" t="s">
        <v>2160</v>
      </c>
      <c r="C6815" t="s">
        <v>25</v>
      </c>
      <c r="D6815" t="s">
        <v>34</v>
      </c>
    </row>
    <row r="6816" spans="1:4">
      <c r="A6816" t="s">
        <v>1442</v>
      </c>
      <c r="B6816" t="s">
        <v>2166</v>
      </c>
      <c r="C6816" t="s">
        <v>1011</v>
      </c>
      <c r="D6816" t="s">
        <v>570</v>
      </c>
    </row>
    <row r="6817" spans="1:4">
      <c r="A6817" t="s">
        <v>1442</v>
      </c>
      <c r="B6817" t="s">
        <v>2167</v>
      </c>
      <c r="C6817" t="s">
        <v>143</v>
      </c>
      <c r="D6817" t="s">
        <v>571</v>
      </c>
    </row>
    <row r="6818" spans="1:4">
      <c r="A6818" t="s">
        <v>1442</v>
      </c>
      <c r="B6818" t="s">
        <v>2168</v>
      </c>
      <c r="C6818" t="s">
        <v>1012</v>
      </c>
      <c r="D6818">
        <v>61</v>
      </c>
    </row>
    <row r="6819" spans="1:4">
      <c r="A6819" t="s">
        <v>1442</v>
      </c>
      <c r="B6819" t="s">
        <v>2169</v>
      </c>
      <c r="C6819" t="s">
        <v>1013</v>
      </c>
      <c r="D6819">
        <v>453</v>
      </c>
    </row>
    <row r="6820" spans="1:4">
      <c r="A6820" t="s">
        <v>1442</v>
      </c>
      <c r="B6820" t="s">
        <v>2170</v>
      </c>
      <c r="C6820" t="s">
        <v>146</v>
      </c>
      <c r="D6820" t="s">
        <v>22</v>
      </c>
    </row>
    <row r="6821" spans="1:4">
      <c r="A6821" t="s">
        <v>1442</v>
      </c>
      <c r="B6821" t="s">
        <v>2172</v>
      </c>
      <c r="C6821" t="s">
        <v>25</v>
      </c>
      <c r="D6821" t="s">
        <v>34</v>
      </c>
    </row>
    <row r="6822" spans="1:4">
      <c r="A6822" t="s">
        <v>1442</v>
      </c>
      <c r="B6822" t="s">
        <v>2180</v>
      </c>
      <c r="C6822" t="s">
        <v>1011</v>
      </c>
      <c r="D6822" t="s">
        <v>570</v>
      </c>
    </row>
    <row r="6823" spans="1:4">
      <c r="A6823" t="s">
        <v>1442</v>
      </c>
      <c r="B6823" t="s">
        <v>2181</v>
      </c>
      <c r="C6823" t="s">
        <v>143</v>
      </c>
      <c r="D6823" t="s">
        <v>571</v>
      </c>
    </row>
    <row r="6824" spans="1:4">
      <c r="A6824" t="s">
        <v>1442</v>
      </c>
      <c r="B6824" t="s">
        <v>2182</v>
      </c>
      <c r="C6824" t="s">
        <v>1012</v>
      </c>
      <c r="D6824">
        <v>62</v>
      </c>
    </row>
    <row r="6825" spans="1:4">
      <c r="A6825" t="s">
        <v>1442</v>
      </c>
      <c r="B6825" t="s">
        <v>2183</v>
      </c>
      <c r="C6825" t="s">
        <v>1013</v>
      </c>
      <c r="D6825">
        <v>416</v>
      </c>
    </row>
    <row r="6826" spans="1:4">
      <c r="A6826" t="s">
        <v>1442</v>
      </c>
      <c r="B6826" t="s">
        <v>2184</v>
      </c>
      <c r="C6826" t="s">
        <v>146</v>
      </c>
      <c r="D6826" t="s">
        <v>117</v>
      </c>
    </row>
    <row r="6827" spans="1:4">
      <c r="A6827" t="s">
        <v>1442</v>
      </c>
      <c r="B6827" t="s">
        <v>2185</v>
      </c>
      <c r="C6827" t="s">
        <v>1014</v>
      </c>
      <c r="D6827" t="s">
        <v>1017</v>
      </c>
    </row>
    <row r="6828" spans="1:4">
      <c r="A6828" t="s">
        <v>1442</v>
      </c>
      <c r="B6828" t="s">
        <v>2186</v>
      </c>
      <c r="C6828" t="s">
        <v>25</v>
      </c>
      <c r="D6828" t="s">
        <v>34</v>
      </c>
    </row>
    <row r="6829" spans="1:4">
      <c r="A6829" t="s">
        <v>1442</v>
      </c>
      <c r="B6829" t="s">
        <v>2191</v>
      </c>
      <c r="C6829" t="s">
        <v>1011</v>
      </c>
      <c r="D6829" t="s">
        <v>570</v>
      </c>
    </row>
    <row r="6830" spans="1:4">
      <c r="A6830" t="s">
        <v>1442</v>
      </c>
      <c r="B6830" t="s">
        <v>2192</v>
      </c>
      <c r="C6830" t="s">
        <v>143</v>
      </c>
      <c r="D6830" t="s">
        <v>571</v>
      </c>
    </row>
    <row r="6831" spans="1:4">
      <c r="A6831" t="s">
        <v>1442</v>
      </c>
      <c r="B6831" t="s">
        <v>2193</v>
      </c>
      <c r="C6831" t="s">
        <v>1012</v>
      </c>
      <c r="D6831">
        <v>63</v>
      </c>
    </row>
    <row r="6832" spans="1:4">
      <c r="A6832" t="s">
        <v>1442</v>
      </c>
      <c r="B6832" t="s">
        <v>2194</v>
      </c>
      <c r="C6832" t="s">
        <v>1013</v>
      </c>
      <c r="D6832">
        <v>425</v>
      </c>
    </row>
    <row r="6833" spans="1:4">
      <c r="A6833" t="s">
        <v>1442</v>
      </c>
      <c r="B6833" t="s">
        <v>2195</v>
      </c>
      <c r="C6833" t="s">
        <v>146</v>
      </c>
      <c r="D6833" t="s">
        <v>117</v>
      </c>
    </row>
    <row r="6834" spans="1:4">
      <c r="A6834" t="s">
        <v>1442</v>
      </c>
      <c r="B6834" t="s">
        <v>2196</v>
      </c>
      <c r="C6834" t="s">
        <v>1014</v>
      </c>
      <c r="D6834" t="s">
        <v>1017</v>
      </c>
    </row>
    <row r="6835" spans="1:4">
      <c r="A6835" t="s">
        <v>1442</v>
      </c>
      <c r="B6835" t="s">
        <v>2197</v>
      </c>
      <c r="C6835" t="s">
        <v>25</v>
      </c>
      <c r="D6835" t="s">
        <v>34</v>
      </c>
    </row>
    <row r="6836" spans="1:4">
      <c r="A6836" t="s">
        <v>1442</v>
      </c>
      <c r="B6836" t="s">
        <v>2202</v>
      </c>
      <c r="C6836" t="s">
        <v>1011</v>
      </c>
      <c r="D6836" t="s">
        <v>844</v>
      </c>
    </row>
    <row r="6837" spans="1:4">
      <c r="A6837" t="s">
        <v>1442</v>
      </c>
      <c r="B6837" t="s">
        <v>2203</v>
      </c>
      <c r="C6837" t="s">
        <v>143</v>
      </c>
      <c r="D6837" t="s">
        <v>845</v>
      </c>
    </row>
    <row r="6838" spans="1:4">
      <c r="A6838" t="s">
        <v>1442</v>
      </c>
      <c r="B6838" t="s">
        <v>7369</v>
      </c>
      <c r="C6838" t="s">
        <v>1012</v>
      </c>
      <c r="D6838">
        <v>64</v>
      </c>
    </row>
    <row r="6839" spans="1:4">
      <c r="A6839" t="s">
        <v>1442</v>
      </c>
      <c r="B6839" t="s">
        <v>7430</v>
      </c>
      <c r="C6839" t="s">
        <v>1013</v>
      </c>
      <c r="D6839">
        <v>431</v>
      </c>
    </row>
    <row r="6840" spans="1:4">
      <c r="A6840" t="s">
        <v>1442</v>
      </c>
      <c r="B6840" t="s">
        <v>2204</v>
      </c>
      <c r="C6840" t="s">
        <v>146</v>
      </c>
      <c r="D6840" t="s">
        <v>38</v>
      </c>
    </row>
    <row r="6841" spans="1:4">
      <c r="A6841" t="s">
        <v>1442</v>
      </c>
      <c r="B6841" t="s">
        <v>2206</v>
      </c>
      <c r="C6841" t="s">
        <v>25</v>
      </c>
      <c r="D6841" t="s">
        <v>34</v>
      </c>
    </row>
    <row r="6842" spans="1:4">
      <c r="A6842" t="s">
        <v>1442</v>
      </c>
      <c r="B6842" t="s">
        <v>2212</v>
      </c>
      <c r="C6842" t="s">
        <v>1011</v>
      </c>
      <c r="D6842" t="s">
        <v>570</v>
      </c>
    </row>
    <row r="6843" spans="1:4">
      <c r="A6843" t="s">
        <v>1442</v>
      </c>
      <c r="B6843" t="s">
        <v>2213</v>
      </c>
      <c r="C6843" t="s">
        <v>143</v>
      </c>
      <c r="D6843" t="s">
        <v>571</v>
      </c>
    </row>
    <row r="6844" spans="1:4">
      <c r="A6844" t="s">
        <v>1442</v>
      </c>
      <c r="B6844" t="s">
        <v>2214</v>
      </c>
      <c r="C6844" t="s">
        <v>1012</v>
      </c>
      <c r="D6844">
        <v>65</v>
      </c>
    </row>
    <row r="6845" spans="1:4">
      <c r="A6845" t="s">
        <v>1442</v>
      </c>
      <c r="B6845" t="s">
        <v>7431</v>
      </c>
      <c r="C6845" t="s">
        <v>1013</v>
      </c>
      <c r="D6845">
        <v>417</v>
      </c>
    </row>
    <row r="6846" spans="1:4">
      <c r="A6846" t="s">
        <v>1442</v>
      </c>
      <c r="B6846" t="s">
        <v>2215</v>
      </c>
      <c r="C6846" t="s">
        <v>146</v>
      </c>
      <c r="D6846" t="s">
        <v>46</v>
      </c>
    </row>
    <row r="6847" spans="1:4">
      <c r="A6847" t="s">
        <v>1442</v>
      </c>
      <c r="B6847" t="s">
        <v>2217</v>
      </c>
      <c r="C6847" t="s">
        <v>25</v>
      </c>
      <c r="D6847" t="s">
        <v>34</v>
      </c>
    </row>
    <row r="6848" spans="1:4">
      <c r="A6848" t="s">
        <v>1442</v>
      </c>
      <c r="B6848" t="s">
        <v>2226</v>
      </c>
      <c r="C6848" t="s">
        <v>1011</v>
      </c>
      <c r="D6848" t="s">
        <v>570</v>
      </c>
    </row>
    <row r="6849" spans="1:4">
      <c r="A6849" t="s">
        <v>1442</v>
      </c>
      <c r="B6849" t="s">
        <v>2227</v>
      </c>
      <c r="C6849" t="s">
        <v>143</v>
      </c>
      <c r="D6849" t="s">
        <v>571</v>
      </c>
    </row>
    <row r="6850" spans="1:4">
      <c r="A6850" t="s">
        <v>1442</v>
      </c>
      <c r="B6850" t="s">
        <v>2228</v>
      </c>
      <c r="C6850" t="s">
        <v>1012</v>
      </c>
      <c r="D6850">
        <v>66</v>
      </c>
    </row>
    <row r="6851" spans="1:4">
      <c r="A6851" t="s">
        <v>1442</v>
      </c>
      <c r="B6851" t="s">
        <v>7432</v>
      </c>
      <c r="C6851" t="s">
        <v>1013</v>
      </c>
      <c r="D6851">
        <v>430</v>
      </c>
    </row>
    <row r="6852" spans="1:4">
      <c r="A6852" t="s">
        <v>1442</v>
      </c>
      <c r="B6852" t="s">
        <v>2229</v>
      </c>
      <c r="C6852" t="s">
        <v>146</v>
      </c>
      <c r="D6852" t="s">
        <v>119</v>
      </c>
    </row>
    <row r="6853" spans="1:4">
      <c r="A6853" t="s">
        <v>1442</v>
      </c>
      <c r="B6853" t="s">
        <v>2230</v>
      </c>
      <c r="C6853" t="s">
        <v>1014</v>
      </c>
      <c r="D6853" t="s">
        <v>647</v>
      </c>
    </row>
    <row r="6854" spans="1:4">
      <c r="A6854" t="s">
        <v>1442</v>
      </c>
      <c r="B6854" t="s">
        <v>2231</v>
      </c>
      <c r="C6854" t="s">
        <v>25</v>
      </c>
      <c r="D6854" t="s">
        <v>34</v>
      </c>
    </row>
    <row r="6855" spans="1:4">
      <c r="A6855" t="s">
        <v>1442</v>
      </c>
      <c r="B6855" t="s">
        <v>2240</v>
      </c>
      <c r="C6855" t="s">
        <v>1011</v>
      </c>
      <c r="D6855" t="s">
        <v>570</v>
      </c>
    </row>
    <row r="6856" spans="1:4">
      <c r="A6856" t="s">
        <v>1442</v>
      </c>
      <c r="B6856" t="s">
        <v>2241</v>
      </c>
      <c r="C6856" t="s">
        <v>143</v>
      </c>
      <c r="D6856" t="s">
        <v>571</v>
      </c>
    </row>
    <row r="6857" spans="1:4">
      <c r="A6857" t="s">
        <v>1442</v>
      </c>
      <c r="B6857" t="s">
        <v>2242</v>
      </c>
      <c r="C6857" t="s">
        <v>1012</v>
      </c>
      <c r="D6857">
        <v>67</v>
      </c>
    </row>
    <row r="6858" spans="1:4">
      <c r="A6858" t="s">
        <v>1442</v>
      </c>
      <c r="B6858" t="s">
        <v>7433</v>
      </c>
      <c r="C6858" t="s">
        <v>1013</v>
      </c>
      <c r="D6858">
        <v>428</v>
      </c>
    </row>
    <row r="6859" spans="1:4">
      <c r="A6859" t="s">
        <v>1442</v>
      </c>
      <c r="B6859" t="s">
        <v>2243</v>
      </c>
      <c r="C6859" t="s">
        <v>146</v>
      </c>
      <c r="D6859" t="s">
        <v>119</v>
      </c>
    </row>
    <row r="6860" spans="1:4">
      <c r="A6860" t="s">
        <v>1442</v>
      </c>
      <c r="B6860" t="s">
        <v>2244</v>
      </c>
      <c r="C6860" t="s">
        <v>1014</v>
      </c>
      <c r="D6860" t="s">
        <v>647</v>
      </c>
    </row>
    <row r="6861" spans="1:4">
      <c r="A6861" t="s">
        <v>1442</v>
      </c>
      <c r="B6861" t="s">
        <v>2245</v>
      </c>
      <c r="C6861" t="s">
        <v>25</v>
      </c>
      <c r="D6861" t="s">
        <v>34</v>
      </c>
    </row>
    <row r="6862" spans="1:4">
      <c r="A6862" t="s">
        <v>1442</v>
      </c>
      <c r="B6862" t="s">
        <v>2254</v>
      </c>
      <c r="C6862" t="s">
        <v>1011</v>
      </c>
      <c r="D6862" t="s">
        <v>570</v>
      </c>
    </row>
    <row r="6863" spans="1:4">
      <c r="A6863" t="s">
        <v>1442</v>
      </c>
      <c r="B6863" t="s">
        <v>2255</v>
      </c>
      <c r="C6863" t="s">
        <v>143</v>
      </c>
      <c r="D6863" t="s">
        <v>571</v>
      </c>
    </row>
    <row r="6864" spans="1:4">
      <c r="A6864" t="s">
        <v>1442</v>
      </c>
      <c r="B6864" t="s">
        <v>2256</v>
      </c>
      <c r="C6864" t="s">
        <v>1012</v>
      </c>
      <c r="D6864">
        <v>68</v>
      </c>
    </row>
    <row r="6865" spans="1:4">
      <c r="A6865" t="s">
        <v>1442</v>
      </c>
      <c r="B6865" t="s">
        <v>7434</v>
      </c>
      <c r="C6865" t="s">
        <v>1013</v>
      </c>
      <c r="D6865">
        <v>449</v>
      </c>
    </row>
    <row r="6866" spans="1:4">
      <c r="A6866" t="s">
        <v>1442</v>
      </c>
      <c r="B6866" t="s">
        <v>2257</v>
      </c>
      <c r="C6866" t="s">
        <v>146</v>
      </c>
      <c r="D6866" t="s">
        <v>119</v>
      </c>
    </row>
    <row r="6867" spans="1:4">
      <c r="A6867" t="s">
        <v>1442</v>
      </c>
      <c r="B6867" t="s">
        <v>2258</v>
      </c>
      <c r="C6867" t="s">
        <v>1014</v>
      </c>
      <c r="D6867" t="s">
        <v>652</v>
      </c>
    </row>
    <row r="6868" spans="1:4">
      <c r="A6868" t="s">
        <v>1442</v>
      </c>
      <c r="B6868" t="s">
        <v>2259</v>
      </c>
      <c r="C6868" t="s">
        <v>25</v>
      </c>
      <c r="D6868" t="s">
        <v>34</v>
      </c>
    </row>
    <row r="6869" spans="1:4">
      <c r="A6869" t="s">
        <v>1442</v>
      </c>
      <c r="B6869" t="s">
        <v>2268</v>
      </c>
      <c r="C6869" t="s">
        <v>1011</v>
      </c>
      <c r="D6869" t="s">
        <v>570</v>
      </c>
    </row>
    <row r="6870" spans="1:4">
      <c r="A6870" t="s">
        <v>1442</v>
      </c>
      <c r="B6870" t="s">
        <v>2269</v>
      </c>
      <c r="C6870" t="s">
        <v>143</v>
      </c>
      <c r="D6870" t="s">
        <v>571</v>
      </c>
    </row>
    <row r="6871" spans="1:4">
      <c r="A6871" t="s">
        <v>1442</v>
      </c>
      <c r="B6871" t="s">
        <v>2270</v>
      </c>
      <c r="C6871" t="s">
        <v>1012</v>
      </c>
      <c r="D6871">
        <v>69</v>
      </c>
    </row>
    <row r="6872" spans="1:4">
      <c r="A6872" t="s">
        <v>1442</v>
      </c>
      <c r="B6872" t="s">
        <v>7435</v>
      </c>
      <c r="C6872" t="s">
        <v>1013</v>
      </c>
      <c r="D6872">
        <v>436</v>
      </c>
    </row>
    <row r="6873" spans="1:4">
      <c r="A6873" t="s">
        <v>1442</v>
      </c>
      <c r="B6873" t="s">
        <v>2271</v>
      </c>
      <c r="C6873" t="s">
        <v>146</v>
      </c>
      <c r="D6873" t="s">
        <v>119</v>
      </c>
    </row>
    <row r="6874" spans="1:4">
      <c r="A6874" t="s">
        <v>1442</v>
      </c>
      <c r="B6874" t="s">
        <v>2272</v>
      </c>
      <c r="C6874" t="s">
        <v>1014</v>
      </c>
      <c r="D6874" t="s">
        <v>652</v>
      </c>
    </row>
    <row r="6875" spans="1:4">
      <c r="A6875" t="s">
        <v>1442</v>
      </c>
      <c r="B6875" t="s">
        <v>2273</v>
      </c>
      <c r="C6875" t="s">
        <v>25</v>
      </c>
      <c r="D6875" t="s">
        <v>34</v>
      </c>
    </row>
    <row r="6876" spans="1:4">
      <c r="A6876" t="s">
        <v>1442</v>
      </c>
      <c r="B6876" t="s">
        <v>2282</v>
      </c>
      <c r="C6876" t="s">
        <v>1011</v>
      </c>
      <c r="D6876" t="s">
        <v>844</v>
      </c>
    </row>
    <row r="6877" spans="1:4">
      <c r="A6877" t="s">
        <v>1442</v>
      </c>
      <c r="B6877" t="s">
        <v>2283</v>
      </c>
      <c r="C6877" t="s">
        <v>143</v>
      </c>
      <c r="D6877" t="s">
        <v>845</v>
      </c>
    </row>
    <row r="6878" spans="1:4">
      <c r="A6878" t="s">
        <v>1442</v>
      </c>
      <c r="B6878" t="s">
        <v>2284</v>
      </c>
      <c r="C6878" t="s">
        <v>1012</v>
      </c>
      <c r="D6878">
        <v>70</v>
      </c>
    </row>
    <row r="6879" spans="1:4">
      <c r="A6879" t="s">
        <v>1442</v>
      </c>
      <c r="B6879" t="s">
        <v>7436</v>
      </c>
      <c r="C6879" t="s">
        <v>1013</v>
      </c>
      <c r="D6879">
        <v>746</v>
      </c>
    </row>
    <row r="6880" spans="1:4">
      <c r="A6880" t="s">
        <v>1442</v>
      </c>
      <c r="B6880" t="s">
        <v>2285</v>
      </c>
      <c r="C6880" t="s">
        <v>146</v>
      </c>
      <c r="D6880" t="s">
        <v>108</v>
      </c>
    </row>
    <row r="6881" spans="1:4">
      <c r="A6881" t="s">
        <v>1442</v>
      </c>
      <c r="B6881" t="s">
        <v>2286</v>
      </c>
      <c r="C6881" t="s">
        <v>1014</v>
      </c>
      <c r="D6881" t="s">
        <v>862</v>
      </c>
    </row>
    <row r="6882" spans="1:4">
      <c r="A6882" t="s">
        <v>1442</v>
      </c>
      <c r="B6882" t="s">
        <v>2287</v>
      </c>
      <c r="C6882" t="s">
        <v>25</v>
      </c>
      <c r="D6882" t="s">
        <v>34</v>
      </c>
    </row>
    <row r="6883" spans="1:4">
      <c r="A6883" t="s">
        <v>1442</v>
      </c>
      <c r="B6883" t="s">
        <v>2296</v>
      </c>
      <c r="C6883" t="s">
        <v>1011</v>
      </c>
      <c r="D6883" t="s">
        <v>775</v>
      </c>
    </row>
    <row r="6884" spans="1:4">
      <c r="A6884" t="s">
        <v>1442</v>
      </c>
      <c r="B6884" t="s">
        <v>2297</v>
      </c>
      <c r="C6884" t="s">
        <v>143</v>
      </c>
      <c r="D6884" t="s">
        <v>771</v>
      </c>
    </row>
    <row r="6885" spans="1:4">
      <c r="A6885" t="s">
        <v>1442</v>
      </c>
      <c r="B6885" t="s">
        <v>2298</v>
      </c>
      <c r="C6885" t="s">
        <v>1012</v>
      </c>
      <c r="D6885">
        <v>71</v>
      </c>
    </row>
    <row r="6886" spans="1:4">
      <c r="A6886" t="s">
        <v>1442</v>
      </c>
      <c r="B6886" t="s">
        <v>7437</v>
      </c>
      <c r="C6886" t="s">
        <v>1013</v>
      </c>
      <c r="D6886">
        <v>709</v>
      </c>
    </row>
    <row r="6887" spans="1:4">
      <c r="A6887" t="s">
        <v>1442</v>
      </c>
      <c r="B6887" t="s">
        <v>2299</v>
      </c>
      <c r="C6887" t="s">
        <v>146</v>
      </c>
      <c r="D6887" t="s">
        <v>112</v>
      </c>
    </row>
    <row r="6888" spans="1:4">
      <c r="A6888" t="s">
        <v>1442</v>
      </c>
      <c r="B6888" t="s">
        <v>2300</v>
      </c>
      <c r="C6888" t="s">
        <v>1014</v>
      </c>
      <c r="D6888" t="s">
        <v>112</v>
      </c>
    </row>
    <row r="6889" spans="1:4">
      <c r="A6889" t="s">
        <v>1442</v>
      </c>
      <c r="B6889" t="s">
        <v>2301</v>
      </c>
      <c r="C6889" t="s">
        <v>25</v>
      </c>
      <c r="D6889" t="s">
        <v>34</v>
      </c>
    </row>
    <row r="6890" spans="1:4">
      <c r="A6890" t="s">
        <v>1442</v>
      </c>
      <c r="B6890" t="s">
        <v>2310</v>
      </c>
      <c r="C6890" t="s">
        <v>1011</v>
      </c>
      <c r="D6890" t="s">
        <v>810</v>
      </c>
    </row>
    <row r="6891" spans="1:4">
      <c r="A6891" t="s">
        <v>1442</v>
      </c>
      <c r="B6891" t="s">
        <v>2311</v>
      </c>
      <c r="C6891" t="s">
        <v>143</v>
      </c>
      <c r="D6891" t="s">
        <v>811</v>
      </c>
    </row>
    <row r="6892" spans="1:4">
      <c r="A6892" t="s">
        <v>1442</v>
      </c>
      <c r="B6892" t="s">
        <v>2312</v>
      </c>
      <c r="C6892" t="s">
        <v>1012</v>
      </c>
      <c r="D6892">
        <v>72</v>
      </c>
    </row>
    <row r="6893" spans="1:4">
      <c r="A6893" t="s">
        <v>1442</v>
      </c>
      <c r="B6893" t="s">
        <v>7438</v>
      </c>
      <c r="C6893" t="s">
        <v>1013</v>
      </c>
      <c r="D6893" t="s">
        <v>835</v>
      </c>
    </row>
    <row r="6894" spans="1:4">
      <c r="A6894" t="s">
        <v>1442</v>
      </c>
      <c r="B6894" t="s">
        <v>2313</v>
      </c>
      <c r="C6894" t="s">
        <v>146</v>
      </c>
      <c r="D6894" t="s">
        <v>107</v>
      </c>
    </row>
    <row r="6895" spans="1:4">
      <c r="A6895" t="s">
        <v>1442</v>
      </c>
      <c r="B6895" t="s">
        <v>2315</v>
      </c>
      <c r="C6895" t="s">
        <v>25</v>
      </c>
      <c r="D6895" t="s">
        <v>34</v>
      </c>
    </row>
    <row r="6896" spans="1:4">
      <c r="A6896" t="s">
        <v>1442</v>
      </c>
      <c r="B6896" t="s">
        <v>2324</v>
      </c>
      <c r="C6896" t="s">
        <v>1011</v>
      </c>
      <c r="D6896" t="s">
        <v>810</v>
      </c>
    </row>
    <row r="6897" spans="1:4">
      <c r="A6897" t="s">
        <v>1442</v>
      </c>
      <c r="B6897" t="s">
        <v>2325</v>
      </c>
      <c r="C6897" t="s">
        <v>143</v>
      </c>
      <c r="D6897" t="s">
        <v>811</v>
      </c>
    </row>
    <row r="6898" spans="1:4">
      <c r="A6898" t="s">
        <v>1442</v>
      </c>
      <c r="B6898" t="s">
        <v>2326</v>
      </c>
      <c r="C6898" t="s">
        <v>1012</v>
      </c>
      <c r="D6898">
        <v>73</v>
      </c>
    </row>
    <row r="6899" spans="1:4">
      <c r="A6899" t="s">
        <v>1442</v>
      </c>
      <c r="B6899" t="s">
        <v>7439</v>
      </c>
      <c r="C6899" t="s">
        <v>1013</v>
      </c>
      <c r="D6899" t="s">
        <v>837</v>
      </c>
    </row>
    <row r="6900" spans="1:4">
      <c r="A6900" t="s">
        <v>1442</v>
      </c>
      <c r="B6900" t="s">
        <v>2327</v>
      </c>
      <c r="C6900" t="s">
        <v>146</v>
      </c>
      <c r="D6900" t="s">
        <v>107</v>
      </c>
    </row>
    <row r="6901" spans="1:4">
      <c r="A6901" t="s">
        <v>1442</v>
      </c>
      <c r="B6901" t="s">
        <v>2329</v>
      </c>
      <c r="C6901" t="s">
        <v>25</v>
      </c>
      <c r="D6901" t="s">
        <v>34</v>
      </c>
    </row>
    <row r="6902" spans="1:4">
      <c r="A6902" t="s">
        <v>1442</v>
      </c>
      <c r="B6902" t="s">
        <v>2338</v>
      </c>
      <c r="C6902" t="s">
        <v>1011</v>
      </c>
      <c r="D6902" t="s">
        <v>844</v>
      </c>
    </row>
    <row r="6903" spans="1:4">
      <c r="A6903" t="s">
        <v>1442</v>
      </c>
      <c r="B6903" t="s">
        <v>2339</v>
      </c>
      <c r="C6903" t="s">
        <v>143</v>
      </c>
      <c r="D6903" t="s">
        <v>845</v>
      </c>
    </row>
    <row r="6904" spans="1:4">
      <c r="A6904" t="s">
        <v>1442</v>
      </c>
      <c r="B6904" t="s">
        <v>2340</v>
      </c>
      <c r="C6904" t="s">
        <v>1012</v>
      </c>
      <c r="D6904">
        <v>74</v>
      </c>
    </row>
    <row r="6905" spans="1:4">
      <c r="A6905" t="s">
        <v>1442</v>
      </c>
      <c r="B6905" t="s">
        <v>7440</v>
      </c>
      <c r="C6905" t="s">
        <v>1013</v>
      </c>
      <c r="D6905">
        <v>760</v>
      </c>
    </row>
    <row r="6906" spans="1:4">
      <c r="A6906" t="s">
        <v>1442</v>
      </c>
      <c r="B6906" t="s">
        <v>2341</v>
      </c>
      <c r="C6906" t="s">
        <v>146</v>
      </c>
      <c r="D6906" t="s">
        <v>113</v>
      </c>
    </row>
    <row r="6907" spans="1:4">
      <c r="A6907" t="s">
        <v>1442</v>
      </c>
      <c r="B6907" t="s">
        <v>2342</v>
      </c>
      <c r="C6907" t="s">
        <v>1014</v>
      </c>
      <c r="D6907" t="s">
        <v>920</v>
      </c>
    </row>
    <row r="6908" spans="1:4">
      <c r="A6908" t="s">
        <v>1442</v>
      </c>
      <c r="B6908" t="s">
        <v>2343</v>
      </c>
      <c r="C6908" t="s">
        <v>25</v>
      </c>
      <c r="D6908" t="s">
        <v>34</v>
      </c>
    </row>
    <row r="6909" spans="1:4">
      <c r="A6909" t="s">
        <v>1442</v>
      </c>
      <c r="B6909" t="s">
        <v>2352</v>
      </c>
      <c r="C6909" t="s">
        <v>1011</v>
      </c>
      <c r="D6909" t="s">
        <v>844</v>
      </c>
    </row>
    <row r="6910" spans="1:4">
      <c r="A6910" t="s">
        <v>1442</v>
      </c>
      <c r="B6910" t="s">
        <v>2353</v>
      </c>
      <c r="C6910" t="s">
        <v>143</v>
      </c>
      <c r="D6910" t="s">
        <v>845</v>
      </c>
    </row>
    <row r="6911" spans="1:4">
      <c r="A6911" t="s">
        <v>1442</v>
      </c>
      <c r="B6911" t="s">
        <v>2354</v>
      </c>
      <c r="C6911" t="s">
        <v>1012</v>
      </c>
      <c r="D6911">
        <v>75</v>
      </c>
    </row>
    <row r="6912" spans="1:4">
      <c r="A6912" t="s">
        <v>1442</v>
      </c>
      <c r="B6912" t="s">
        <v>7441</v>
      </c>
      <c r="C6912" t="s">
        <v>1013</v>
      </c>
      <c r="D6912">
        <v>744</v>
      </c>
    </row>
    <row r="6913" spans="1:4">
      <c r="A6913" t="s">
        <v>1442</v>
      </c>
      <c r="B6913" t="s">
        <v>2355</v>
      </c>
      <c r="C6913" t="s">
        <v>146</v>
      </c>
      <c r="D6913" t="s">
        <v>113</v>
      </c>
    </row>
    <row r="6914" spans="1:4">
      <c r="A6914" t="s">
        <v>1442</v>
      </c>
      <c r="B6914" t="s">
        <v>2356</v>
      </c>
      <c r="C6914" t="s">
        <v>1014</v>
      </c>
      <c r="D6914" t="s">
        <v>917</v>
      </c>
    </row>
    <row r="6915" spans="1:4">
      <c r="A6915" t="s">
        <v>1442</v>
      </c>
      <c r="B6915" t="s">
        <v>2357</v>
      </c>
      <c r="C6915" t="s">
        <v>25</v>
      </c>
      <c r="D6915" t="s">
        <v>34</v>
      </c>
    </row>
    <row r="6916" spans="1:4">
      <c r="A6916" t="s">
        <v>1442</v>
      </c>
      <c r="B6916" t="s">
        <v>2366</v>
      </c>
      <c r="C6916" t="s">
        <v>1011</v>
      </c>
      <c r="D6916" t="s">
        <v>844</v>
      </c>
    </row>
    <row r="6917" spans="1:4">
      <c r="A6917" t="s">
        <v>1442</v>
      </c>
      <c r="B6917" t="s">
        <v>2367</v>
      </c>
      <c r="C6917" t="s">
        <v>143</v>
      </c>
      <c r="D6917" t="s">
        <v>845</v>
      </c>
    </row>
    <row r="6918" spans="1:4">
      <c r="A6918" t="s">
        <v>1442</v>
      </c>
      <c r="B6918" t="s">
        <v>2368</v>
      </c>
      <c r="C6918" t="s">
        <v>1012</v>
      </c>
      <c r="D6918">
        <v>76</v>
      </c>
    </row>
    <row r="6919" spans="1:4">
      <c r="A6919" t="s">
        <v>1442</v>
      </c>
      <c r="B6919" t="s">
        <v>7442</v>
      </c>
      <c r="C6919" t="s">
        <v>1013</v>
      </c>
      <c r="D6919">
        <v>742</v>
      </c>
    </row>
    <row r="6920" spans="1:4">
      <c r="A6920" t="s">
        <v>1442</v>
      </c>
      <c r="B6920" t="s">
        <v>2369</v>
      </c>
      <c r="C6920" t="s">
        <v>146</v>
      </c>
      <c r="D6920" t="s">
        <v>113</v>
      </c>
    </row>
    <row r="6921" spans="1:4">
      <c r="A6921" t="s">
        <v>1442</v>
      </c>
      <c r="B6921" t="s">
        <v>2370</v>
      </c>
      <c r="C6921" t="s">
        <v>1014</v>
      </c>
      <c r="D6921" t="s">
        <v>914</v>
      </c>
    </row>
    <row r="6922" spans="1:4">
      <c r="A6922" t="s">
        <v>1442</v>
      </c>
      <c r="B6922" t="s">
        <v>2371</v>
      </c>
      <c r="C6922" t="s">
        <v>25</v>
      </c>
      <c r="D6922" t="s">
        <v>34</v>
      </c>
    </row>
    <row r="6923" spans="1:4">
      <c r="A6923" t="s">
        <v>1442</v>
      </c>
      <c r="B6923" t="s">
        <v>2380</v>
      </c>
      <c r="C6923" t="s">
        <v>1011</v>
      </c>
      <c r="D6923" t="s">
        <v>570</v>
      </c>
    </row>
    <row r="6924" spans="1:4">
      <c r="A6924" t="s">
        <v>1442</v>
      </c>
      <c r="B6924" t="s">
        <v>2381</v>
      </c>
      <c r="C6924" t="s">
        <v>143</v>
      </c>
      <c r="D6924" t="s">
        <v>571</v>
      </c>
    </row>
    <row r="6925" spans="1:4">
      <c r="A6925" t="s">
        <v>1442</v>
      </c>
      <c r="B6925" t="s">
        <v>2382</v>
      </c>
      <c r="C6925" t="s">
        <v>1012</v>
      </c>
      <c r="D6925">
        <v>77</v>
      </c>
    </row>
    <row r="6926" spans="1:4">
      <c r="A6926" t="s">
        <v>1442</v>
      </c>
      <c r="B6926" t="s">
        <v>7443</v>
      </c>
      <c r="C6926" t="s">
        <v>1013</v>
      </c>
      <c r="D6926">
        <v>433</v>
      </c>
    </row>
    <row r="6927" spans="1:4">
      <c r="A6927" t="s">
        <v>1442</v>
      </c>
      <c r="B6927" t="s">
        <v>2383</v>
      </c>
      <c r="C6927" t="s">
        <v>146</v>
      </c>
      <c r="D6927" t="s">
        <v>83</v>
      </c>
    </row>
    <row r="6928" spans="1:4">
      <c r="A6928" t="s">
        <v>1442</v>
      </c>
      <c r="B6928" t="s">
        <v>2384</v>
      </c>
      <c r="C6928" t="s">
        <v>1014</v>
      </c>
      <c r="D6928" t="s">
        <v>612</v>
      </c>
    </row>
    <row r="6929" spans="1:4">
      <c r="A6929" t="s">
        <v>1442</v>
      </c>
      <c r="B6929" t="s">
        <v>2385</v>
      </c>
      <c r="C6929" t="s">
        <v>25</v>
      </c>
      <c r="D6929" t="s">
        <v>34</v>
      </c>
    </row>
    <row r="6930" spans="1:4">
      <c r="A6930" t="s">
        <v>1442</v>
      </c>
      <c r="B6930" t="s">
        <v>2394</v>
      </c>
      <c r="C6930" t="s">
        <v>1011</v>
      </c>
      <c r="D6930" t="s">
        <v>570</v>
      </c>
    </row>
    <row r="6931" spans="1:4">
      <c r="A6931" t="s">
        <v>1442</v>
      </c>
      <c r="B6931" t="s">
        <v>2395</v>
      </c>
      <c r="C6931" t="s">
        <v>143</v>
      </c>
      <c r="D6931" t="s">
        <v>571</v>
      </c>
    </row>
    <row r="6932" spans="1:4">
      <c r="A6932" t="s">
        <v>1442</v>
      </c>
      <c r="B6932" t="s">
        <v>2396</v>
      </c>
      <c r="C6932" t="s">
        <v>1012</v>
      </c>
      <c r="D6932">
        <v>78</v>
      </c>
    </row>
    <row r="6933" spans="1:4">
      <c r="A6933" t="s">
        <v>1442</v>
      </c>
      <c r="B6933" t="s">
        <v>7444</v>
      </c>
      <c r="C6933" t="s">
        <v>1013</v>
      </c>
      <c r="D6933">
        <v>685</v>
      </c>
    </row>
    <row r="6934" spans="1:4">
      <c r="A6934" t="s">
        <v>1442</v>
      </c>
      <c r="B6934" t="s">
        <v>2397</v>
      </c>
      <c r="C6934" t="s">
        <v>146</v>
      </c>
      <c r="D6934" t="s">
        <v>83</v>
      </c>
    </row>
    <row r="6935" spans="1:4">
      <c r="A6935" t="s">
        <v>1442</v>
      </c>
      <c r="B6935" t="s">
        <v>2398</v>
      </c>
      <c r="C6935" t="s">
        <v>1014</v>
      </c>
      <c r="D6935" t="s">
        <v>612</v>
      </c>
    </row>
    <row r="6936" spans="1:4">
      <c r="A6936" t="s">
        <v>1442</v>
      </c>
      <c r="B6936" t="s">
        <v>2399</v>
      </c>
      <c r="C6936" t="s">
        <v>25</v>
      </c>
      <c r="D6936" t="s">
        <v>34</v>
      </c>
    </row>
    <row r="6937" spans="1:4">
      <c r="A6937" t="s">
        <v>1442</v>
      </c>
      <c r="B6937" t="s">
        <v>2408</v>
      </c>
      <c r="C6937" t="s">
        <v>1011</v>
      </c>
      <c r="D6937" t="s">
        <v>844</v>
      </c>
    </row>
    <row r="6938" spans="1:4">
      <c r="A6938" t="s">
        <v>1442</v>
      </c>
      <c r="B6938" t="s">
        <v>2409</v>
      </c>
      <c r="C6938" t="s">
        <v>143</v>
      </c>
      <c r="D6938" t="s">
        <v>845</v>
      </c>
    </row>
    <row r="6939" spans="1:4">
      <c r="A6939" t="s">
        <v>1442</v>
      </c>
      <c r="B6939" t="s">
        <v>2410</v>
      </c>
      <c r="C6939" t="s">
        <v>1012</v>
      </c>
      <c r="D6939">
        <v>79</v>
      </c>
    </row>
    <row r="6940" spans="1:4">
      <c r="A6940" t="s">
        <v>1442</v>
      </c>
      <c r="B6940" t="s">
        <v>7445</v>
      </c>
      <c r="C6940" t="s">
        <v>1013</v>
      </c>
      <c r="D6940">
        <v>762</v>
      </c>
    </row>
    <row r="6941" spans="1:4">
      <c r="A6941" t="s">
        <v>1442</v>
      </c>
      <c r="B6941" t="s">
        <v>2411</v>
      </c>
      <c r="C6941" t="s">
        <v>146</v>
      </c>
      <c r="D6941" t="s">
        <v>83</v>
      </c>
    </row>
    <row r="6942" spans="1:4">
      <c r="A6942" t="s">
        <v>1442</v>
      </c>
      <c r="B6942" t="s">
        <v>2412</v>
      </c>
      <c r="C6942" t="s">
        <v>1014</v>
      </c>
      <c r="D6942" t="s">
        <v>849</v>
      </c>
    </row>
    <row r="6943" spans="1:4">
      <c r="A6943" t="s">
        <v>1442</v>
      </c>
      <c r="B6943" t="s">
        <v>2413</v>
      </c>
      <c r="C6943" t="s">
        <v>25</v>
      </c>
      <c r="D6943" t="s">
        <v>34</v>
      </c>
    </row>
    <row r="6944" spans="1:4">
      <c r="A6944" t="s">
        <v>1442</v>
      </c>
      <c r="B6944" t="s">
        <v>2422</v>
      </c>
      <c r="C6944" t="s">
        <v>1011</v>
      </c>
      <c r="D6944" t="s">
        <v>570</v>
      </c>
    </row>
    <row r="6945" spans="1:4">
      <c r="A6945" t="s">
        <v>1442</v>
      </c>
      <c r="B6945" t="s">
        <v>2423</v>
      </c>
      <c r="C6945" t="s">
        <v>143</v>
      </c>
      <c r="D6945" t="s">
        <v>571</v>
      </c>
    </row>
    <row r="6946" spans="1:4">
      <c r="A6946" t="s">
        <v>1442</v>
      </c>
      <c r="B6946" t="s">
        <v>2424</v>
      </c>
      <c r="C6946" t="s">
        <v>1012</v>
      </c>
      <c r="D6946">
        <v>80</v>
      </c>
    </row>
    <row r="6947" spans="1:4">
      <c r="A6947" t="s">
        <v>1442</v>
      </c>
      <c r="B6947" t="s">
        <v>7446</v>
      </c>
      <c r="C6947" t="s">
        <v>1013</v>
      </c>
      <c r="D6947">
        <v>422</v>
      </c>
    </row>
    <row r="6948" spans="1:4">
      <c r="A6948" t="s">
        <v>1442</v>
      </c>
      <c r="B6948" t="s">
        <v>2425</v>
      </c>
      <c r="C6948" t="s">
        <v>146</v>
      </c>
      <c r="D6948" t="s">
        <v>121</v>
      </c>
    </row>
    <row r="6949" spans="1:4">
      <c r="A6949" t="s">
        <v>1442</v>
      </c>
      <c r="B6949" t="s">
        <v>2426</v>
      </c>
      <c r="C6949" t="s">
        <v>1014</v>
      </c>
      <c r="D6949" t="s">
        <v>657</v>
      </c>
    </row>
    <row r="6950" spans="1:4">
      <c r="A6950" t="s">
        <v>1442</v>
      </c>
      <c r="B6950" t="s">
        <v>2427</v>
      </c>
      <c r="C6950" t="s">
        <v>25</v>
      </c>
      <c r="D6950" t="s">
        <v>34</v>
      </c>
    </row>
    <row r="6951" spans="1:4">
      <c r="A6951" t="s">
        <v>1442</v>
      </c>
      <c r="B6951" t="s">
        <v>2436</v>
      </c>
      <c r="C6951" t="s">
        <v>1011</v>
      </c>
      <c r="D6951" t="s">
        <v>570</v>
      </c>
    </row>
    <row r="6952" spans="1:4">
      <c r="A6952" t="s">
        <v>1442</v>
      </c>
      <c r="B6952" t="s">
        <v>2437</v>
      </c>
      <c r="C6952" t="s">
        <v>143</v>
      </c>
      <c r="D6952" t="s">
        <v>571</v>
      </c>
    </row>
    <row r="6953" spans="1:4">
      <c r="A6953" t="s">
        <v>1442</v>
      </c>
      <c r="B6953" t="s">
        <v>2438</v>
      </c>
      <c r="C6953" t="s">
        <v>1012</v>
      </c>
      <c r="D6953">
        <v>81</v>
      </c>
    </row>
    <row r="6954" spans="1:4">
      <c r="A6954" t="s">
        <v>1442</v>
      </c>
      <c r="B6954" t="s">
        <v>7447</v>
      </c>
      <c r="C6954" t="s">
        <v>1013</v>
      </c>
      <c r="D6954">
        <v>687</v>
      </c>
    </row>
    <row r="6955" spans="1:4">
      <c r="A6955" t="s">
        <v>1442</v>
      </c>
      <c r="B6955" t="s">
        <v>2439</v>
      </c>
      <c r="C6955" t="s">
        <v>146</v>
      </c>
      <c r="D6955" t="s">
        <v>121</v>
      </c>
    </row>
    <row r="6956" spans="1:4">
      <c r="A6956" t="s">
        <v>1442</v>
      </c>
      <c r="B6956" t="s">
        <v>2440</v>
      </c>
      <c r="C6956" t="s">
        <v>1014</v>
      </c>
      <c r="D6956" t="s">
        <v>657</v>
      </c>
    </row>
    <row r="6957" spans="1:4">
      <c r="A6957" t="s">
        <v>1442</v>
      </c>
      <c r="B6957" t="s">
        <v>2441</v>
      </c>
      <c r="C6957" t="s">
        <v>25</v>
      </c>
      <c r="D6957" t="s">
        <v>34</v>
      </c>
    </row>
    <row r="6958" spans="1:4">
      <c r="A6958" t="s">
        <v>1442</v>
      </c>
      <c r="B6958" t="s">
        <v>2450</v>
      </c>
      <c r="C6958" t="s">
        <v>1011</v>
      </c>
      <c r="D6958" t="s">
        <v>570</v>
      </c>
    </row>
    <row r="6959" spans="1:4">
      <c r="A6959" t="s">
        <v>1442</v>
      </c>
      <c r="B6959" t="s">
        <v>2451</v>
      </c>
      <c r="C6959" t="s">
        <v>143</v>
      </c>
      <c r="D6959" t="s">
        <v>571</v>
      </c>
    </row>
    <row r="6960" spans="1:4">
      <c r="A6960" t="s">
        <v>1442</v>
      </c>
      <c r="B6960" t="s">
        <v>2452</v>
      </c>
      <c r="C6960" t="s">
        <v>1012</v>
      </c>
      <c r="D6960">
        <v>82</v>
      </c>
    </row>
    <row r="6961" spans="1:4">
      <c r="A6961" t="s">
        <v>1442</v>
      </c>
      <c r="B6961" t="s">
        <v>7448</v>
      </c>
      <c r="C6961" t="s">
        <v>1013</v>
      </c>
      <c r="D6961">
        <v>445</v>
      </c>
    </row>
    <row r="6962" spans="1:4">
      <c r="A6962" t="s">
        <v>1442</v>
      </c>
      <c r="B6962" t="s">
        <v>2453</v>
      </c>
      <c r="C6962" t="s">
        <v>146</v>
      </c>
      <c r="D6962" t="s">
        <v>616</v>
      </c>
    </row>
    <row r="6963" spans="1:4">
      <c r="A6963" t="s">
        <v>1442</v>
      </c>
      <c r="B6963" t="s">
        <v>2454</v>
      </c>
      <c r="C6963" t="s">
        <v>1014</v>
      </c>
      <c r="D6963" t="s">
        <v>617</v>
      </c>
    </row>
    <row r="6964" spans="1:4">
      <c r="A6964" t="s">
        <v>1442</v>
      </c>
      <c r="B6964" t="s">
        <v>2455</v>
      </c>
      <c r="C6964" t="s">
        <v>25</v>
      </c>
      <c r="D6964" t="s">
        <v>34</v>
      </c>
    </row>
    <row r="6965" spans="1:4">
      <c r="A6965" t="s">
        <v>1442</v>
      </c>
      <c r="B6965" t="s">
        <v>2465</v>
      </c>
      <c r="C6965" t="s">
        <v>1011</v>
      </c>
      <c r="D6965" t="s">
        <v>852</v>
      </c>
    </row>
    <row r="6966" spans="1:4">
      <c r="A6966" t="s">
        <v>1442</v>
      </c>
      <c r="B6966" t="s">
        <v>2466</v>
      </c>
      <c r="C6966" t="s">
        <v>143</v>
      </c>
      <c r="D6966" t="s">
        <v>845</v>
      </c>
    </row>
    <row r="6967" spans="1:4">
      <c r="A6967" t="s">
        <v>1442</v>
      </c>
      <c r="B6967" t="s">
        <v>2467</v>
      </c>
      <c r="C6967" t="s">
        <v>1012</v>
      </c>
      <c r="D6967">
        <v>83</v>
      </c>
    </row>
    <row r="6968" spans="1:4">
      <c r="A6968" t="s">
        <v>1442</v>
      </c>
      <c r="B6968" t="s">
        <v>7449</v>
      </c>
      <c r="C6968" t="s">
        <v>1013</v>
      </c>
      <c r="D6968">
        <v>732</v>
      </c>
    </row>
    <row r="6969" spans="1:4">
      <c r="A6969" t="s">
        <v>1442</v>
      </c>
      <c r="B6969" t="s">
        <v>2468</v>
      </c>
      <c r="C6969" t="s">
        <v>146</v>
      </c>
      <c r="D6969" t="s">
        <v>108</v>
      </c>
    </row>
    <row r="6970" spans="1:4">
      <c r="A6970" t="s">
        <v>1442</v>
      </c>
      <c r="B6970" t="s">
        <v>2469</v>
      </c>
      <c r="C6970" t="s">
        <v>1014</v>
      </c>
      <c r="D6970" t="s">
        <v>884</v>
      </c>
    </row>
    <row r="6971" spans="1:4">
      <c r="A6971" t="s">
        <v>1442</v>
      </c>
      <c r="B6971" t="s">
        <v>2470</v>
      </c>
      <c r="C6971" t="s">
        <v>25</v>
      </c>
      <c r="D6971" t="s">
        <v>34</v>
      </c>
    </row>
    <row r="6972" spans="1:4">
      <c r="A6972" t="s">
        <v>1442</v>
      </c>
      <c r="B6972" t="s">
        <v>2479</v>
      </c>
      <c r="C6972" t="s">
        <v>1011</v>
      </c>
      <c r="D6972" t="s">
        <v>852</v>
      </c>
    </row>
    <row r="6973" spans="1:4">
      <c r="A6973" t="s">
        <v>1442</v>
      </c>
      <c r="B6973" t="s">
        <v>2480</v>
      </c>
      <c r="C6973" t="s">
        <v>143</v>
      </c>
      <c r="D6973" t="s">
        <v>845</v>
      </c>
    </row>
    <row r="6974" spans="1:4">
      <c r="A6974" t="s">
        <v>1442</v>
      </c>
      <c r="B6974" t="s">
        <v>2481</v>
      </c>
      <c r="C6974" t="s">
        <v>1012</v>
      </c>
      <c r="D6974">
        <v>84</v>
      </c>
    </row>
    <row r="6975" spans="1:4">
      <c r="A6975" t="s">
        <v>1442</v>
      </c>
      <c r="B6975" t="s">
        <v>7450</v>
      </c>
      <c r="C6975" t="s">
        <v>1013</v>
      </c>
      <c r="D6975">
        <v>753</v>
      </c>
    </row>
    <row r="6976" spans="1:4">
      <c r="A6976" t="s">
        <v>1442</v>
      </c>
      <c r="B6976" t="s">
        <v>2482</v>
      </c>
      <c r="C6976" t="s">
        <v>146</v>
      </c>
      <c r="D6976" t="s">
        <v>108</v>
      </c>
    </row>
    <row r="6977" spans="1:4">
      <c r="A6977" t="s">
        <v>1442</v>
      </c>
      <c r="B6977" t="s">
        <v>2483</v>
      </c>
      <c r="C6977" t="s">
        <v>1014</v>
      </c>
      <c r="D6977" t="s">
        <v>871</v>
      </c>
    </row>
    <row r="6978" spans="1:4">
      <c r="A6978" t="s">
        <v>1442</v>
      </c>
      <c r="B6978" t="s">
        <v>2484</v>
      </c>
      <c r="C6978" t="s">
        <v>25</v>
      </c>
      <c r="D6978" t="s">
        <v>34</v>
      </c>
    </row>
    <row r="6979" spans="1:4">
      <c r="A6979" t="s">
        <v>1442</v>
      </c>
      <c r="B6979" t="s">
        <v>2493</v>
      </c>
      <c r="C6979" t="s">
        <v>1011</v>
      </c>
      <c r="D6979" t="s">
        <v>852</v>
      </c>
    </row>
    <row r="6980" spans="1:4">
      <c r="A6980" t="s">
        <v>1442</v>
      </c>
      <c r="B6980" t="s">
        <v>2494</v>
      </c>
      <c r="C6980" t="s">
        <v>143</v>
      </c>
      <c r="D6980" t="s">
        <v>845</v>
      </c>
    </row>
    <row r="6981" spans="1:4">
      <c r="A6981" t="s">
        <v>1442</v>
      </c>
      <c r="B6981" t="s">
        <v>2495</v>
      </c>
      <c r="C6981" t="s">
        <v>1012</v>
      </c>
      <c r="D6981">
        <v>85</v>
      </c>
    </row>
    <row r="6982" spans="1:4">
      <c r="A6982" t="s">
        <v>1442</v>
      </c>
      <c r="B6982" t="s">
        <v>7451</v>
      </c>
      <c r="C6982" t="s">
        <v>1013</v>
      </c>
      <c r="D6982">
        <v>761</v>
      </c>
    </row>
    <row r="6983" spans="1:4">
      <c r="A6983" t="s">
        <v>1442</v>
      </c>
      <c r="B6983" t="s">
        <v>2496</v>
      </c>
      <c r="C6983" t="s">
        <v>146</v>
      </c>
      <c r="D6983" t="s">
        <v>108</v>
      </c>
    </row>
    <row r="6984" spans="1:4">
      <c r="A6984" t="s">
        <v>1442</v>
      </c>
      <c r="B6984" t="s">
        <v>2497</v>
      </c>
      <c r="C6984" t="s">
        <v>1014</v>
      </c>
      <c r="D6984" t="s">
        <v>881</v>
      </c>
    </row>
    <row r="6985" spans="1:4">
      <c r="A6985" t="s">
        <v>1442</v>
      </c>
      <c r="B6985" t="s">
        <v>2498</v>
      </c>
      <c r="C6985" t="s">
        <v>25</v>
      </c>
      <c r="D6985" t="s">
        <v>34</v>
      </c>
    </row>
    <row r="6986" spans="1:4">
      <c r="A6986" t="s">
        <v>1442</v>
      </c>
      <c r="B6986" t="s">
        <v>2507</v>
      </c>
      <c r="C6986" t="s">
        <v>1011</v>
      </c>
      <c r="D6986" t="s">
        <v>852</v>
      </c>
    </row>
    <row r="6987" spans="1:4">
      <c r="A6987" t="s">
        <v>1442</v>
      </c>
      <c r="B6987" t="s">
        <v>2508</v>
      </c>
      <c r="C6987" t="s">
        <v>143</v>
      </c>
      <c r="D6987" t="s">
        <v>845</v>
      </c>
    </row>
    <row r="6988" spans="1:4">
      <c r="A6988" t="s">
        <v>1442</v>
      </c>
      <c r="B6988" t="s">
        <v>2509</v>
      </c>
      <c r="C6988" t="s">
        <v>1012</v>
      </c>
      <c r="D6988">
        <v>86</v>
      </c>
    </row>
    <row r="6989" spans="1:4">
      <c r="A6989" t="s">
        <v>1442</v>
      </c>
      <c r="B6989" t="s">
        <v>7452</v>
      </c>
      <c r="C6989" t="s">
        <v>1013</v>
      </c>
      <c r="D6989">
        <v>757</v>
      </c>
    </row>
    <row r="6990" spans="1:4">
      <c r="A6990" t="s">
        <v>1442</v>
      </c>
      <c r="B6990" t="s">
        <v>2510</v>
      </c>
      <c r="C6990" t="s">
        <v>146</v>
      </c>
      <c r="D6990" t="s">
        <v>108</v>
      </c>
    </row>
    <row r="6991" spans="1:4">
      <c r="A6991" t="s">
        <v>1442</v>
      </c>
      <c r="B6991" t="s">
        <v>2511</v>
      </c>
      <c r="C6991" t="s">
        <v>1014</v>
      </c>
      <c r="D6991" t="s">
        <v>877</v>
      </c>
    </row>
    <row r="6992" spans="1:4">
      <c r="A6992" t="s">
        <v>1442</v>
      </c>
      <c r="B6992" t="s">
        <v>2512</v>
      </c>
      <c r="C6992" t="s">
        <v>25</v>
      </c>
      <c r="D6992" t="s">
        <v>34</v>
      </c>
    </row>
    <row r="6993" spans="1:4">
      <c r="A6993" t="s">
        <v>1442</v>
      </c>
      <c r="B6993" t="s">
        <v>2521</v>
      </c>
      <c r="C6993" t="s">
        <v>1011</v>
      </c>
      <c r="D6993" t="s">
        <v>852</v>
      </c>
    </row>
    <row r="6994" spans="1:4">
      <c r="A6994" t="s">
        <v>1442</v>
      </c>
      <c r="B6994" t="s">
        <v>2522</v>
      </c>
      <c r="C6994" t="s">
        <v>143</v>
      </c>
      <c r="D6994" t="s">
        <v>845</v>
      </c>
    </row>
    <row r="6995" spans="1:4">
      <c r="A6995" t="s">
        <v>1442</v>
      </c>
      <c r="B6995" t="s">
        <v>2523</v>
      </c>
      <c r="C6995" t="s">
        <v>1012</v>
      </c>
      <c r="D6995">
        <v>87</v>
      </c>
    </row>
    <row r="6996" spans="1:4">
      <c r="A6996" t="s">
        <v>1442</v>
      </c>
      <c r="B6996" t="s">
        <v>7453</v>
      </c>
      <c r="C6996" t="s">
        <v>1013</v>
      </c>
      <c r="D6996">
        <v>756</v>
      </c>
    </row>
    <row r="6997" spans="1:4">
      <c r="A6997" t="s">
        <v>1442</v>
      </c>
      <c r="B6997" t="s">
        <v>2524</v>
      </c>
      <c r="C6997" t="s">
        <v>146</v>
      </c>
      <c r="D6997" t="s">
        <v>108</v>
      </c>
    </row>
    <row r="6998" spans="1:4">
      <c r="A6998" t="s">
        <v>1442</v>
      </c>
      <c r="B6998" t="s">
        <v>2525</v>
      </c>
      <c r="C6998" t="s">
        <v>1014</v>
      </c>
      <c r="D6998" t="s">
        <v>875</v>
      </c>
    </row>
    <row r="6999" spans="1:4">
      <c r="A6999" t="s">
        <v>1442</v>
      </c>
      <c r="B6999" t="s">
        <v>2526</v>
      </c>
      <c r="C6999" t="s">
        <v>25</v>
      </c>
      <c r="D6999" t="s">
        <v>34</v>
      </c>
    </row>
    <row r="7000" spans="1:4">
      <c r="A7000" t="s">
        <v>1442</v>
      </c>
      <c r="B7000" t="s">
        <v>2535</v>
      </c>
      <c r="C7000" t="s">
        <v>1011</v>
      </c>
      <c r="D7000" t="s">
        <v>852</v>
      </c>
    </row>
    <row r="7001" spans="1:4">
      <c r="A7001" t="s">
        <v>1442</v>
      </c>
      <c r="B7001" t="s">
        <v>2536</v>
      </c>
      <c r="C7001" t="s">
        <v>143</v>
      </c>
      <c r="D7001" t="s">
        <v>845</v>
      </c>
    </row>
    <row r="7002" spans="1:4">
      <c r="A7002" t="s">
        <v>1442</v>
      </c>
      <c r="B7002" t="s">
        <v>2537</v>
      </c>
      <c r="C7002" t="s">
        <v>1012</v>
      </c>
      <c r="D7002">
        <v>88</v>
      </c>
    </row>
    <row r="7003" spans="1:4">
      <c r="A7003" t="s">
        <v>1442</v>
      </c>
      <c r="B7003" t="s">
        <v>7454</v>
      </c>
      <c r="C7003" t="s">
        <v>1013</v>
      </c>
      <c r="D7003">
        <v>734</v>
      </c>
    </row>
    <row r="7004" spans="1:4">
      <c r="A7004" t="s">
        <v>1442</v>
      </c>
      <c r="B7004" t="s">
        <v>2538</v>
      </c>
      <c r="C7004" t="s">
        <v>146</v>
      </c>
      <c r="D7004" t="s">
        <v>108</v>
      </c>
    </row>
    <row r="7005" spans="1:4">
      <c r="A7005" t="s">
        <v>1442</v>
      </c>
      <c r="B7005" t="s">
        <v>2539</v>
      </c>
      <c r="C7005" t="s">
        <v>1014</v>
      </c>
      <c r="D7005" t="s">
        <v>856</v>
      </c>
    </row>
    <row r="7006" spans="1:4">
      <c r="A7006" t="s">
        <v>1442</v>
      </c>
      <c r="B7006" t="s">
        <v>2540</v>
      </c>
      <c r="C7006" t="s">
        <v>25</v>
      </c>
      <c r="D7006" t="s">
        <v>34</v>
      </c>
    </row>
    <row r="7007" spans="1:4">
      <c r="A7007" t="s">
        <v>1442</v>
      </c>
      <c r="B7007" t="s">
        <v>2549</v>
      </c>
      <c r="C7007" t="s">
        <v>1011</v>
      </c>
      <c r="D7007" t="s">
        <v>852</v>
      </c>
    </row>
    <row r="7008" spans="1:4">
      <c r="A7008" t="s">
        <v>1442</v>
      </c>
      <c r="B7008" t="s">
        <v>2550</v>
      </c>
      <c r="C7008" t="s">
        <v>143</v>
      </c>
      <c r="D7008" t="s">
        <v>845</v>
      </c>
    </row>
    <row r="7009" spans="1:4">
      <c r="A7009" t="s">
        <v>1442</v>
      </c>
      <c r="B7009" t="s">
        <v>2551</v>
      </c>
      <c r="C7009" t="s">
        <v>1012</v>
      </c>
      <c r="D7009">
        <v>89</v>
      </c>
    </row>
    <row r="7010" spans="1:4">
      <c r="A7010" t="s">
        <v>1442</v>
      </c>
      <c r="B7010" t="s">
        <v>7455</v>
      </c>
      <c r="C7010" t="s">
        <v>1013</v>
      </c>
      <c r="D7010">
        <v>749</v>
      </c>
    </row>
    <row r="7011" spans="1:4">
      <c r="A7011" t="s">
        <v>1442</v>
      </c>
      <c r="B7011" t="s">
        <v>2552</v>
      </c>
      <c r="C7011" t="s">
        <v>146</v>
      </c>
      <c r="D7011" t="s">
        <v>108</v>
      </c>
    </row>
    <row r="7012" spans="1:4">
      <c r="A7012" t="s">
        <v>1442</v>
      </c>
      <c r="B7012" t="s">
        <v>2553</v>
      </c>
      <c r="C7012" t="s">
        <v>1014</v>
      </c>
      <c r="D7012" t="s">
        <v>866</v>
      </c>
    </row>
    <row r="7013" spans="1:4">
      <c r="A7013" t="s">
        <v>1442</v>
      </c>
      <c r="B7013" t="s">
        <v>2554</v>
      </c>
      <c r="C7013" t="s">
        <v>25</v>
      </c>
      <c r="D7013" t="s">
        <v>34</v>
      </c>
    </row>
    <row r="7014" spans="1:4">
      <c r="A7014" t="s">
        <v>1442</v>
      </c>
      <c r="B7014" t="s">
        <v>2563</v>
      </c>
      <c r="C7014" t="s">
        <v>1011</v>
      </c>
      <c r="D7014" t="s">
        <v>852</v>
      </c>
    </row>
    <row r="7015" spans="1:4">
      <c r="A7015" t="s">
        <v>1442</v>
      </c>
      <c r="B7015" t="s">
        <v>2564</v>
      </c>
      <c r="C7015" t="s">
        <v>143</v>
      </c>
      <c r="D7015" t="s">
        <v>845</v>
      </c>
    </row>
    <row r="7016" spans="1:4">
      <c r="A7016" t="s">
        <v>1442</v>
      </c>
      <c r="B7016" t="s">
        <v>2565</v>
      </c>
      <c r="C7016" t="s">
        <v>1012</v>
      </c>
      <c r="D7016">
        <v>90</v>
      </c>
    </row>
    <row r="7017" spans="1:4">
      <c r="A7017" t="s">
        <v>1442</v>
      </c>
      <c r="B7017" t="s">
        <v>7456</v>
      </c>
      <c r="C7017" t="s">
        <v>1013</v>
      </c>
      <c r="D7017">
        <v>755</v>
      </c>
    </row>
    <row r="7018" spans="1:4">
      <c r="A7018" t="s">
        <v>1442</v>
      </c>
      <c r="B7018" t="s">
        <v>2566</v>
      </c>
      <c r="C7018" t="s">
        <v>146</v>
      </c>
      <c r="D7018" t="s">
        <v>108</v>
      </c>
    </row>
    <row r="7019" spans="1:4">
      <c r="A7019" t="s">
        <v>1442</v>
      </c>
      <c r="B7019" t="s">
        <v>2567</v>
      </c>
      <c r="C7019" t="s">
        <v>1014</v>
      </c>
      <c r="D7019" t="s">
        <v>873</v>
      </c>
    </row>
    <row r="7020" spans="1:4">
      <c r="A7020" t="s">
        <v>1442</v>
      </c>
      <c r="B7020" t="s">
        <v>2568</v>
      </c>
      <c r="C7020" t="s">
        <v>25</v>
      </c>
      <c r="D7020" t="s">
        <v>34</v>
      </c>
    </row>
    <row r="7021" spans="1:4">
      <c r="A7021" t="s">
        <v>1442</v>
      </c>
      <c r="B7021" t="s">
        <v>2577</v>
      </c>
      <c r="C7021" t="s">
        <v>1011</v>
      </c>
      <c r="D7021" t="s">
        <v>852</v>
      </c>
    </row>
    <row r="7022" spans="1:4">
      <c r="A7022" t="s">
        <v>1442</v>
      </c>
      <c r="B7022" t="s">
        <v>2578</v>
      </c>
      <c r="C7022" t="s">
        <v>143</v>
      </c>
      <c r="D7022" t="s">
        <v>845</v>
      </c>
    </row>
    <row r="7023" spans="1:4">
      <c r="A7023" t="s">
        <v>1442</v>
      </c>
      <c r="B7023" t="s">
        <v>2579</v>
      </c>
      <c r="C7023" t="s">
        <v>1012</v>
      </c>
      <c r="D7023">
        <v>91</v>
      </c>
    </row>
    <row r="7024" spans="1:4">
      <c r="A7024" t="s">
        <v>1442</v>
      </c>
      <c r="B7024" t="s">
        <v>7457</v>
      </c>
      <c r="C7024" t="s">
        <v>1013</v>
      </c>
      <c r="D7024">
        <v>754</v>
      </c>
    </row>
    <row r="7025" spans="1:4">
      <c r="A7025" t="s">
        <v>1442</v>
      </c>
      <c r="B7025" t="s">
        <v>2580</v>
      </c>
      <c r="C7025" t="s">
        <v>146</v>
      </c>
      <c r="D7025" t="s">
        <v>108</v>
      </c>
    </row>
    <row r="7026" spans="1:4">
      <c r="A7026" t="s">
        <v>1442</v>
      </c>
      <c r="B7026" t="s">
        <v>2581</v>
      </c>
      <c r="C7026" t="s">
        <v>1014</v>
      </c>
      <c r="D7026" t="s">
        <v>908</v>
      </c>
    </row>
    <row r="7027" spans="1:4">
      <c r="A7027" t="s">
        <v>1442</v>
      </c>
      <c r="B7027" t="s">
        <v>2582</v>
      </c>
      <c r="C7027" t="s">
        <v>25</v>
      </c>
      <c r="D7027" t="s">
        <v>34</v>
      </c>
    </row>
    <row r="7028" spans="1:4">
      <c r="A7028" t="s">
        <v>1442</v>
      </c>
      <c r="B7028" t="s">
        <v>2591</v>
      </c>
      <c r="C7028" t="s">
        <v>1011</v>
      </c>
      <c r="D7028" t="s">
        <v>852</v>
      </c>
    </row>
    <row r="7029" spans="1:4">
      <c r="A7029" t="s">
        <v>1442</v>
      </c>
      <c r="B7029" t="s">
        <v>2592</v>
      </c>
      <c r="C7029" t="s">
        <v>143</v>
      </c>
      <c r="D7029" t="s">
        <v>845</v>
      </c>
    </row>
    <row r="7030" spans="1:4">
      <c r="A7030" t="s">
        <v>1442</v>
      </c>
      <c r="B7030" t="s">
        <v>2593</v>
      </c>
      <c r="C7030" t="s">
        <v>1012</v>
      </c>
      <c r="D7030">
        <v>92</v>
      </c>
    </row>
    <row r="7031" spans="1:4">
      <c r="A7031" t="s">
        <v>1442</v>
      </c>
      <c r="B7031" t="s">
        <v>7458</v>
      </c>
      <c r="C7031" t="s">
        <v>1013</v>
      </c>
      <c r="D7031">
        <v>735</v>
      </c>
    </row>
    <row r="7032" spans="1:4">
      <c r="A7032" t="s">
        <v>1442</v>
      </c>
      <c r="B7032" t="s">
        <v>2594</v>
      </c>
      <c r="C7032" t="s">
        <v>146</v>
      </c>
      <c r="D7032" t="s">
        <v>108</v>
      </c>
    </row>
    <row r="7033" spans="1:4">
      <c r="A7033" t="s">
        <v>1442</v>
      </c>
      <c r="B7033" t="s">
        <v>2595</v>
      </c>
      <c r="C7033" t="s">
        <v>1014</v>
      </c>
      <c r="D7033" t="s">
        <v>858</v>
      </c>
    </row>
    <row r="7034" spans="1:4">
      <c r="A7034" t="s">
        <v>1442</v>
      </c>
      <c r="B7034" t="s">
        <v>2596</v>
      </c>
      <c r="C7034" t="s">
        <v>25</v>
      </c>
      <c r="D7034" t="s">
        <v>34</v>
      </c>
    </row>
    <row r="7035" spans="1:4">
      <c r="A7035" t="s">
        <v>1442</v>
      </c>
      <c r="B7035" t="s">
        <v>2605</v>
      </c>
      <c r="C7035" t="s">
        <v>1011</v>
      </c>
      <c r="D7035" t="s">
        <v>852</v>
      </c>
    </row>
    <row r="7036" spans="1:4">
      <c r="A7036" t="s">
        <v>1442</v>
      </c>
      <c r="B7036" t="s">
        <v>2606</v>
      </c>
      <c r="C7036" t="s">
        <v>143</v>
      </c>
      <c r="D7036" t="s">
        <v>845</v>
      </c>
    </row>
    <row r="7037" spans="1:4">
      <c r="A7037" t="s">
        <v>1442</v>
      </c>
      <c r="B7037" t="s">
        <v>2607</v>
      </c>
      <c r="C7037" t="s">
        <v>1012</v>
      </c>
      <c r="D7037">
        <v>93</v>
      </c>
    </row>
    <row r="7038" spans="1:4">
      <c r="A7038" t="s">
        <v>1442</v>
      </c>
      <c r="B7038" t="s">
        <v>7459</v>
      </c>
      <c r="C7038" t="s">
        <v>1013</v>
      </c>
      <c r="D7038">
        <v>759</v>
      </c>
    </row>
    <row r="7039" spans="1:4">
      <c r="A7039" t="s">
        <v>1442</v>
      </c>
      <c r="B7039" t="s">
        <v>2608</v>
      </c>
      <c r="C7039" t="s">
        <v>146</v>
      </c>
      <c r="D7039" t="s">
        <v>108</v>
      </c>
    </row>
    <row r="7040" spans="1:4">
      <c r="A7040" t="s">
        <v>1442</v>
      </c>
      <c r="B7040" t="s">
        <v>2609</v>
      </c>
      <c r="C7040" t="s">
        <v>1014</v>
      </c>
      <c r="D7040" t="s">
        <v>879</v>
      </c>
    </row>
    <row r="7041" spans="1:4">
      <c r="A7041" t="s">
        <v>1442</v>
      </c>
      <c r="B7041" t="s">
        <v>2610</v>
      </c>
      <c r="C7041" t="s">
        <v>25</v>
      </c>
      <c r="D7041" t="s">
        <v>34</v>
      </c>
    </row>
    <row r="7042" spans="1:4">
      <c r="A7042" t="s">
        <v>1442</v>
      </c>
      <c r="B7042" t="s">
        <v>2619</v>
      </c>
      <c r="C7042" t="s">
        <v>1011</v>
      </c>
      <c r="D7042" t="s">
        <v>852</v>
      </c>
    </row>
    <row r="7043" spans="1:4">
      <c r="A7043" t="s">
        <v>1442</v>
      </c>
      <c r="B7043" t="s">
        <v>2620</v>
      </c>
      <c r="C7043" t="s">
        <v>143</v>
      </c>
      <c r="D7043" t="s">
        <v>845</v>
      </c>
    </row>
    <row r="7044" spans="1:4">
      <c r="A7044" t="s">
        <v>1442</v>
      </c>
      <c r="B7044" t="s">
        <v>2621</v>
      </c>
      <c r="C7044" t="s">
        <v>1012</v>
      </c>
      <c r="D7044">
        <v>94</v>
      </c>
    </row>
    <row r="7045" spans="1:4">
      <c r="A7045" t="s">
        <v>1442</v>
      </c>
      <c r="B7045" t="s">
        <v>7460</v>
      </c>
      <c r="C7045" t="s">
        <v>1013</v>
      </c>
      <c r="D7045">
        <v>751</v>
      </c>
    </row>
    <row r="7046" spans="1:4">
      <c r="A7046" t="s">
        <v>1442</v>
      </c>
      <c r="B7046" t="s">
        <v>2622</v>
      </c>
      <c r="C7046" t="s">
        <v>146</v>
      </c>
      <c r="D7046" t="s">
        <v>108</v>
      </c>
    </row>
    <row r="7047" spans="1:4">
      <c r="A7047" t="s">
        <v>1442</v>
      </c>
      <c r="B7047" t="s">
        <v>2623</v>
      </c>
      <c r="C7047" t="s">
        <v>1014</v>
      </c>
      <c r="D7047" t="s">
        <v>868</v>
      </c>
    </row>
    <row r="7048" spans="1:4">
      <c r="A7048" t="s">
        <v>1442</v>
      </c>
      <c r="B7048" t="s">
        <v>2624</v>
      </c>
      <c r="C7048" t="s">
        <v>25</v>
      </c>
      <c r="D7048" t="s">
        <v>34</v>
      </c>
    </row>
    <row r="7049" spans="1:4">
      <c r="A7049" t="s">
        <v>1442</v>
      </c>
      <c r="B7049" t="s">
        <v>2633</v>
      </c>
      <c r="C7049" t="s">
        <v>1011</v>
      </c>
      <c r="D7049" t="s">
        <v>852</v>
      </c>
    </row>
    <row r="7050" spans="1:4">
      <c r="A7050" t="s">
        <v>1442</v>
      </c>
      <c r="B7050" t="s">
        <v>2634</v>
      </c>
      <c r="C7050" t="s">
        <v>143</v>
      </c>
      <c r="D7050" t="s">
        <v>845</v>
      </c>
    </row>
    <row r="7051" spans="1:4">
      <c r="A7051" t="s">
        <v>1442</v>
      </c>
      <c r="B7051" t="s">
        <v>2635</v>
      </c>
      <c r="C7051" t="s">
        <v>1012</v>
      </c>
      <c r="D7051">
        <v>95</v>
      </c>
    </row>
    <row r="7052" spans="1:4">
      <c r="A7052" t="s">
        <v>1442</v>
      </c>
      <c r="B7052" t="s">
        <v>7461</v>
      </c>
      <c r="C7052" t="s">
        <v>1013</v>
      </c>
      <c r="D7052">
        <v>752</v>
      </c>
    </row>
    <row r="7053" spans="1:4">
      <c r="A7053" t="s">
        <v>1442</v>
      </c>
      <c r="B7053" t="s">
        <v>2636</v>
      </c>
      <c r="C7053" t="s">
        <v>146</v>
      </c>
      <c r="D7053" t="s">
        <v>108</v>
      </c>
    </row>
    <row r="7054" spans="1:4">
      <c r="A7054" t="s">
        <v>1442</v>
      </c>
      <c r="B7054" t="s">
        <v>2637</v>
      </c>
      <c r="C7054" t="s">
        <v>1014</v>
      </c>
      <c r="D7054" t="s">
        <v>905</v>
      </c>
    </row>
    <row r="7055" spans="1:4">
      <c r="A7055" t="s">
        <v>1442</v>
      </c>
      <c r="B7055" t="s">
        <v>2638</v>
      </c>
      <c r="C7055" t="s">
        <v>25</v>
      </c>
      <c r="D7055" t="s">
        <v>34</v>
      </c>
    </row>
    <row r="7056" spans="1:4">
      <c r="A7056" t="s">
        <v>1442</v>
      </c>
      <c r="B7056" t="s">
        <v>2647</v>
      </c>
      <c r="C7056" t="s">
        <v>1011</v>
      </c>
      <c r="D7056" t="s">
        <v>852</v>
      </c>
    </row>
    <row r="7057" spans="1:4">
      <c r="A7057" t="s">
        <v>1442</v>
      </c>
      <c r="B7057" t="s">
        <v>2648</v>
      </c>
      <c r="C7057" t="s">
        <v>143</v>
      </c>
      <c r="D7057" t="s">
        <v>845</v>
      </c>
    </row>
    <row r="7058" spans="1:4">
      <c r="A7058" t="s">
        <v>1442</v>
      </c>
      <c r="B7058" t="s">
        <v>2649</v>
      </c>
      <c r="C7058" t="s">
        <v>1012</v>
      </c>
      <c r="D7058">
        <v>96</v>
      </c>
    </row>
    <row r="7059" spans="1:4">
      <c r="A7059" t="s">
        <v>1442</v>
      </c>
      <c r="B7059" t="s">
        <v>7462</v>
      </c>
      <c r="C7059" t="s">
        <v>1013</v>
      </c>
      <c r="D7059">
        <v>736</v>
      </c>
    </row>
    <row r="7060" spans="1:4">
      <c r="A7060" t="s">
        <v>1442</v>
      </c>
      <c r="B7060" t="s">
        <v>2650</v>
      </c>
      <c r="C7060" t="s">
        <v>146</v>
      </c>
      <c r="D7060" t="s">
        <v>108</v>
      </c>
    </row>
    <row r="7061" spans="1:4">
      <c r="A7061" t="s">
        <v>1442</v>
      </c>
      <c r="B7061" t="s">
        <v>2651</v>
      </c>
      <c r="C7061" t="s">
        <v>1014</v>
      </c>
      <c r="D7061" t="s">
        <v>890</v>
      </c>
    </row>
    <row r="7062" spans="1:4">
      <c r="A7062" t="s">
        <v>1442</v>
      </c>
      <c r="B7062" t="s">
        <v>2652</v>
      </c>
      <c r="C7062" t="s">
        <v>25</v>
      </c>
      <c r="D7062" t="s">
        <v>34</v>
      </c>
    </row>
    <row r="7063" spans="1:4">
      <c r="A7063" t="s">
        <v>1442</v>
      </c>
      <c r="B7063" t="s">
        <v>2661</v>
      </c>
      <c r="C7063" t="s">
        <v>1011</v>
      </c>
      <c r="D7063" t="s">
        <v>852</v>
      </c>
    </row>
    <row r="7064" spans="1:4">
      <c r="A7064" t="s">
        <v>1442</v>
      </c>
      <c r="B7064" t="s">
        <v>2662</v>
      </c>
      <c r="C7064" t="s">
        <v>143</v>
      </c>
      <c r="D7064" t="s">
        <v>845</v>
      </c>
    </row>
    <row r="7065" spans="1:4">
      <c r="A7065" t="s">
        <v>1442</v>
      </c>
      <c r="B7065" t="s">
        <v>2663</v>
      </c>
      <c r="C7065" t="s">
        <v>1012</v>
      </c>
      <c r="D7065">
        <v>97</v>
      </c>
    </row>
    <row r="7066" spans="1:4">
      <c r="A7066" t="s">
        <v>1442</v>
      </c>
      <c r="B7066" t="s">
        <v>7463</v>
      </c>
      <c r="C7066" t="s">
        <v>1013</v>
      </c>
      <c r="D7066">
        <v>738</v>
      </c>
    </row>
    <row r="7067" spans="1:4">
      <c r="A7067" t="s">
        <v>1442</v>
      </c>
      <c r="B7067" t="s">
        <v>2664</v>
      </c>
      <c r="C7067" t="s">
        <v>146</v>
      </c>
      <c r="D7067" t="s">
        <v>108</v>
      </c>
    </row>
    <row r="7068" spans="1:4">
      <c r="A7068" t="s">
        <v>1442</v>
      </c>
      <c r="B7068" t="s">
        <v>2665</v>
      </c>
      <c r="C7068" t="s">
        <v>1014</v>
      </c>
      <c r="D7068" t="s">
        <v>896</v>
      </c>
    </row>
    <row r="7069" spans="1:4">
      <c r="A7069" t="s">
        <v>1442</v>
      </c>
      <c r="B7069" t="s">
        <v>2666</v>
      </c>
      <c r="C7069" t="s">
        <v>25</v>
      </c>
      <c r="D7069" t="s">
        <v>34</v>
      </c>
    </row>
    <row r="7070" spans="1:4">
      <c r="A7070" t="s">
        <v>1442</v>
      </c>
      <c r="B7070" t="s">
        <v>2675</v>
      </c>
      <c r="C7070" t="s">
        <v>1011</v>
      </c>
      <c r="D7070" t="s">
        <v>852</v>
      </c>
    </row>
    <row r="7071" spans="1:4">
      <c r="A7071" t="s">
        <v>1442</v>
      </c>
      <c r="B7071" t="s">
        <v>2676</v>
      </c>
      <c r="C7071" t="s">
        <v>143</v>
      </c>
      <c r="D7071" t="s">
        <v>845</v>
      </c>
    </row>
    <row r="7072" spans="1:4">
      <c r="A7072" t="s">
        <v>1442</v>
      </c>
      <c r="B7072" t="s">
        <v>2677</v>
      </c>
      <c r="C7072" t="s">
        <v>1012</v>
      </c>
      <c r="D7072">
        <v>98</v>
      </c>
    </row>
    <row r="7073" spans="1:4">
      <c r="A7073" t="s">
        <v>1442</v>
      </c>
      <c r="B7073" t="s">
        <v>7464</v>
      </c>
      <c r="C7073" t="s">
        <v>1013</v>
      </c>
      <c r="D7073">
        <v>737</v>
      </c>
    </row>
    <row r="7074" spans="1:4">
      <c r="A7074" t="s">
        <v>1442</v>
      </c>
      <c r="B7074" t="s">
        <v>2678</v>
      </c>
      <c r="C7074" t="s">
        <v>146</v>
      </c>
      <c r="D7074" t="s">
        <v>108</v>
      </c>
    </row>
    <row r="7075" spans="1:4">
      <c r="A7075" t="s">
        <v>1442</v>
      </c>
      <c r="B7075" t="s">
        <v>2679</v>
      </c>
      <c r="C7075" t="s">
        <v>1014</v>
      </c>
      <c r="D7075" t="s">
        <v>893</v>
      </c>
    </row>
    <row r="7076" spans="1:4">
      <c r="A7076" t="s">
        <v>1442</v>
      </c>
      <c r="B7076" t="s">
        <v>2680</v>
      </c>
      <c r="C7076" t="s">
        <v>25</v>
      </c>
      <c r="D7076" t="s">
        <v>34</v>
      </c>
    </row>
    <row r="7077" spans="1:4">
      <c r="A7077" t="s">
        <v>1442</v>
      </c>
      <c r="B7077" t="s">
        <v>2689</v>
      </c>
      <c r="C7077" t="s">
        <v>1011</v>
      </c>
      <c r="D7077" t="s">
        <v>852</v>
      </c>
    </row>
    <row r="7078" spans="1:4">
      <c r="A7078" t="s">
        <v>1442</v>
      </c>
      <c r="B7078" t="s">
        <v>2690</v>
      </c>
      <c r="C7078" t="s">
        <v>143</v>
      </c>
      <c r="D7078" t="s">
        <v>845</v>
      </c>
    </row>
    <row r="7079" spans="1:4">
      <c r="A7079" t="s">
        <v>1442</v>
      </c>
      <c r="B7079" t="s">
        <v>2691</v>
      </c>
      <c r="C7079" t="s">
        <v>1012</v>
      </c>
      <c r="D7079">
        <v>99</v>
      </c>
    </row>
    <row r="7080" spans="1:4">
      <c r="A7080" t="s">
        <v>1442</v>
      </c>
      <c r="B7080" t="s">
        <v>7465</v>
      </c>
      <c r="C7080" t="s">
        <v>1013</v>
      </c>
      <c r="D7080">
        <v>733</v>
      </c>
    </row>
    <row r="7081" spans="1:4">
      <c r="A7081" t="s">
        <v>1442</v>
      </c>
      <c r="B7081" t="s">
        <v>2692</v>
      </c>
      <c r="C7081" t="s">
        <v>146</v>
      </c>
      <c r="D7081" t="s">
        <v>108</v>
      </c>
    </row>
    <row r="7082" spans="1:4">
      <c r="A7082" t="s">
        <v>1442</v>
      </c>
      <c r="B7082" t="s">
        <v>2693</v>
      </c>
      <c r="C7082" t="s">
        <v>1014</v>
      </c>
      <c r="D7082" t="s">
        <v>887</v>
      </c>
    </row>
    <row r="7083" spans="1:4">
      <c r="A7083" t="s">
        <v>1442</v>
      </c>
      <c r="B7083" t="s">
        <v>2694</v>
      </c>
      <c r="C7083" t="s">
        <v>25</v>
      </c>
      <c r="D7083" t="s">
        <v>34</v>
      </c>
    </row>
    <row r="7084" spans="1:4">
      <c r="A7084" t="s">
        <v>1442</v>
      </c>
      <c r="B7084" t="s">
        <v>2703</v>
      </c>
      <c r="C7084" t="s">
        <v>1011</v>
      </c>
      <c r="D7084" t="s">
        <v>852</v>
      </c>
    </row>
    <row r="7085" spans="1:4">
      <c r="A7085" t="s">
        <v>1442</v>
      </c>
      <c r="B7085" t="s">
        <v>2704</v>
      </c>
      <c r="C7085" t="s">
        <v>143</v>
      </c>
      <c r="D7085" t="s">
        <v>845</v>
      </c>
    </row>
    <row r="7086" spans="1:4">
      <c r="A7086" t="s">
        <v>1442</v>
      </c>
      <c r="B7086" t="s">
        <v>2705</v>
      </c>
      <c r="C7086" t="s">
        <v>1012</v>
      </c>
      <c r="D7086">
        <v>100</v>
      </c>
    </row>
    <row r="7087" spans="1:4">
      <c r="A7087" t="s">
        <v>1442</v>
      </c>
      <c r="B7087" t="s">
        <v>7466</v>
      </c>
      <c r="C7087" t="s">
        <v>1013</v>
      </c>
      <c r="D7087">
        <v>739</v>
      </c>
    </row>
    <row r="7088" spans="1:4">
      <c r="A7088" t="s">
        <v>1442</v>
      </c>
      <c r="B7088" t="s">
        <v>2706</v>
      </c>
      <c r="C7088" t="s">
        <v>146</v>
      </c>
      <c r="D7088" t="s">
        <v>108</v>
      </c>
    </row>
    <row r="7089" spans="1:4">
      <c r="A7089" t="s">
        <v>1442</v>
      </c>
      <c r="B7089" t="s">
        <v>2707</v>
      </c>
      <c r="C7089" t="s">
        <v>1014</v>
      </c>
      <c r="D7089" t="s">
        <v>899</v>
      </c>
    </row>
    <row r="7090" spans="1:4">
      <c r="A7090" t="s">
        <v>1442</v>
      </c>
      <c r="B7090" t="s">
        <v>2708</v>
      </c>
      <c r="C7090" t="s">
        <v>25</v>
      </c>
      <c r="D7090" t="s">
        <v>34</v>
      </c>
    </row>
    <row r="7091" spans="1:4">
      <c r="A7091" t="s">
        <v>1442</v>
      </c>
      <c r="B7091" t="s">
        <v>2717</v>
      </c>
      <c r="C7091" t="s">
        <v>1011</v>
      </c>
      <c r="D7091" t="s">
        <v>852</v>
      </c>
    </row>
    <row r="7092" spans="1:4">
      <c r="A7092" t="s">
        <v>1442</v>
      </c>
      <c r="B7092" t="s">
        <v>2718</v>
      </c>
      <c r="C7092" t="s">
        <v>143</v>
      </c>
      <c r="D7092" t="s">
        <v>845</v>
      </c>
    </row>
    <row r="7093" spans="1:4">
      <c r="A7093" t="s">
        <v>1442</v>
      </c>
      <c r="B7093" t="s">
        <v>2719</v>
      </c>
      <c r="C7093" t="s">
        <v>1012</v>
      </c>
      <c r="D7093">
        <v>101</v>
      </c>
    </row>
    <row r="7094" spans="1:4">
      <c r="A7094" t="s">
        <v>1442</v>
      </c>
      <c r="B7094" t="s">
        <v>7467</v>
      </c>
      <c r="C7094" t="s">
        <v>1013</v>
      </c>
      <c r="D7094">
        <v>758</v>
      </c>
    </row>
    <row r="7095" spans="1:4">
      <c r="A7095" t="s">
        <v>1442</v>
      </c>
      <c r="B7095" t="s">
        <v>2720</v>
      </c>
      <c r="C7095" t="s">
        <v>146</v>
      </c>
      <c r="D7095" t="s">
        <v>108</v>
      </c>
    </row>
    <row r="7096" spans="1:4">
      <c r="A7096" t="s">
        <v>1442</v>
      </c>
      <c r="B7096" t="s">
        <v>2721</v>
      </c>
      <c r="C7096" t="s">
        <v>1014</v>
      </c>
      <c r="D7096" t="s">
        <v>911</v>
      </c>
    </row>
    <row r="7097" spans="1:4">
      <c r="A7097" t="s">
        <v>1442</v>
      </c>
      <c r="B7097" t="s">
        <v>2722</v>
      </c>
      <c r="C7097" t="s">
        <v>25</v>
      </c>
      <c r="D7097" t="s">
        <v>34</v>
      </c>
    </row>
    <row r="7098" spans="1:4">
      <c r="A7098" t="s">
        <v>1442</v>
      </c>
      <c r="B7098" t="s">
        <v>2731</v>
      </c>
      <c r="C7098" t="s">
        <v>1011</v>
      </c>
      <c r="D7098" t="s">
        <v>852</v>
      </c>
    </row>
    <row r="7099" spans="1:4">
      <c r="A7099" t="s">
        <v>1442</v>
      </c>
      <c r="B7099" t="s">
        <v>2732</v>
      </c>
      <c r="C7099" t="s">
        <v>143</v>
      </c>
      <c r="D7099" t="s">
        <v>845</v>
      </c>
    </row>
    <row r="7100" spans="1:4">
      <c r="A7100" t="s">
        <v>1442</v>
      </c>
      <c r="B7100" t="s">
        <v>2733</v>
      </c>
      <c r="C7100" t="s">
        <v>1012</v>
      </c>
      <c r="D7100">
        <v>102</v>
      </c>
    </row>
    <row r="7101" spans="1:4">
      <c r="A7101" t="s">
        <v>1442</v>
      </c>
      <c r="B7101" t="s">
        <v>7468</v>
      </c>
      <c r="C7101" t="s">
        <v>1013</v>
      </c>
      <c r="D7101">
        <v>750</v>
      </c>
    </row>
    <row r="7102" spans="1:4">
      <c r="A7102" t="s">
        <v>1442</v>
      </c>
      <c r="B7102" t="s">
        <v>2734</v>
      </c>
      <c r="C7102" t="s">
        <v>146</v>
      </c>
      <c r="D7102" t="s">
        <v>108</v>
      </c>
    </row>
    <row r="7103" spans="1:4">
      <c r="A7103" t="s">
        <v>1442</v>
      </c>
      <c r="B7103" t="s">
        <v>2735</v>
      </c>
      <c r="C7103" t="s">
        <v>1014</v>
      </c>
      <c r="D7103" t="s">
        <v>902</v>
      </c>
    </row>
    <row r="7104" spans="1:4">
      <c r="A7104" t="s">
        <v>1442</v>
      </c>
      <c r="B7104" t="s">
        <v>2736</v>
      </c>
      <c r="C7104" t="s">
        <v>25</v>
      </c>
      <c r="D7104" t="s">
        <v>34</v>
      </c>
    </row>
    <row r="7105" spans="1:4">
      <c r="A7105" t="s">
        <v>1442</v>
      </c>
      <c r="B7105" t="s">
        <v>2745</v>
      </c>
      <c r="C7105" t="s">
        <v>1011</v>
      </c>
      <c r="D7105" t="s">
        <v>852</v>
      </c>
    </row>
    <row r="7106" spans="1:4">
      <c r="A7106" t="s">
        <v>1442</v>
      </c>
      <c r="B7106" t="s">
        <v>2746</v>
      </c>
      <c r="C7106" t="s">
        <v>143</v>
      </c>
      <c r="D7106" t="s">
        <v>845</v>
      </c>
    </row>
    <row r="7107" spans="1:4">
      <c r="A7107" t="s">
        <v>1442</v>
      </c>
      <c r="B7107" t="s">
        <v>2747</v>
      </c>
      <c r="C7107" t="s">
        <v>1012</v>
      </c>
      <c r="D7107">
        <v>103</v>
      </c>
    </row>
    <row r="7108" spans="1:4">
      <c r="A7108" t="s">
        <v>1442</v>
      </c>
      <c r="B7108" t="s">
        <v>7469</v>
      </c>
      <c r="C7108" t="s">
        <v>1013</v>
      </c>
      <c r="D7108">
        <v>747</v>
      </c>
    </row>
    <row r="7109" spans="1:4">
      <c r="A7109" t="s">
        <v>1442</v>
      </c>
      <c r="B7109" t="s">
        <v>2748</v>
      </c>
      <c r="C7109" t="s">
        <v>146</v>
      </c>
      <c r="D7109" t="s">
        <v>108</v>
      </c>
    </row>
    <row r="7110" spans="1:4">
      <c r="A7110" t="s">
        <v>1442</v>
      </c>
      <c r="B7110" t="s">
        <v>2749</v>
      </c>
      <c r="C7110" t="s">
        <v>1014</v>
      </c>
      <c r="D7110" t="s">
        <v>864</v>
      </c>
    </row>
    <row r="7111" spans="1:4">
      <c r="A7111" t="s">
        <v>1442</v>
      </c>
      <c r="B7111" t="s">
        <v>2750</v>
      </c>
      <c r="C7111" t="s">
        <v>25</v>
      </c>
      <c r="D7111" t="s">
        <v>34</v>
      </c>
    </row>
    <row r="7112" spans="1:4">
      <c r="A7112" t="s">
        <v>1442</v>
      </c>
      <c r="B7112" t="s">
        <v>2759</v>
      </c>
      <c r="C7112" t="s">
        <v>1011</v>
      </c>
      <c r="D7112" t="s">
        <v>852</v>
      </c>
    </row>
    <row r="7113" spans="1:4">
      <c r="A7113" t="s">
        <v>1442</v>
      </c>
      <c r="B7113" t="s">
        <v>2760</v>
      </c>
      <c r="C7113" t="s">
        <v>143</v>
      </c>
      <c r="D7113" t="s">
        <v>845</v>
      </c>
    </row>
    <row r="7114" spans="1:4">
      <c r="A7114" t="s">
        <v>1442</v>
      </c>
      <c r="B7114" t="s">
        <v>2761</v>
      </c>
      <c r="C7114" t="s">
        <v>1012</v>
      </c>
      <c r="D7114">
        <v>104</v>
      </c>
    </row>
    <row r="7115" spans="1:4">
      <c r="A7115" t="s">
        <v>1442</v>
      </c>
      <c r="B7115" t="s">
        <v>7470</v>
      </c>
      <c r="C7115" t="s">
        <v>1013</v>
      </c>
      <c r="D7115">
        <v>745</v>
      </c>
    </row>
    <row r="7116" spans="1:4">
      <c r="A7116" t="s">
        <v>1442</v>
      </c>
      <c r="B7116" t="s">
        <v>2762</v>
      </c>
      <c r="C7116" t="s">
        <v>146</v>
      </c>
      <c r="D7116" t="s">
        <v>108</v>
      </c>
    </row>
    <row r="7117" spans="1:4">
      <c r="A7117" t="s">
        <v>1442</v>
      </c>
      <c r="B7117" t="s">
        <v>2763</v>
      </c>
      <c r="C7117" t="s">
        <v>1014</v>
      </c>
      <c r="D7117" t="s">
        <v>860</v>
      </c>
    </row>
    <row r="7118" spans="1:4">
      <c r="A7118" t="s">
        <v>1442</v>
      </c>
      <c r="B7118" t="s">
        <v>2764</v>
      </c>
      <c r="C7118" t="s">
        <v>25</v>
      </c>
      <c r="D7118" t="s">
        <v>34</v>
      </c>
    </row>
    <row r="7119" spans="1:4">
      <c r="A7119" t="s">
        <v>1442</v>
      </c>
      <c r="B7119" t="s">
        <v>2773</v>
      </c>
      <c r="C7119" t="s">
        <v>1011</v>
      </c>
      <c r="D7119" t="s">
        <v>810</v>
      </c>
    </row>
    <row r="7120" spans="1:4">
      <c r="A7120" t="s">
        <v>1442</v>
      </c>
      <c r="B7120" t="s">
        <v>2774</v>
      </c>
      <c r="C7120" t="s">
        <v>143</v>
      </c>
      <c r="D7120" t="s">
        <v>811</v>
      </c>
    </row>
    <row r="7121" spans="1:4">
      <c r="A7121" t="s">
        <v>1442</v>
      </c>
      <c r="B7121" t="s">
        <v>2775</v>
      </c>
      <c r="C7121" t="s">
        <v>1012</v>
      </c>
      <c r="D7121">
        <v>105</v>
      </c>
    </row>
    <row r="7122" spans="1:4">
      <c r="A7122" t="s">
        <v>1442</v>
      </c>
      <c r="B7122" t="s">
        <v>7471</v>
      </c>
      <c r="C7122" t="s">
        <v>1013</v>
      </c>
      <c r="D7122" t="s">
        <v>833</v>
      </c>
    </row>
    <row r="7123" spans="1:4">
      <c r="A7123" t="s">
        <v>1442</v>
      </c>
      <c r="B7123" t="s">
        <v>2776</v>
      </c>
      <c r="C7123" t="s">
        <v>146</v>
      </c>
      <c r="D7123" t="s">
        <v>106</v>
      </c>
    </row>
    <row r="7124" spans="1:4">
      <c r="A7124" t="s">
        <v>1442</v>
      </c>
      <c r="B7124" t="s">
        <v>2778</v>
      </c>
      <c r="C7124" t="s">
        <v>25</v>
      </c>
      <c r="D7124" t="s">
        <v>34</v>
      </c>
    </row>
    <row r="7125" spans="1:4">
      <c r="A7125" t="s">
        <v>1442</v>
      </c>
      <c r="B7125" t="s">
        <v>2787</v>
      </c>
      <c r="C7125" t="s">
        <v>1011</v>
      </c>
      <c r="D7125" t="s">
        <v>810</v>
      </c>
    </row>
    <row r="7126" spans="1:4">
      <c r="A7126" t="s">
        <v>1442</v>
      </c>
      <c r="B7126" t="s">
        <v>2788</v>
      </c>
      <c r="C7126" t="s">
        <v>143</v>
      </c>
      <c r="D7126" t="s">
        <v>811</v>
      </c>
    </row>
    <row r="7127" spans="1:4">
      <c r="A7127" t="s">
        <v>1442</v>
      </c>
      <c r="B7127" t="s">
        <v>2789</v>
      </c>
      <c r="C7127" t="s">
        <v>1012</v>
      </c>
      <c r="D7127">
        <v>106</v>
      </c>
    </row>
    <row r="7128" spans="1:4">
      <c r="A7128" t="s">
        <v>1442</v>
      </c>
      <c r="B7128" t="s">
        <v>7472</v>
      </c>
      <c r="C7128" t="s">
        <v>1013</v>
      </c>
      <c r="D7128" t="s">
        <v>831</v>
      </c>
    </row>
    <row r="7129" spans="1:4">
      <c r="A7129" t="s">
        <v>1442</v>
      </c>
      <c r="B7129" t="s">
        <v>2790</v>
      </c>
      <c r="C7129" t="s">
        <v>146</v>
      </c>
      <c r="D7129" t="s">
        <v>106</v>
      </c>
    </row>
    <row r="7130" spans="1:4">
      <c r="A7130" t="s">
        <v>1442</v>
      </c>
      <c r="B7130" t="s">
        <v>2792</v>
      </c>
      <c r="C7130" t="s">
        <v>25</v>
      </c>
      <c r="D7130" t="s">
        <v>34</v>
      </c>
    </row>
    <row r="7131" spans="1:4">
      <c r="A7131" t="s">
        <v>1442</v>
      </c>
      <c r="B7131" t="s">
        <v>2801</v>
      </c>
      <c r="C7131" t="s">
        <v>1011</v>
      </c>
      <c r="D7131" t="s">
        <v>810</v>
      </c>
    </row>
    <row r="7132" spans="1:4">
      <c r="A7132" t="s">
        <v>1442</v>
      </c>
      <c r="B7132" t="s">
        <v>2802</v>
      </c>
      <c r="C7132" t="s">
        <v>143</v>
      </c>
      <c r="D7132" t="s">
        <v>811</v>
      </c>
    </row>
    <row r="7133" spans="1:4">
      <c r="A7133" t="s">
        <v>1442</v>
      </c>
      <c r="B7133" t="s">
        <v>2803</v>
      </c>
      <c r="C7133" t="s">
        <v>1012</v>
      </c>
      <c r="D7133">
        <v>107</v>
      </c>
    </row>
    <row r="7134" spans="1:4">
      <c r="A7134" t="s">
        <v>1442</v>
      </c>
      <c r="B7134" t="s">
        <v>7473</v>
      </c>
      <c r="C7134" t="s">
        <v>1013</v>
      </c>
      <c r="D7134" t="s">
        <v>823</v>
      </c>
    </row>
    <row r="7135" spans="1:4">
      <c r="A7135" t="s">
        <v>1442</v>
      </c>
      <c r="B7135" t="s">
        <v>2804</v>
      </c>
      <c r="C7135" t="s">
        <v>146</v>
      </c>
      <c r="D7135" t="s">
        <v>104</v>
      </c>
    </row>
    <row r="7136" spans="1:4">
      <c r="A7136" t="s">
        <v>1442</v>
      </c>
      <c r="B7136" t="s">
        <v>2806</v>
      </c>
      <c r="C7136" t="s">
        <v>25</v>
      </c>
      <c r="D7136" t="s">
        <v>34</v>
      </c>
    </row>
    <row r="7137" spans="1:4">
      <c r="A7137" t="s">
        <v>1442</v>
      </c>
      <c r="B7137" t="s">
        <v>2815</v>
      </c>
      <c r="C7137" t="s">
        <v>1011</v>
      </c>
      <c r="D7137" t="s">
        <v>810</v>
      </c>
    </row>
    <row r="7138" spans="1:4">
      <c r="A7138" t="s">
        <v>1442</v>
      </c>
      <c r="B7138" t="s">
        <v>2816</v>
      </c>
      <c r="C7138" t="s">
        <v>143</v>
      </c>
      <c r="D7138" t="s">
        <v>811</v>
      </c>
    </row>
    <row r="7139" spans="1:4">
      <c r="A7139" t="s">
        <v>1442</v>
      </c>
      <c r="B7139" t="s">
        <v>2817</v>
      </c>
      <c r="C7139" t="s">
        <v>1012</v>
      </c>
      <c r="D7139">
        <v>108</v>
      </c>
    </row>
    <row r="7140" spans="1:4">
      <c r="A7140" t="s">
        <v>1442</v>
      </c>
      <c r="B7140" t="s">
        <v>7474</v>
      </c>
      <c r="C7140" t="s">
        <v>1013</v>
      </c>
      <c r="D7140" t="s">
        <v>825</v>
      </c>
    </row>
    <row r="7141" spans="1:4">
      <c r="A7141" t="s">
        <v>1442</v>
      </c>
      <c r="B7141" t="s">
        <v>2818</v>
      </c>
      <c r="C7141" t="s">
        <v>146</v>
      </c>
      <c r="D7141" t="s">
        <v>104</v>
      </c>
    </row>
    <row r="7142" spans="1:4">
      <c r="A7142" t="s">
        <v>1442</v>
      </c>
      <c r="B7142" t="s">
        <v>2820</v>
      </c>
      <c r="C7142" t="s">
        <v>25</v>
      </c>
      <c r="D7142" t="s">
        <v>34</v>
      </c>
    </row>
    <row r="7143" spans="1:4">
      <c r="A7143" t="s">
        <v>1442</v>
      </c>
      <c r="B7143" t="s">
        <v>2829</v>
      </c>
      <c r="C7143" t="s">
        <v>1011</v>
      </c>
      <c r="D7143" t="s">
        <v>810</v>
      </c>
    </row>
    <row r="7144" spans="1:4">
      <c r="A7144" t="s">
        <v>1442</v>
      </c>
      <c r="B7144" t="s">
        <v>2830</v>
      </c>
      <c r="C7144" t="s">
        <v>143</v>
      </c>
      <c r="D7144" t="s">
        <v>811</v>
      </c>
    </row>
    <row r="7145" spans="1:4">
      <c r="A7145" t="s">
        <v>1442</v>
      </c>
      <c r="B7145" t="s">
        <v>2831</v>
      </c>
      <c r="C7145" t="s">
        <v>1012</v>
      </c>
      <c r="D7145">
        <v>109</v>
      </c>
    </row>
    <row r="7146" spans="1:4">
      <c r="A7146" t="s">
        <v>1442</v>
      </c>
      <c r="B7146" t="s">
        <v>7475</v>
      </c>
      <c r="C7146" t="s">
        <v>1013</v>
      </c>
      <c r="D7146" t="s">
        <v>827</v>
      </c>
    </row>
    <row r="7147" spans="1:4">
      <c r="A7147" t="s">
        <v>1442</v>
      </c>
      <c r="B7147" t="s">
        <v>2832</v>
      </c>
      <c r="C7147" t="s">
        <v>146</v>
      </c>
      <c r="D7147" t="s">
        <v>105</v>
      </c>
    </row>
    <row r="7148" spans="1:4">
      <c r="A7148" t="s">
        <v>1442</v>
      </c>
      <c r="B7148" t="s">
        <v>2834</v>
      </c>
      <c r="C7148" t="s">
        <v>25</v>
      </c>
      <c r="D7148" t="s">
        <v>34</v>
      </c>
    </row>
    <row r="7149" spans="1:4">
      <c r="A7149" t="s">
        <v>1442</v>
      </c>
      <c r="B7149" t="s">
        <v>2843</v>
      </c>
      <c r="C7149" t="s">
        <v>1011</v>
      </c>
      <c r="D7149" t="s">
        <v>810</v>
      </c>
    </row>
    <row r="7150" spans="1:4">
      <c r="A7150" t="s">
        <v>1442</v>
      </c>
      <c r="B7150" t="s">
        <v>2844</v>
      </c>
      <c r="C7150" t="s">
        <v>143</v>
      </c>
      <c r="D7150" t="s">
        <v>811</v>
      </c>
    </row>
    <row r="7151" spans="1:4">
      <c r="A7151" t="s">
        <v>1442</v>
      </c>
      <c r="B7151" t="s">
        <v>2845</v>
      </c>
      <c r="C7151" t="s">
        <v>1012</v>
      </c>
      <c r="D7151">
        <v>110</v>
      </c>
    </row>
    <row r="7152" spans="1:4">
      <c r="A7152" t="s">
        <v>1442</v>
      </c>
      <c r="B7152" t="s">
        <v>7476</v>
      </c>
      <c r="C7152" t="s">
        <v>1013</v>
      </c>
      <c r="D7152" t="s">
        <v>829</v>
      </c>
    </row>
    <row r="7153" spans="1:4">
      <c r="A7153" t="s">
        <v>1442</v>
      </c>
      <c r="B7153" t="s">
        <v>2846</v>
      </c>
      <c r="C7153" t="s">
        <v>146</v>
      </c>
      <c r="D7153" t="s">
        <v>105</v>
      </c>
    </row>
    <row r="7154" spans="1:4">
      <c r="A7154" t="s">
        <v>1442</v>
      </c>
      <c r="B7154" t="s">
        <v>2848</v>
      </c>
      <c r="C7154" t="s">
        <v>25</v>
      </c>
      <c r="D7154" t="s">
        <v>34</v>
      </c>
    </row>
    <row r="7155" spans="1:4">
      <c r="A7155" t="s">
        <v>1442</v>
      </c>
      <c r="B7155" t="s">
        <v>2857</v>
      </c>
      <c r="C7155" t="s">
        <v>1011</v>
      </c>
      <c r="D7155" t="s">
        <v>570</v>
      </c>
    </row>
    <row r="7156" spans="1:4">
      <c r="A7156" t="s">
        <v>1442</v>
      </c>
      <c r="B7156" t="s">
        <v>2858</v>
      </c>
      <c r="C7156" t="s">
        <v>143</v>
      </c>
      <c r="D7156" t="s">
        <v>571</v>
      </c>
    </row>
    <row r="7157" spans="1:4">
      <c r="A7157" t="s">
        <v>1442</v>
      </c>
      <c r="B7157" t="s">
        <v>2859</v>
      </c>
      <c r="C7157" t="s">
        <v>1012</v>
      </c>
      <c r="D7157">
        <v>111</v>
      </c>
    </row>
    <row r="7158" spans="1:4">
      <c r="A7158" t="s">
        <v>1442</v>
      </c>
      <c r="B7158" t="s">
        <v>7477</v>
      </c>
      <c r="C7158" t="s">
        <v>1013</v>
      </c>
      <c r="D7158">
        <v>682</v>
      </c>
    </row>
    <row r="7159" spans="1:4">
      <c r="A7159" t="s">
        <v>1442</v>
      </c>
      <c r="B7159" t="s">
        <v>2860</v>
      </c>
      <c r="C7159" t="s">
        <v>146</v>
      </c>
      <c r="D7159" t="s">
        <v>123</v>
      </c>
    </row>
    <row r="7160" spans="1:4">
      <c r="A7160" t="s">
        <v>1442</v>
      </c>
      <c r="B7160" t="s">
        <v>2861</v>
      </c>
      <c r="C7160" t="s">
        <v>1014</v>
      </c>
      <c r="D7160" t="s">
        <v>674</v>
      </c>
    </row>
    <row r="7161" spans="1:4">
      <c r="A7161" t="s">
        <v>1442</v>
      </c>
      <c r="B7161" t="s">
        <v>2862</v>
      </c>
      <c r="C7161" t="s">
        <v>25</v>
      </c>
      <c r="D7161" t="s">
        <v>34</v>
      </c>
    </row>
    <row r="7162" spans="1:4">
      <c r="A7162" t="s">
        <v>1442</v>
      </c>
      <c r="B7162" t="s">
        <v>2871</v>
      </c>
      <c r="C7162" t="s">
        <v>1011</v>
      </c>
      <c r="D7162" t="s">
        <v>570</v>
      </c>
    </row>
    <row r="7163" spans="1:4">
      <c r="A7163" t="s">
        <v>1442</v>
      </c>
      <c r="B7163" t="s">
        <v>2872</v>
      </c>
      <c r="C7163" t="s">
        <v>143</v>
      </c>
      <c r="D7163" t="s">
        <v>571</v>
      </c>
    </row>
    <row r="7164" spans="1:4">
      <c r="A7164" t="s">
        <v>1442</v>
      </c>
      <c r="B7164" t="s">
        <v>2873</v>
      </c>
      <c r="C7164" t="s">
        <v>1012</v>
      </c>
      <c r="D7164">
        <v>112</v>
      </c>
    </row>
    <row r="7165" spans="1:4">
      <c r="A7165" t="s">
        <v>1442</v>
      </c>
      <c r="B7165" t="s">
        <v>7478</v>
      </c>
      <c r="C7165" t="s">
        <v>1013</v>
      </c>
      <c r="D7165">
        <v>680</v>
      </c>
    </row>
    <row r="7166" spans="1:4">
      <c r="A7166" t="s">
        <v>1442</v>
      </c>
      <c r="B7166" t="s">
        <v>2874</v>
      </c>
      <c r="C7166" t="s">
        <v>146</v>
      </c>
      <c r="D7166" t="s">
        <v>123</v>
      </c>
    </row>
    <row r="7167" spans="1:4">
      <c r="A7167" t="s">
        <v>1442</v>
      </c>
      <c r="B7167" t="s">
        <v>2875</v>
      </c>
      <c r="C7167" t="s">
        <v>1014</v>
      </c>
      <c r="D7167" t="s">
        <v>674</v>
      </c>
    </row>
    <row r="7168" spans="1:4">
      <c r="A7168" t="s">
        <v>1442</v>
      </c>
      <c r="B7168" t="s">
        <v>2876</v>
      </c>
      <c r="C7168" t="s">
        <v>25</v>
      </c>
      <c r="D7168" t="s">
        <v>34</v>
      </c>
    </row>
    <row r="7169" spans="1:4">
      <c r="A7169" t="s">
        <v>1442</v>
      </c>
      <c r="B7169" t="s">
        <v>2885</v>
      </c>
      <c r="C7169" t="s">
        <v>1011</v>
      </c>
      <c r="D7169" t="s">
        <v>570</v>
      </c>
    </row>
    <row r="7170" spans="1:4">
      <c r="A7170" t="s">
        <v>1442</v>
      </c>
      <c r="B7170" t="s">
        <v>2886</v>
      </c>
      <c r="C7170" t="s">
        <v>143</v>
      </c>
      <c r="D7170" t="s">
        <v>571</v>
      </c>
    </row>
    <row r="7171" spans="1:4">
      <c r="A7171" t="s">
        <v>1442</v>
      </c>
      <c r="B7171" t="s">
        <v>2887</v>
      </c>
      <c r="C7171" t="s">
        <v>1012</v>
      </c>
      <c r="D7171">
        <v>113</v>
      </c>
    </row>
    <row r="7172" spans="1:4">
      <c r="A7172" t="s">
        <v>1442</v>
      </c>
      <c r="B7172" t="s">
        <v>7479</v>
      </c>
      <c r="C7172" t="s">
        <v>1013</v>
      </c>
      <c r="D7172">
        <v>662</v>
      </c>
    </row>
    <row r="7173" spans="1:4">
      <c r="A7173" t="s">
        <v>1442</v>
      </c>
      <c r="B7173" t="s">
        <v>2888</v>
      </c>
      <c r="C7173" t="s">
        <v>146</v>
      </c>
      <c r="D7173" t="s">
        <v>123</v>
      </c>
    </row>
    <row r="7174" spans="1:4">
      <c r="A7174" t="s">
        <v>1442</v>
      </c>
      <c r="B7174" t="s">
        <v>2889</v>
      </c>
      <c r="C7174" t="s">
        <v>1014</v>
      </c>
      <c r="D7174" t="s">
        <v>667</v>
      </c>
    </row>
    <row r="7175" spans="1:4">
      <c r="A7175" t="s">
        <v>1442</v>
      </c>
      <c r="B7175" t="s">
        <v>2890</v>
      </c>
      <c r="C7175" t="s">
        <v>25</v>
      </c>
      <c r="D7175" t="s">
        <v>34</v>
      </c>
    </row>
    <row r="7176" spans="1:4">
      <c r="A7176" t="s">
        <v>1442</v>
      </c>
      <c r="B7176" t="s">
        <v>2899</v>
      </c>
      <c r="C7176" t="s">
        <v>1011</v>
      </c>
      <c r="D7176" t="s">
        <v>570</v>
      </c>
    </row>
    <row r="7177" spans="1:4">
      <c r="A7177" t="s">
        <v>1442</v>
      </c>
      <c r="B7177" t="s">
        <v>2900</v>
      </c>
      <c r="C7177" t="s">
        <v>143</v>
      </c>
      <c r="D7177" t="s">
        <v>571</v>
      </c>
    </row>
    <row r="7178" spans="1:4">
      <c r="A7178" t="s">
        <v>1442</v>
      </c>
      <c r="B7178" t="s">
        <v>2901</v>
      </c>
      <c r="C7178" t="s">
        <v>1012</v>
      </c>
      <c r="D7178">
        <v>114</v>
      </c>
    </row>
    <row r="7179" spans="1:4">
      <c r="A7179" t="s">
        <v>1442</v>
      </c>
      <c r="B7179" t="s">
        <v>7480</v>
      </c>
      <c r="C7179" t="s">
        <v>1013</v>
      </c>
      <c r="D7179">
        <v>665</v>
      </c>
    </row>
    <row r="7180" spans="1:4">
      <c r="A7180" t="s">
        <v>1442</v>
      </c>
      <c r="B7180" t="s">
        <v>2902</v>
      </c>
      <c r="C7180" t="s">
        <v>146</v>
      </c>
      <c r="D7180" t="s">
        <v>123</v>
      </c>
    </row>
    <row r="7181" spans="1:4">
      <c r="A7181" t="s">
        <v>1442</v>
      </c>
      <c r="B7181" t="s">
        <v>2903</v>
      </c>
      <c r="C7181" t="s">
        <v>1014</v>
      </c>
      <c r="D7181" t="s">
        <v>667</v>
      </c>
    </row>
    <row r="7182" spans="1:4">
      <c r="A7182" t="s">
        <v>1442</v>
      </c>
      <c r="B7182" t="s">
        <v>2904</v>
      </c>
      <c r="C7182" t="s">
        <v>25</v>
      </c>
      <c r="D7182" t="s">
        <v>34</v>
      </c>
    </row>
    <row r="7183" spans="1:4">
      <c r="A7183" t="s">
        <v>1442</v>
      </c>
      <c r="B7183" t="s">
        <v>2913</v>
      </c>
      <c r="C7183" t="s">
        <v>1011</v>
      </c>
      <c r="D7183" t="s">
        <v>570</v>
      </c>
    </row>
    <row r="7184" spans="1:4">
      <c r="A7184" t="s">
        <v>1442</v>
      </c>
      <c r="B7184" t="s">
        <v>2914</v>
      </c>
      <c r="C7184" t="s">
        <v>143</v>
      </c>
      <c r="D7184" t="s">
        <v>571</v>
      </c>
    </row>
    <row r="7185" spans="1:4">
      <c r="A7185" t="s">
        <v>1442</v>
      </c>
      <c r="B7185" t="s">
        <v>2915</v>
      </c>
      <c r="C7185" t="s">
        <v>1012</v>
      </c>
      <c r="D7185">
        <v>115</v>
      </c>
    </row>
    <row r="7186" spans="1:4">
      <c r="A7186" t="s">
        <v>1442</v>
      </c>
      <c r="B7186" t="s">
        <v>7481</v>
      </c>
      <c r="C7186" t="s">
        <v>1013</v>
      </c>
      <c r="D7186">
        <v>686</v>
      </c>
    </row>
    <row r="7187" spans="1:4">
      <c r="A7187" t="s">
        <v>1442</v>
      </c>
      <c r="B7187" t="s">
        <v>2916</v>
      </c>
      <c r="C7187" t="s">
        <v>146</v>
      </c>
      <c r="D7187" t="s">
        <v>123</v>
      </c>
    </row>
    <row r="7188" spans="1:4">
      <c r="A7188" t="s">
        <v>1442</v>
      </c>
      <c r="B7188" t="s">
        <v>2917</v>
      </c>
      <c r="C7188" t="s">
        <v>1014</v>
      </c>
      <c r="D7188" t="s">
        <v>448</v>
      </c>
    </row>
    <row r="7189" spans="1:4">
      <c r="A7189" t="s">
        <v>1442</v>
      </c>
      <c r="B7189" t="s">
        <v>2918</v>
      </c>
      <c r="C7189" t="s">
        <v>25</v>
      </c>
      <c r="D7189" t="s">
        <v>34</v>
      </c>
    </row>
    <row r="7190" spans="1:4">
      <c r="A7190" t="s">
        <v>1442</v>
      </c>
      <c r="B7190" t="s">
        <v>2927</v>
      </c>
      <c r="C7190" t="s">
        <v>1011</v>
      </c>
      <c r="D7190" t="s">
        <v>570</v>
      </c>
    </row>
    <row r="7191" spans="1:4">
      <c r="A7191" t="s">
        <v>1442</v>
      </c>
      <c r="B7191" t="s">
        <v>2928</v>
      </c>
      <c r="C7191" t="s">
        <v>143</v>
      </c>
      <c r="D7191" t="s">
        <v>571</v>
      </c>
    </row>
    <row r="7192" spans="1:4">
      <c r="A7192" t="s">
        <v>1442</v>
      </c>
      <c r="B7192" t="s">
        <v>2929</v>
      </c>
      <c r="C7192" t="s">
        <v>1012</v>
      </c>
      <c r="D7192">
        <v>116</v>
      </c>
    </row>
    <row r="7193" spans="1:4">
      <c r="A7193" t="s">
        <v>1442</v>
      </c>
      <c r="B7193" t="s">
        <v>7482</v>
      </c>
      <c r="C7193" t="s">
        <v>1013</v>
      </c>
      <c r="D7193">
        <v>676</v>
      </c>
    </row>
    <row r="7194" spans="1:4">
      <c r="A7194" t="s">
        <v>1442</v>
      </c>
      <c r="B7194" t="s">
        <v>2930</v>
      </c>
      <c r="C7194" t="s">
        <v>146</v>
      </c>
      <c r="D7194" t="s">
        <v>123</v>
      </c>
    </row>
    <row r="7195" spans="1:4">
      <c r="A7195" t="s">
        <v>1442</v>
      </c>
      <c r="B7195" t="s">
        <v>2931</v>
      </c>
      <c r="C7195" t="s">
        <v>1014</v>
      </c>
      <c r="D7195" t="s">
        <v>448</v>
      </c>
    </row>
    <row r="7196" spans="1:4">
      <c r="A7196" t="s">
        <v>1442</v>
      </c>
      <c r="B7196" t="s">
        <v>2932</v>
      </c>
      <c r="C7196" t="s">
        <v>25</v>
      </c>
      <c r="D7196" t="s">
        <v>34</v>
      </c>
    </row>
    <row r="7197" spans="1:4">
      <c r="A7197" t="s">
        <v>1442</v>
      </c>
      <c r="B7197" t="s">
        <v>2941</v>
      </c>
      <c r="C7197" t="s">
        <v>1011</v>
      </c>
      <c r="D7197" t="s">
        <v>570</v>
      </c>
    </row>
    <row r="7198" spans="1:4">
      <c r="A7198" t="s">
        <v>1442</v>
      </c>
      <c r="B7198" t="s">
        <v>2942</v>
      </c>
      <c r="C7198" t="s">
        <v>143</v>
      </c>
      <c r="D7198" t="s">
        <v>571</v>
      </c>
    </row>
    <row r="7199" spans="1:4">
      <c r="A7199" t="s">
        <v>1442</v>
      </c>
      <c r="B7199" t="s">
        <v>2943</v>
      </c>
      <c r="C7199" t="s">
        <v>1012</v>
      </c>
      <c r="D7199">
        <v>117</v>
      </c>
    </row>
    <row r="7200" spans="1:4">
      <c r="A7200" t="s">
        <v>1442</v>
      </c>
      <c r="B7200" t="s">
        <v>7483</v>
      </c>
      <c r="C7200" t="s">
        <v>1013</v>
      </c>
      <c r="D7200">
        <v>411</v>
      </c>
    </row>
    <row r="7201" spans="1:4">
      <c r="A7201" t="s">
        <v>1442</v>
      </c>
      <c r="B7201" t="s">
        <v>2944</v>
      </c>
      <c r="C7201" t="s">
        <v>146</v>
      </c>
      <c r="D7201" t="s">
        <v>123</v>
      </c>
    </row>
    <row r="7202" spans="1:4">
      <c r="A7202" t="s">
        <v>1442</v>
      </c>
      <c r="B7202" t="s">
        <v>2945</v>
      </c>
      <c r="C7202" t="s">
        <v>1014</v>
      </c>
      <c r="D7202" t="s">
        <v>662</v>
      </c>
    </row>
    <row r="7203" spans="1:4">
      <c r="A7203" t="s">
        <v>1442</v>
      </c>
      <c r="B7203" t="s">
        <v>2946</v>
      </c>
      <c r="C7203" t="s">
        <v>25</v>
      </c>
      <c r="D7203" t="s">
        <v>34</v>
      </c>
    </row>
    <row r="7204" spans="1:4">
      <c r="A7204" t="s">
        <v>1442</v>
      </c>
      <c r="B7204" t="s">
        <v>2955</v>
      </c>
      <c r="C7204" t="s">
        <v>1011</v>
      </c>
      <c r="D7204" t="s">
        <v>570</v>
      </c>
    </row>
    <row r="7205" spans="1:4">
      <c r="A7205" t="s">
        <v>1442</v>
      </c>
      <c r="B7205" t="s">
        <v>2956</v>
      </c>
      <c r="C7205" t="s">
        <v>143</v>
      </c>
      <c r="D7205" t="s">
        <v>571</v>
      </c>
    </row>
    <row r="7206" spans="1:4">
      <c r="A7206" t="s">
        <v>1442</v>
      </c>
      <c r="B7206" t="s">
        <v>2957</v>
      </c>
      <c r="C7206" t="s">
        <v>1012</v>
      </c>
      <c r="D7206">
        <v>118</v>
      </c>
    </row>
    <row r="7207" spans="1:4">
      <c r="A7207" t="s">
        <v>1442</v>
      </c>
      <c r="B7207" t="s">
        <v>7484</v>
      </c>
      <c r="C7207" t="s">
        <v>1013</v>
      </c>
      <c r="D7207">
        <v>412</v>
      </c>
    </row>
    <row r="7208" spans="1:4">
      <c r="A7208" t="s">
        <v>1442</v>
      </c>
      <c r="B7208" t="s">
        <v>2958</v>
      </c>
      <c r="C7208" t="s">
        <v>146</v>
      </c>
      <c r="D7208" t="s">
        <v>123</v>
      </c>
    </row>
    <row r="7209" spans="1:4">
      <c r="A7209" t="s">
        <v>1442</v>
      </c>
      <c r="B7209" t="s">
        <v>2959</v>
      </c>
      <c r="C7209" t="s">
        <v>1014</v>
      </c>
      <c r="D7209" t="s">
        <v>662</v>
      </c>
    </row>
    <row r="7210" spans="1:4">
      <c r="A7210" t="s">
        <v>1442</v>
      </c>
      <c r="B7210" t="s">
        <v>2960</v>
      </c>
      <c r="C7210" t="s">
        <v>25</v>
      </c>
      <c r="D7210" t="s">
        <v>34</v>
      </c>
    </row>
    <row r="7211" spans="1:4">
      <c r="A7211" t="s">
        <v>1442</v>
      </c>
      <c r="B7211" t="s">
        <v>2969</v>
      </c>
      <c r="C7211" t="s">
        <v>1011</v>
      </c>
      <c r="D7211" t="s">
        <v>718</v>
      </c>
    </row>
    <row r="7212" spans="1:4">
      <c r="A7212" t="s">
        <v>1442</v>
      </c>
      <c r="B7212" t="s">
        <v>2970</v>
      </c>
      <c r="C7212" t="s">
        <v>143</v>
      </c>
      <c r="D7212" t="s">
        <v>719</v>
      </c>
    </row>
    <row r="7213" spans="1:4">
      <c r="A7213" t="s">
        <v>1442</v>
      </c>
      <c r="B7213" t="s">
        <v>2971</v>
      </c>
      <c r="C7213" t="s">
        <v>1012</v>
      </c>
      <c r="D7213">
        <v>119</v>
      </c>
    </row>
    <row r="7214" spans="1:4">
      <c r="A7214" t="s">
        <v>1442</v>
      </c>
      <c r="B7214" t="s">
        <v>7485</v>
      </c>
      <c r="C7214" t="s">
        <v>1013</v>
      </c>
      <c r="D7214" t="s">
        <v>721</v>
      </c>
    </row>
    <row r="7215" spans="1:4">
      <c r="A7215" t="s">
        <v>1442</v>
      </c>
      <c r="B7215" t="s">
        <v>2972</v>
      </c>
      <c r="C7215" t="s">
        <v>146</v>
      </c>
      <c r="D7215" t="s">
        <v>99</v>
      </c>
    </row>
    <row r="7216" spans="1:4">
      <c r="A7216" t="s">
        <v>1442</v>
      </c>
      <c r="B7216" t="s">
        <v>2974</v>
      </c>
      <c r="C7216" t="s">
        <v>25</v>
      </c>
      <c r="D7216" t="s">
        <v>34</v>
      </c>
    </row>
    <row r="7217" spans="1:4">
      <c r="A7217" t="s">
        <v>1442</v>
      </c>
      <c r="B7217" t="s">
        <v>2983</v>
      </c>
      <c r="C7217" t="s">
        <v>1011</v>
      </c>
      <c r="D7217" t="s">
        <v>718</v>
      </c>
    </row>
    <row r="7218" spans="1:4">
      <c r="A7218" t="s">
        <v>1442</v>
      </c>
      <c r="B7218" t="s">
        <v>2984</v>
      </c>
      <c r="C7218" t="s">
        <v>143</v>
      </c>
      <c r="D7218" t="s">
        <v>719</v>
      </c>
    </row>
    <row r="7219" spans="1:4">
      <c r="A7219" t="s">
        <v>1442</v>
      </c>
      <c r="B7219" t="s">
        <v>2985</v>
      </c>
      <c r="C7219" t="s">
        <v>1012</v>
      </c>
      <c r="D7219">
        <v>120</v>
      </c>
    </row>
    <row r="7220" spans="1:4">
      <c r="A7220" t="s">
        <v>1442</v>
      </c>
      <c r="B7220" t="s">
        <v>7486</v>
      </c>
      <c r="C7220" t="s">
        <v>1013</v>
      </c>
      <c r="D7220" t="s">
        <v>723</v>
      </c>
    </row>
    <row r="7221" spans="1:4">
      <c r="A7221" t="s">
        <v>1442</v>
      </c>
      <c r="B7221" t="s">
        <v>2986</v>
      </c>
      <c r="C7221" t="s">
        <v>146</v>
      </c>
      <c r="D7221" t="s">
        <v>99</v>
      </c>
    </row>
    <row r="7222" spans="1:4">
      <c r="A7222" t="s">
        <v>1442</v>
      </c>
      <c r="B7222" t="s">
        <v>2988</v>
      </c>
      <c r="C7222" t="s">
        <v>25</v>
      </c>
      <c r="D7222" t="s">
        <v>34</v>
      </c>
    </row>
    <row r="7223" spans="1:4">
      <c r="A7223" t="s">
        <v>1442</v>
      </c>
      <c r="B7223" t="s">
        <v>2997</v>
      </c>
      <c r="C7223" t="s">
        <v>1011</v>
      </c>
      <c r="D7223" t="s">
        <v>852</v>
      </c>
    </row>
    <row r="7224" spans="1:4">
      <c r="A7224" t="s">
        <v>1442</v>
      </c>
      <c r="B7224" t="s">
        <v>2998</v>
      </c>
      <c r="C7224" t="s">
        <v>143</v>
      </c>
      <c r="D7224" t="s">
        <v>845</v>
      </c>
    </row>
    <row r="7225" spans="1:4">
      <c r="A7225" t="s">
        <v>1442</v>
      </c>
      <c r="B7225" t="s">
        <v>2999</v>
      </c>
      <c r="C7225" t="s">
        <v>1012</v>
      </c>
      <c r="D7225">
        <v>121</v>
      </c>
    </row>
    <row r="7226" spans="1:4">
      <c r="A7226" t="s">
        <v>1442</v>
      </c>
      <c r="B7226" t="s">
        <v>7487</v>
      </c>
      <c r="C7226" t="s">
        <v>1013</v>
      </c>
      <c r="D7226">
        <v>740</v>
      </c>
    </row>
    <row r="7227" spans="1:4">
      <c r="A7227" t="s">
        <v>1442</v>
      </c>
      <c r="B7227" t="s">
        <v>3000</v>
      </c>
      <c r="C7227" t="s">
        <v>146</v>
      </c>
      <c r="D7227" t="s">
        <v>99</v>
      </c>
    </row>
    <row r="7228" spans="1:4">
      <c r="A7228" t="s">
        <v>1442</v>
      </c>
      <c r="B7228" t="s">
        <v>3002</v>
      </c>
      <c r="C7228" t="s">
        <v>25</v>
      </c>
      <c r="D7228" t="s">
        <v>34</v>
      </c>
    </row>
    <row r="7229" spans="1:4">
      <c r="A7229" t="s">
        <v>1442</v>
      </c>
      <c r="B7229" t="s">
        <v>3011</v>
      </c>
      <c r="C7229" t="s">
        <v>1011</v>
      </c>
      <c r="D7229" t="s">
        <v>567</v>
      </c>
    </row>
    <row r="7230" spans="1:4">
      <c r="A7230" t="s">
        <v>1442</v>
      </c>
      <c r="B7230" t="s">
        <v>3012</v>
      </c>
      <c r="C7230" t="s">
        <v>143</v>
      </c>
      <c r="D7230" t="s">
        <v>562</v>
      </c>
    </row>
    <row r="7231" spans="1:4">
      <c r="A7231" t="s">
        <v>1442</v>
      </c>
      <c r="B7231" t="s">
        <v>3013</v>
      </c>
      <c r="C7231" t="s">
        <v>1012</v>
      </c>
      <c r="D7231">
        <v>122</v>
      </c>
    </row>
    <row r="7232" spans="1:4">
      <c r="A7232" t="s">
        <v>1442</v>
      </c>
      <c r="B7232" t="s">
        <v>7488</v>
      </c>
      <c r="C7232" t="s">
        <v>1013</v>
      </c>
      <c r="D7232" t="s">
        <v>569</v>
      </c>
    </row>
    <row r="7233" spans="1:4">
      <c r="A7233" t="s">
        <v>1442</v>
      </c>
      <c r="B7233" t="s">
        <v>3014</v>
      </c>
      <c r="C7233" t="s">
        <v>146</v>
      </c>
      <c r="D7233" t="s">
        <v>110</v>
      </c>
    </row>
    <row r="7234" spans="1:4">
      <c r="A7234" t="s">
        <v>1442</v>
      </c>
      <c r="B7234" t="s">
        <v>3016</v>
      </c>
      <c r="C7234" t="s">
        <v>25</v>
      </c>
      <c r="D7234" t="s">
        <v>34</v>
      </c>
    </row>
    <row r="7235" spans="1:4">
      <c r="A7235" t="s">
        <v>1442</v>
      </c>
      <c r="B7235" t="s">
        <v>3025</v>
      </c>
      <c r="C7235" t="s">
        <v>1011</v>
      </c>
      <c r="D7235" t="s">
        <v>766</v>
      </c>
    </row>
    <row r="7236" spans="1:4">
      <c r="A7236" t="s">
        <v>1442</v>
      </c>
      <c r="B7236" t="s">
        <v>3026</v>
      </c>
      <c r="C7236" t="s">
        <v>143</v>
      </c>
      <c r="D7236" t="s">
        <v>767</v>
      </c>
    </row>
    <row r="7237" spans="1:4">
      <c r="A7237" t="s">
        <v>1442</v>
      </c>
      <c r="B7237" t="s">
        <v>3027</v>
      </c>
      <c r="C7237" t="s">
        <v>1012</v>
      </c>
      <c r="D7237">
        <v>123</v>
      </c>
    </row>
    <row r="7238" spans="1:4">
      <c r="A7238" t="s">
        <v>1442</v>
      </c>
      <c r="B7238" t="s">
        <v>7489</v>
      </c>
      <c r="C7238" t="s">
        <v>1013</v>
      </c>
      <c r="D7238">
        <v>3724</v>
      </c>
    </row>
    <row r="7239" spans="1:4">
      <c r="A7239" t="s">
        <v>1442</v>
      </c>
      <c r="B7239" t="s">
        <v>3028</v>
      </c>
      <c r="C7239" t="s">
        <v>146</v>
      </c>
      <c r="D7239" t="s">
        <v>110</v>
      </c>
    </row>
    <row r="7240" spans="1:4">
      <c r="A7240" t="s">
        <v>1442</v>
      </c>
      <c r="B7240" t="s">
        <v>3030</v>
      </c>
      <c r="C7240" t="s">
        <v>25</v>
      </c>
      <c r="D7240" t="s">
        <v>34</v>
      </c>
    </row>
    <row r="7241" spans="1:4">
      <c r="A7241" t="s">
        <v>1442</v>
      </c>
      <c r="B7241" t="s">
        <v>3039</v>
      </c>
      <c r="C7241" t="s">
        <v>1011</v>
      </c>
      <c r="D7241" t="s">
        <v>505</v>
      </c>
    </row>
    <row r="7242" spans="1:4">
      <c r="A7242" t="s">
        <v>1442</v>
      </c>
      <c r="B7242" t="s">
        <v>3040</v>
      </c>
      <c r="C7242" t="s">
        <v>143</v>
      </c>
      <c r="D7242" t="s">
        <v>506</v>
      </c>
    </row>
    <row r="7243" spans="1:4">
      <c r="A7243" t="s">
        <v>1442</v>
      </c>
      <c r="B7243" t="s">
        <v>3041</v>
      </c>
      <c r="C7243" t="s">
        <v>1012</v>
      </c>
      <c r="D7243">
        <v>124</v>
      </c>
    </row>
    <row r="7244" spans="1:4">
      <c r="A7244" t="s">
        <v>1442</v>
      </c>
      <c r="B7244" t="s">
        <v>7490</v>
      </c>
      <c r="C7244" t="s">
        <v>1013</v>
      </c>
      <c r="D7244">
        <v>3004</v>
      </c>
    </row>
    <row r="7245" spans="1:4">
      <c r="A7245" t="s">
        <v>1442</v>
      </c>
      <c r="B7245" t="s">
        <v>3042</v>
      </c>
      <c r="C7245" t="s">
        <v>146</v>
      </c>
      <c r="D7245" t="s">
        <v>110</v>
      </c>
    </row>
    <row r="7246" spans="1:4">
      <c r="A7246" t="s">
        <v>1442</v>
      </c>
      <c r="B7246" t="s">
        <v>3044</v>
      </c>
      <c r="C7246" t="s">
        <v>25</v>
      </c>
      <c r="D7246" t="s">
        <v>34</v>
      </c>
    </row>
    <row r="7247" spans="1:4">
      <c r="A7247" t="s">
        <v>1442</v>
      </c>
      <c r="B7247" t="s">
        <v>3053</v>
      </c>
      <c r="C7247" t="s">
        <v>1011</v>
      </c>
      <c r="D7247" t="s">
        <v>505</v>
      </c>
    </row>
    <row r="7248" spans="1:4">
      <c r="A7248" t="s">
        <v>1442</v>
      </c>
      <c r="B7248" t="s">
        <v>3054</v>
      </c>
      <c r="C7248" t="s">
        <v>143</v>
      </c>
      <c r="D7248" t="s">
        <v>506</v>
      </c>
    </row>
    <row r="7249" spans="1:4">
      <c r="A7249" t="s">
        <v>1442</v>
      </c>
      <c r="B7249" t="s">
        <v>3055</v>
      </c>
      <c r="C7249" t="s">
        <v>1012</v>
      </c>
      <c r="D7249">
        <v>125</v>
      </c>
    </row>
    <row r="7250" spans="1:4">
      <c r="A7250" t="s">
        <v>1442</v>
      </c>
      <c r="B7250" t="s">
        <v>7491</v>
      </c>
      <c r="C7250" t="s">
        <v>1013</v>
      </c>
      <c r="D7250">
        <v>3025</v>
      </c>
    </row>
    <row r="7251" spans="1:4">
      <c r="A7251" t="s">
        <v>1442</v>
      </c>
      <c r="B7251" t="s">
        <v>3056</v>
      </c>
      <c r="C7251" t="s">
        <v>146</v>
      </c>
      <c r="D7251" t="s">
        <v>110</v>
      </c>
    </row>
    <row r="7252" spans="1:4">
      <c r="A7252" t="s">
        <v>1442</v>
      </c>
      <c r="B7252" t="s">
        <v>3058</v>
      </c>
      <c r="C7252" t="s">
        <v>25</v>
      </c>
      <c r="D7252" t="s">
        <v>34</v>
      </c>
    </row>
    <row r="7253" spans="1:4">
      <c r="A7253" t="s">
        <v>1442</v>
      </c>
      <c r="B7253" t="s">
        <v>3067</v>
      </c>
      <c r="C7253" t="s">
        <v>1011</v>
      </c>
      <c r="D7253" t="s">
        <v>758</v>
      </c>
    </row>
    <row r="7254" spans="1:4">
      <c r="A7254" t="s">
        <v>1442</v>
      </c>
      <c r="B7254" t="s">
        <v>3068</v>
      </c>
      <c r="C7254" t="s">
        <v>143</v>
      </c>
      <c r="D7254" t="s">
        <v>762</v>
      </c>
    </row>
    <row r="7255" spans="1:4">
      <c r="A7255" t="s">
        <v>1442</v>
      </c>
      <c r="B7255" t="s">
        <v>3069</v>
      </c>
      <c r="C7255" t="s">
        <v>1012</v>
      </c>
      <c r="D7255">
        <v>126</v>
      </c>
    </row>
    <row r="7256" spans="1:4">
      <c r="A7256" t="s">
        <v>1442</v>
      </c>
      <c r="B7256" t="s">
        <v>7492</v>
      </c>
      <c r="C7256" t="s">
        <v>1013</v>
      </c>
      <c r="D7256">
        <v>2400</v>
      </c>
    </row>
    <row r="7257" spans="1:4">
      <c r="A7257" t="s">
        <v>1442</v>
      </c>
      <c r="B7257" t="s">
        <v>3070</v>
      </c>
      <c r="C7257" t="s">
        <v>146</v>
      </c>
      <c r="D7257" t="s">
        <v>102</v>
      </c>
    </row>
    <row r="7258" spans="1:4">
      <c r="A7258" t="s">
        <v>1442</v>
      </c>
      <c r="B7258" t="s">
        <v>7493</v>
      </c>
      <c r="C7258" t="s">
        <v>1014</v>
      </c>
      <c r="D7258" t="s">
        <v>765</v>
      </c>
    </row>
    <row r="7259" spans="1:4">
      <c r="A7259" t="s">
        <v>1442</v>
      </c>
      <c r="B7259" t="s">
        <v>3071</v>
      </c>
      <c r="C7259" t="s">
        <v>25</v>
      </c>
      <c r="D7259" t="s">
        <v>34</v>
      </c>
    </row>
    <row r="7260" spans="1:4">
      <c r="A7260" t="s">
        <v>1442</v>
      </c>
      <c r="B7260" t="s">
        <v>3080</v>
      </c>
      <c r="C7260" t="s">
        <v>1011</v>
      </c>
      <c r="D7260" t="s">
        <v>570</v>
      </c>
    </row>
    <row r="7261" spans="1:4">
      <c r="A7261" t="s">
        <v>1442</v>
      </c>
      <c r="B7261" t="s">
        <v>3081</v>
      </c>
      <c r="C7261" t="s">
        <v>143</v>
      </c>
      <c r="D7261" t="s">
        <v>571</v>
      </c>
    </row>
    <row r="7262" spans="1:4">
      <c r="A7262" t="s">
        <v>1442</v>
      </c>
      <c r="B7262" t="s">
        <v>3082</v>
      </c>
      <c r="C7262" t="s">
        <v>1012</v>
      </c>
      <c r="D7262">
        <v>127</v>
      </c>
    </row>
    <row r="7263" spans="1:4">
      <c r="A7263" t="s">
        <v>1442</v>
      </c>
      <c r="B7263" t="s">
        <v>7494</v>
      </c>
      <c r="C7263" t="s">
        <v>1013</v>
      </c>
      <c r="D7263">
        <v>421</v>
      </c>
    </row>
    <row r="7264" spans="1:4">
      <c r="A7264" t="s">
        <v>1442</v>
      </c>
      <c r="B7264" t="s">
        <v>3083</v>
      </c>
      <c r="C7264" t="s">
        <v>146</v>
      </c>
      <c r="D7264" t="s">
        <v>131</v>
      </c>
    </row>
    <row r="7265" spans="1:4">
      <c r="A7265" t="s">
        <v>1442</v>
      </c>
      <c r="B7265" t="s">
        <v>3084</v>
      </c>
      <c r="C7265" t="s">
        <v>1014</v>
      </c>
      <c r="D7265" t="s">
        <v>1018</v>
      </c>
    </row>
    <row r="7266" spans="1:4">
      <c r="A7266" t="s">
        <v>1442</v>
      </c>
      <c r="B7266" t="s">
        <v>3085</v>
      </c>
      <c r="C7266" t="s">
        <v>25</v>
      </c>
      <c r="D7266" t="s">
        <v>34</v>
      </c>
    </row>
    <row r="7267" spans="1:4">
      <c r="A7267" t="s">
        <v>1442</v>
      </c>
      <c r="B7267" t="s">
        <v>3094</v>
      </c>
      <c r="C7267" t="s">
        <v>1011</v>
      </c>
      <c r="D7267" t="s">
        <v>512</v>
      </c>
    </row>
    <row r="7268" spans="1:4">
      <c r="A7268" t="s">
        <v>1442</v>
      </c>
      <c r="B7268" t="s">
        <v>3095</v>
      </c>
      <c r="C7268" t="s">
        <v>143</v>
      </c>
      <c r="D7268" t="s">
        <v>515</v>
      </c>
    </row>
    <row r="7269" spans="1:4">
      <c r="A7269" t="s">
        <v>1442</v>
      </c>
      <c r="B7269" t="s">
        <v>3096</v>
      </c>
      <c r="C7269" t="s">
        <v>1012</v>
      </c>
      <c r="D7269">
        <v>128</v>
      </c>
    </row>
    <row r="7270" spans="1:4">
      <c r="A7270" t="s">
        <v>1442</v>
      </c>
      <c r="B7270" t="s">
        <v>7495</v>
      </c>
      <c r="C7270" t="s">
        <v>1013</v>
      </c>
      <c r="D7270" t="s">
        <v>558</v>
      </c>
    </row>
    <row r="7271" spans="1:4">
      <c r="A7271" t="s">
        <v>1442</v>
      </c>
      <c r="B7271" t="s">
        <v>3097</v>
      </c>
      <c r="C7271" t="s">
        <v>146</v>
      </c>
      <c r="D7271" t="s">
        <v>131</v>
      </c>
    </row>
    <row r="7272" spans="1:4">
      <c r="A7272" t="s">
        <v>1442</v>
      </c>
      <c r="B7272" t="s">
        <v>3099</v>
      </c>
      <c r="C7272" t="s">
        <v>25</v>
      </c>
      <c r="D7272" t="s">
        <v>34</v>
      </c>
    </row>
    <row r="7273" spans="1:4">
      <c r="A7273" t="s">
        <v>1442</v>
      </c>
      <c r="B7273" t="s">
        <v>3108</v>
      </c>
      <c r="C7273" t="s">
        <v>1011</v>
      </c>
      <c r="D7273" t="s">
        <v>844</v>
      </c>
    </row>
    <row r="7274" spans="1:4">
      <c r="A7274" t="s">
        <v>1442</v>
      </c>
      <c r="B7274" t="s">
        <v>3109</v>
      </c>
      <c r="C7274" t="s">
        <v>143</v>
      </c>
      <c r="D7274" t="s">
        <v>921</v>
      </c>
    </row>
    <row r="7275" spans="1:4">
      <c r="A7275" t="s">
        <v>1442</v>
      </c>
      <c r="B7275" t="s">
        <v>3110</v>
      </c>
      <c r="C7275" t="s">
        <v>1012</v>
      </c>
      <c r="D7275">
        <v>129</v>
      </c>
    </row>
    <row r="7276" spans="1:4">
      <c r="A7276" t="s">
        <v>1442</v>
      </c>
      <c r="B7276" t="s">
        <v>7496</v>
      </c>
      <c r="C7276" t="s">
        <v>1013</v>
      </c>
      <c r="D7276" t="s">
        <v>923</v>
      </c>
    </row>
    <row r="7277" spans="1:4">
      <c r="A7277" t="s">
        <v>1442</v>
      </c>
      <c r="B7277" t="s">
        <v>3111</v>
      </c>
      <c r="C7277" t="s">
        <v>146</v>
      </c>
      <c r="D7277" t="s">
        <v>131</v>
      </c>
    </row>
    <row r="7278" spans="1:4">
      <c r="A7278" t="s">
        <v>1442</v>
      </c>
      <c r="B7278" t="s">
        <v>3112</v>
      </c>
      <c r="C7278" t="s">
        <v>1014</v>
      </c>
      <c r="D7278" t="s">
        <v>1019</v>
      </c>
    </row>
    <row r="7279" spans="1:4">
      <c r="A7279" t="s">
        <v>1442</v>
      </c>
      <c r="B7279" t="s">
        <v>3113</v>
      </c>
      <c r="C7279" t="s">
        <v>25</v>
      </c>
      <c r="D7279" t="s">
        <v>34</v>
      </c>
    </row>
    <row r="7280" spans="1:4">
      <c r="A7280" t="s">
        <v>1442</v>
      </c>
      <c r="B7280" t="s">
        <v>3122</v>
      </c>
      <c r="C7280" t="s">
        <v>1011</v>
      </c>
      <c r="D7280" t="s">
        <v>512</v>
      </c>
    </row>
    <row r="7281" spans="1:4">
      <c r="A7281" t="s">
        <v>1442</v>
      </c>
      <c r="B7281" t="s">
        <v>3123</v>
      </c>
      <c r="C7281" t="s">
        <v>143</v>
      </c>
      <c r="D7281" t="s">
        <v>515</v>
      </c>
    </row>
    <row r="7282" spans="1:4">
      <c r="A7282" t="s">
        <v>1442</v>
      </c>
      <c r="B7282" t="s">
        <v>3124</v>
      </c>
      <c r="C7282" t="s">
        <v>1012</v>
      </c>
      <c r="D7282">
        <v>130</v>
      </c>
    </row>
    <row r="7283" spans="1:4">
      <c r="A7283" t="s">
        <v>1442</v>
      </c>
      <c r="B7283" t="s">
        <v>7497</v>
      </c>
      <c r="C7283" t="s">
        <v>1013</v>
      </c>
      <c r="D7283" t="s">
        <v>560</v>
      </c>
    </row>
    <row r="7284" spans="1:4">
      <c r="A7284" t="s">
        <v>1442</v>
      </c>
      <c r="B7284" t="s">
        <v>3125</v>
      </c>
      <c r="C7284" t="s">
        <v>146</v>
      </c>
      <c r="D7284" t="s">
        <v>131</v>
      </c>
    </row>
    <row r="7285" spans="1:4">
      <c r="A7285" t="s">
        <v>1442</v>
      </c>
      <c r="B7285" t="s">
        <v>3127</v>
      </c>
      <c r="C7285" t="s">
        <v>25</v>
      </c>
      <c r="D7285" t="s">
        <v>34</v>
      </c>
    </row>
    <row r="7286" spans="1:4">
      <c r="A7286" t="s">
        <v>1442</v>
      </c>
      <c r="B7286" t="s">
        <v>3136</v>
      </c>
      <c r="C7286" t="s">
        <v>1011</v>
      </c>
      <c r="D7286" t="s">
        <v>512</v>
      </c>
    </row>
    <row r="7287" spans="1:4">
      <c r="A7287" t="s">
        <v>1442</v>
      </c>
      <c r="B7287" t="s">
        <v>3137</v>
      </c>
      <c r="C7287" t="s">
        <v>143</v>
      </c>
      <c r="D7287" t="s">
        <v>515</v>
      </c>
    </row>
    <row r="7288" spans="1:4">
      <c r="A7288" t="s">
        <v>1442</v>
      </c>
      <c r="B7288" t="s">
        <v>3138</v>
      </c>
      <c r="C7288" t="s">
        <v>1012</v>
      </c>
      <c r="D7288">
        <v>131</v>
      </c>
    </row>
    <row r="7289" spans="1:4">
      <c r="A7289" t="s">
        <v>1442</v>
      </c>
      <c r="B7289" t="s">
        <v>7498</v>
      </c>
      <c r="C7289" t="s">
        <v>1013</v>
      </c>
      <c r="D7289" t="s">
        <v>554</v>
      </c>
    </row>
    <row r="7290" spans="1:4">
      <c r="A7290" t="s">
        <v>1442</v>
      </c>
      <c r="B7290" t="s">
        <v>3139</v>
      </c>
      <c r="C7290" t="s">
        <v>146</v>
      </c>
      <c r="D7290" t="s">
        <v>131</v>
      </c>
    </row>
    <row r="7291" spans="1:4">
      <c r="A7291" t="s">
        <v>1442</v>
      </c>
      <c r="B7291" t="s">
        <v>3141</v>
      </c>
      <c r="C7291" t="s">
        <v>25</v>
      </c>
      <c r="D7291" t="s">
        <v>34</v>
      </c>
    </row>
    <row r="7292" spans="1:4">
      <c r="A7292" t="s">
        <v>1442</v>
      </c>
      <c r="B7292" t="s">
        <v>3150</v>
      </c>
      <c r="C7292" t="s">
        <v>1011</v>
      </c>
      <c r="D7292" t="s">
        <v>512</v>
      </c>
    </row>
    <row r="7293" spans="1:4">
      <c r="A7293" t="s">
        <v>1442</v>
      </c>
      <c r="B7293" t="s">
        <v>3151</v>
      </c>
      <c r="C7293" t="s">
        <v>143</v>
      </c>
      <c r="D7293" t="s">
        <v>515</v>
      </c>
    </row>
    <row r="7294" spans="1:4">
      <c r="A7294" t="s">
        <v>1442</v>
      </c>
      <c r="B7294" t="s">
        <v>3152</v>
      </c>
      <c r="C7294" t="s">
        <v>1012</v>
      </c>
      <c r="D7294">
        <v>132</v>
      </c>
    </row>
    <row r="7295" spans="1:4">
      <c r="A7295" t="s">
        <v>1442</v>
      </c>
      <c r="B7295" t="s">
        <v>7499</v>
      </c>
      <c r="C7295" t="s">
        <v>1013</v>
      </c>
      <c r="D7295" t="s">
        <v>556</v>
      </c>
    </row>
    <row r="7296" spans="1:4">
      <c r="A7296" t="s">
        <v>1442</v>
      </c>
      <c r="B7296" t="s">
        <v>3153</v>
      </c>
      <c r="C7296" t="s">
        <v>146</v>
      </c>
      <c r="D7296" t="s">
        <v>131</v>
      </c>
    </row>
    <row r="7297" spans="1:4">
      <c r="A7297" t="s">
        <v>1442</v>
      </c>
      <c r="B7297" t="s">
        <v>3155</v>
      </c>
      <c r="C7297" t="s">
        <v>25</v>
      </c>
      <c r="D7297" t="s">
        <v>34</v>
      </c>
    </row>
    <row r="7298" spans="1:4">
      <c r="A7298" t="s">
        <v>1442</v>
      </c>
      <c r="B7298" t="s">
        <v>3164</v>
      </c>
      <c r="C7298" t="s">
        <v>1011</v>
      </c>
      <c r="D7298" t="s">
        <v>724</v>
      </c>
    </row>
    <row r="7299" spans="1:4">
      <c r="A7299" t="s">
        <v>1442</v>
      </c>
      <c r="B7299" t="s">
        <v>3165</v>
      </c>
      <c r="C7299" t="s">
        <v>143</v>
      </c>
      <c r="D7299" t="s">
        <v>725</v>
      </c>
    </row>
    <row r="7300" spans="1:4">
      <c r="A7300" t="s">
        <v>1442</v>
      </c>
      <c r="B7300" t="s">
        <v>3166</v>
      </c>
      <c r="C7300" t="s">
        <v>1012</v>
      </c>
      <c r="D7300">
        <v>133</v>
      </c>
    </row>
    <row r="7301" spans="1:4">
      <c r="A7301" t="s">
        <v>1442</v>
      </c>
      <c r="B7301" t="s">
        <v>7500</v>
      </c>
      <c r="C7301" t="s">
        <v>1013</v>
      </c>
      <c r="D7301">
        <v>3366</v>
      </c>
    </row>
    <row r="7302" spans="1:4">
      <c r="A7302" t="s">
        <v>1442</v>
      </c>
      <c r="B7302" t="s">
        <v>3167</v>
      </c>
      <c r="C7302" t="s">
        <v>146</v>
      </c>
      <c r="D7302" t="s">
        <v>131</v>
      </c>
    </row>
    <row r="7303" spans="1:4">
      <c r="A7303" t="s">
        <v>1442</v>
      </c>
      <c r="B7303" t="s">
        <v>3169</v>
      </c>
      <c r="C7303" t="s">
        <v>25</v>
      </c>
      <c r="D7303" t="s">
        <v>76</v>
      </c>
    </row>
    <row r="7304" spans="1:4">
      <c r="A7304" t="s">
        <v>1442</v>
      </c>
      <c r="B7304" t="s">
        <v>3178</v>
      </c>
      <c r="C7304" t="s">
        <v>1011</v>
      </c>
      <c r="D7304" t="s">
        <v>724</v>
      </c>
    </row>
    <row r="7305" spans="1:4">
      <c r="A7305" t="s">
        <v>1442</v>
      </c>
      <c r="B7305" t="s">
        <v>3179</v>
      </c>
      <c r="C7305" t="s">
        <v>143</v>
      </c>
      <c r="D7305" t="s">
        <v>562</v>
      </c>
    </row>
    <row r="7306" spans="1:4">
      <c r="A7306" t="s">
        <v>1442</v>
      </c>
      <c r="B7306" t="s">
        <v>3180</v>
      </c>
      <c r="C7306" t="s">
        <v>1012</v>
      </c>
      <c r="D7306">
        <v>134</v>
      </c>
    </row>
    <row r="7307" spans="1:4">
      <c r="A7307" t="s">
        <v>1442</v>
      </c>
      <c r="B7307" t="s">
        <v>7501</v>
      </c>
      <c r="C7307" t="s">
        <v>1013</v>
      </c>
      <c r="D7307" t="s">
        <v>755</v>
      </c>
    </row>
    <row r="7308" spans="1:4">
      <c r="A7308" t="s">
        <v>1442</v>
      </c>
      <c r="B7308" t="s">
        <v>3181</v>
      </c>
      <c r="C7308" t="s">
        <v>146</v>
      </c>
      <c r="D7308" t="s">
        <v>131</v>
      </c>
    </row>
    <row r="7309" spans="1:4">
      <c r="A7309" t="s">
        <v>1442</v>
      </c>
      <c r="B7309" t="s">
        <v>3183</v>
      </c>
      <c r="C7309" t="s">
        <v>25</v>
      </c>
      <c r="D7309" t="s">
        <v>76</v>
      </c>
    </row>
    <row r="7310" spans="1:4">
      <c r="A7310" t="s">
        <v>1442</v>
      </c>
      <c r="B7310" t="s">
        <v>3193</v>
      </c>
      <c r="C7310" t="s">
        <v>1011</v>
      </c>
      <c r="D7310" t="s">
        <v>844</v>
      </c>
    </row>
    <row r="7311" spans="1:4">
      <c r="A7311" t="s">
        <v>1442</v>
      </c>
      <c r="B7311" t="s">
        <v>3194</v>
      </c>
      <c r="C7311" t="s">
        <v>143</v>
      </c>
      <c r="D7311" t="s">
        <v>921</v>
      </c>
    </row>
    <row r="7312" spans="1:4">
      <c r="A7312" t="s">
        <v>1442</v>
      </c>
      <c r="B7312" t="s">
        <v>3195</v>
      </c>
      <c r="C7312" t="s">
        <v>1012</v>
      </c>
      <c r="D7312">
        <v>135</v>
      </c>
    </row>
    <row r="7313" spans="1:4">
      <c r="A7313" t="s">
        <v>1442</v>
      </c>
      <c r="B7313" t="s">
        <v>7502</v>
      </c>
      <c r="C7313" t="s">
        <v>1013</v>
      </c>
      <c r="D7313">
        <v>748</v>
      </c>
    </row>
    <row r="7314" spans="1:4">
      <c r="A7314" t="s">
        <v>1442</v>
      </c>
      <c r="B7314" t="s">
        <v>3196</v>
      </c>
      <c r="C7314" t="s">
        <v>146</v>
      </c>
      <c r="D7314" t="s">
        <v>131</v>
      </c>
    </row>
    <row r="7315" spans="1:4">
      <c r="A7315" t="s">
        <v>1442</v>
      </c>
      <c r="B7315" t="s">
        <v>3198</v>
      </c>
      <c r="C7315" t="s">
        <v>25</v>
      </c>
      <c r="D7315" t="s">
        <v>34</v>
      </c>
    </row>
    <row r="7316" spans="1:4">
      <c r="A7316" t="s">
        <v>1442</v>
      </c>
      <c r="B7316" t="s">
        <v>3207</v>
      </c>
      <c r="C7316" t="s">
        <v>1011</v>
      </c>
      <c r="D7316" t="s">
        <v>570</v>
      </c>
    </row>
    <row r="7317" spans="1:4">
      <c r="A7317" t="s">
        <v>1442</v>
      </c>
      <c r="B7317" t="s">
        <v>3208</v>
      </c>
      <c r="C7317" t="s">
        <v>143</v>
      </c>
      <c r="D7317" t="s">
        <v>571</v>
      </c>
    </row>
    <row r="7318" spans="1:4">
      <c r="A7318" t="s">
        <v>1442</v>
      </c>
      <c r="B7318" t="s">
        <v>3209</v>
      </c>
      <c r="C7318" t="s">
        <v>1012</v>
      </c>
      <c r="D7318">
        <v>136</v>
      </c>
    </row>
    <row r="7319" spans="1:4">
      <c r="A7319" t="s">
        <v>1442</v>
      </c>
      <c r="B7319" t="s">
        <v>7503</v>
      </c>
      <c r="C7319" t="s">
        <v>1013</v>
      </c>
      <c r="D7319">
        <v>414</v>
      </c>
    </row>
    <row r="7320" spans="1:4">
      <c r="A7320" t="s">
        <v>1442</v>
      </c>
      <c r="B7320" t="s">
        <v>3210</v>
      </c>
      <c r="C7320" t="s">
        <v>146</v>
      </c>
      <c r="D7320" t="s">
        <v>131</v>
      </c>
    </row>
    <row r="7321" spans="1:4">
      <c r="A7321" t="s">
        <v>1442</v>
      </c>
      <c r="B7321" t="s">
        <v>3212</v>
      </c>
      <c r="C7321" t="s">
        <v>25</v>
      </c>
      <c r="D7321" t="s">
        <v>34</v>
      </c>
    </row>
    <row r="7322" spans="1:4">
      <c r="A7322" t="s">
        <v>1442</v>
      </c>
      <c r="B7322" t="s">
        <v>3221</v>
      </c>
      <c r="C7322" t="s">
        <v>1011</v>
      </c>
      <c r="D7322" t="s">
        <v>724</v>
      </c>
    </row>
    <row r="7323" spans="1:4">
      <c r="A7323" t="s">
        <v>1442</v>
      </c>
      <c r="B7323" t="s">
        <v>3222</v>
      </c>
      <c r="C7323" t="s">
        <v>143</v>
      </c>
      <c r="D7323" t="s">
        <v>728</v>
      </c>
    </row>
    <row r="7324" spans="1:4">
      <c r="A7324" t="s">
        <v>1442</v>
      </c>
      <c r="B7324" t="s">
        <v>3223</v>
      </c>
      <c r="C7324" t="s">
        <v>1012</v>
      </c>
      <c r="D7324">
        <v>137</v>
      </c>
    </row>
    <row r="7325" spans="1:4">
      <c r="A7325" t="s">
        <v>1442</v>
      </c>
      <c r="B7325" t="s">
        <v>7504</v>
      </c>
      <c r="C7325" t="s">
        <v>1013</v>
      </c>
      <c r="D7325">
        <v>3828</v>
      </c>
    </row>
    <row r="7326" spans="1:4">
      <c r="A7326" t="s">
        <v>1442</v>
      </c>
      <c r="B7326" t="s">
        <v>3224</v>
      </c>
      <c r="C7326" t="s">
        <v>146</v>
      </c>
      <c r="D7326" t="s">
        <v>31</v>
      </c>
    </row>
    <row r="7327" spans="1:4">
      <c r="A7327" t="s">
        <v>1442</v>
      </c>
      <c r="B7327" t="s">
        <v>3225</v>
      </c>
      <c r="C7327" t="s">
        <v>25</v>
      </c>
      <c r="D7327" t="s">
        <v>76</v>
      </c>
    </row>
    <row r="7328" spans="1:4">
      <c r="A7328" t="s">
        <v>1442</v>
      </c>
      <c r="B7328" t="s">
        <v>3230</v>
      </c>
      <c r="C7328" t="s">
        <v>1011</v>
      </c>
      <c r="D7328" t="s">
        <v>724</v>
      </c>
    </row>
    <row r="7329" spans="1:4">
      <c r="A7329" t="s">
        <v>1442</v>
      </c>
      <c r="B7329" t="s">
        <v>3231</v>
      </c>
      <c r="C7329" t="s">
        <v>143</v>
      </c>
      <c r="D7329" t="s">
        <v>725</v>
      </c>
    </row>
    <row r="7330" spans="1:4">
      <c r="A7330" t="s">
        <v>1442</v>
      </c>
      <c r="B7330" t="s">
        <v>3232</v>
      </c>
      <c r="C7330" t="s">
        <v>1012</v>
      </c>
      <c r="D7330">
        <v>138</v>
      </c>
    </row>
    <row r="7331" spans="1:4">
      <c r="A7331" t="s">
        <v>1442</v>
      </c>
      <c r="B7331" t="s">
        <v>7505</v>
      </c>
      <c r="C7331" t="s">
        <v>1013</v>
      </c>
      <c r="D7331">
        <v>3751</v>
      </c>
    </row>
    <row r="7332" spans="1:4">
      <c r="A7332" t="s">
        <v>1442</v>
      </c>
      <c r="B7332" t="s">
        <v>3233</v>
      </c>
      <c r="C7332" t="s">
        <v>146</v>
      </c>
      <c r="D7332" t="s">
        <v>31</v>
      </c>
    </row>
    <row r="7333" spans="1:4">
      <c r="A7333" t="s">
        <v>1442</v>
      </c>
      <c r="B7333" t="s">
        <v>3234</v>
      </c>
      <c r="C7333" t="s">
        <v>25</v>
      </c>
      <c r="D7333" t="s">
        <v>76</v>
      </c>
    </row>
    <row r="7334" spans="1:4">
      <c r="A7334" t="s">
        <v>1442</v>
      </c>
      <c r="B7334" t="s">
        <v>3239</v>
      </c>
      <c r="C7334" t="s">
        <v>1011</v>
      </c>
      <c r="D7334" t="s">
        <v>775</v>
      </c>
    </row>
    <row r="7335" spans="1:4">
      <c r="A7335" t="s">
        <v>1442</v>
      </c>
      <c r="B7335" t="s">
        <v>3240</v>
      </c>
      <c r="C7335" t="s">
        <v>143</v>
      </c>
      <c r="D7335" t="s">
        <v>771</v>
      </c>
    </row>
    <row r="7336" spans="1:4">
      <c r="A7336" t="s">
        <v>1442</v>
      </c>
      <c r="B7336" t="s">
        <v>3241</v>
      </c>
      <c r="C7336" t="s">
        <v>1012</v>
      </c>
      <c r="D7336">
        <v>139</v>
      </c>
    </row>
    <row r="7337" spans="1:4">
      <c r="A7337" t="s">
        <v>1442</v>
      </c>
      <c r="B7337" t="s">
        <v>7506</v>
      </c>
      <c r="C7337" t="s">
        <v>1013</v>
      </c>
      <c r="D7337">
        <v>708</v>
      </c>
    </row>
    <row r="7338" spans="1:4">
      <c r="A7338" t="s">
        <v>1442</v>
      </c>
      <c r="B7338" t="s">
        <v>3242</v>
      </c>
      <c r="C7338" t="s">
        <v>146</v>
      </c>
      <c r="D7338" t="s">
        <v>31</v>
      </c>
    </row>
    <row r="7339" spans="1:4">
      <c r="A7339" t="s">
        <v>1442</v>
      </c>
      <c r="B7339" t="s">
        <v>3243</v>
      </c>
      <c r="C7339" t="s">
        <v>25</v>
      </c>
      <c r="D7339" t="s">
        <v>34</v>
      </c>
    </row>
    <row r="7340" spans="1:4">
      <c r="A7340" t="s">
        <v>1442</v>
      </c>
      <c r="B7340" t="s">
        <v>3248</v>
      </c>
      <c r="C7340" t="s">
        <v>1011</v>
      </c>
      <c r="D7340" t="s">
        <v>512</v>
      </c>
    </row>
    <row r="7341" spans="1:4">
      <c r="A7341" t="s">
        <v>1442</v>
      </c>
      <c r="B7341" t="s">
        <v>3249</v>
      </c>
      <c r="C7341" t="s">
        <v>143</v>
      </c>
      <c r="D7341" t="s">
        <v>515</v>
      </c>
    </row>
    <row r="7342" spans="1:4">
      <c r="A7342" t="s">
        <v>1442</v>
      </c>
      <c r="B7342" t="s">
        <v>3250</v>
      </c>
      <c r="C7342" t="s">
        <v>1012</v>
      </c>
      <c r="D7342">
        <v>140</v>
      </c>
    </row>
    <row r="7343" spans="1:4">
      <c r="A7343" t="s">
        <v>1442</v>
      </c>
      <c r="B7343" t="s">
        <v>7507</v>
      </c>
      <c r="C7343" t="s">
        <v>1013</v>
      </c>
      <c r="D7343" t="s">
        <v>550</v>
      </c>
    </row>
    <row r="7344" spans="1:4">
      <c r="A7344" t="s">
        <v>1442</v>
      </c>
      <c r="B7344" t="s">
        <v>3251</v>
      </c>
      <c r="C7344" t="s">
        <v>146</v>
      </c>
      <c r="D7344" t="s">
        <v>126</v>
      </c>
    </row>
    <row r="7345" spans="1:4">
      <c r="A7345" t="s">
        <v>1442</v>
      </c>
      <c r="B7345" t="s">
        <v>3252</v>
      </c>
      <c r="C7345" t="s">
        <v>25</v>
      </c>
      <c r="D7345" t="s">
        <v>34</v>
      </c>
    </row>
    <row r="7346" spans="1:4">
      <c r="A7346" t="s">
        <v>1442</v>
      </c>
      <c r="B7346" t="s">
        <v>3257</v>
      </c>
      <c r="C7346" t="s">
        <v>1011</v>
      </c>
      <c r="D7346" t="s">
        <v>758</v>
      </c>
    </row>
    <row r="7347" spans="1:4">
      <c r="A7347" t="s">
        <v>1442</v>
      </c>
      <c r="B7347" t="s">
        <v>3258</v>
      </c>
      <c r="C7347" t="s">
        <v>143</v>
      </c>
      <c r="D7347" t="s">
        <v>759</v>
      </c>
    </row>
    <row r="7348" spans="1:4">
      <c r="A7348" t="s">
        <v>1442</v>
      </c>
      <c r="B7348" t="s">
        <v>3259</v>
      </c>
      <c r="C7348" t="s">
        <v>1012</v>
      </c>
      <c r="D7348">
        <v>141</v>
      </c>
    </row>
    <row r="7349" spans="1:4">
      <c r="A7349" t="s">
        <v>1442</v>
      </c>
      <c r="B7349" t="s">
        <v>3260</v>
      </c>
      <c r="C7349" t="s">
        <v>1013</v>
      </c>
      <c r="D7349">
        <v>2404</v>
      </c>
    </row>
    <row r="7350" spans="1:4">
      <c r="A7350" t="s">
        <v>1442</v>
      </c>
      <c r="B7350" t="s">
        <v>3261</v>
      </c>
      <c r="C7350" t="s">
        <v>146</v>
      </c>
      <c r="D7350" t="s">
        <v>616</v>
      </c>
    </row>
    <row r="7351" spans="1:4">
      <c r="A7351" t="s">
        <v>1442</v>
      </c>
      <c r="B7351" t="s">
        <v>3262</v>
      </c>
      <c r="C7351" t="s">
        <v>25</v>
      </c>
      <c r="D7351" t="s">
        <v>34</v>
      </c>
    </row>
    <row r="7352" spans="1:4">
      <c r="A7352" t="s">
        <v>1442</v>
      </c>
      <c r="B7352" t="s">
        <v>3270</v>
      </c>
      <c r="C7352" t="s">
        <v>1011</v>
      </c>
      <c r="D7352" t="s">
        <v>844</v>
      </c>
    </row>
    <row r="7353" spans="1:4">
      <c r="A7353" t="s">
        <v>1442</v>
      </c>
      <c r="B7353" t="s">
        <v>3271</v>
      </c>
      <c r="C7353" t="s">
        <v>143</v>
      </c>
      <c r="D7353" t="s">
        <v>845</v>
      </c>
    </row>
    <row r="7354" spans="1:4">
      <c r="A7354" t="s">
        <v>1442</v>
      </c>
      <c r="B7354" t="s">
        <v>3272</v>
      </c>
      <c r="C7354" t="s">
        <v>1012</v>
      </c>
      <c r="D7354">
        <v>142</v>
      </c>
    </row>
    <row r="7355" spans="1:4">
      <c r="A7355" t="s">
        <v>1442</v>
      </c>
      <c r="B7355" t="s">
        <v>3273</v>
      </c>
      <c r="C7355" t="s">
        <v>1013</v>
      </c>
      <c r="D7355">
        <v>743</v>
      </c>
    </row>
    <row r="7356" spans="1:4">
      <c r="A7356" t="s">
        <v>1442</v>
      </c>
      <c r="B7356" t="s">
        <v>3274</v>
      </c>
      <c r="C7356" t="s">
        <v>146</v>
      </c>
      <c r="D7356" t="s">
        <v>616</v>
      </c>
    </row>
    <row r="7357" spans="1:4">
      <c r="A7357" t="s">
        <v>1442</v>
      </c>
      <c r="B7357" t="s">
        <v>3275</v>
      </c>
      <c r="C7357" t="s">
        <v>25</v>
      </c>
      <c r="D7357" t="s">
        <v>34</v>
      </c>
    </row>
    <row r="7358" spans="1:4">
      <c r="A7358" t="s">
        <v>1442</v>
      </c>
      <c r="B7358" t="s">
        <v>3283</v>
      </c>
      <c r="C7358" t="s">
        <v>1011</v>
      </c>
      <c r="D7358" t="s">
        <v>570</v>
      </c>
    </row>
    <row r="7359" spans="1:4">
      <c r="A7359" t="s">
        <v>1442</v>
      </c>
      <c r="B7359" t="s">
        <v>3284</v>
      </c>
      <c r="C7359" t="s">
        <v>143</v>
      </c>
      <c r="D7359" t="s">
        <v>571</v>
      </c>
    </row>
    <row r="7360" spans="1:4">
      <c r="A7360" t="s">
        <v>1442</v>
      </c>
      <c r="B7360" t="s">
        <v>3286</v>
      </c>
      <c r="C7360" t="s">
        <v>1013</v>
      </c>
      <c r="D7360">
        <v>441</v>
      </c>
    </row>
    <row r="7361" spans="1:4">
      <c r="A7361" t="s">
        <v>1442</v>
      </c>
      <c r="B7361" t="s">
        <v>3287</v>
      </c>
      <c r="C7361" t="s">
        <v>146</v>
      </c>
      <c r="D7361" t="s">
        <v>497</v>
      </c>
    </row>
    <row r="7362" spans="1:4">
      <c r="A7362" t="s">
        <v>1442</v>
      </c>
      <c r="B7362" t="s">
        <v>7508</v>
      </c>
      <c r="C7362" t="s">
        <v>1014</v>
      </c>
      <c r="D7362" t="s">
        <v>133</v>
      </c>
    </row>
    <row r="7363" spans="1:4">
      <c r="A7363" t="s">
        <v>1442</v>
      </c>
      <c r="B7363" t="s">
        <v>3288</v>
      </c>
      <c r="C7363" t="s">
        <v>25</v>
      </c>
      <c r="D7363" t="s">
        <v>34</v>
      </c>
    </row>
    <row r="7364" spans="1:4">
      <c r="A7364" t="s">
        <v>1442</v>
      </c>
      <c r="B7364" t="s">
        <v>3296</v>
      </c>
      <c r="C7364" t="s">
        <v>1011</v>
      </c>
      <c r="D7364" t="s">
        <v>775</v>
      </c>
    </row>
    <row r="7365" spans="1:4">
      <c r="A7365" t="s">
        <v>1442</v>
      </c>
      <c r="B7365" t="s">
        <v>3297</v>
      </c>
      <c r="C7365" t="s">
        <v>143</v>
      </c>
      <c r="D7365" t="s">
        <v>771</v>
      </c>
    </row>
    <row r="7366" spans="1:4">
      <c r="A7366" t="s">
        <v>1442</v>
      </c>
      <c r="B7366" t="s">
        <v>3299</v>
      </c>
      <c r="C7366" t="s">
        <v>1013</v>
      </c>
      <c r="D7366">
        <v>715</v>
      </c>
    </row>
    <row r="7367" spans="1:4">
      <c r="A7367" t="s">
        <v>1442</v>
      </c>
      <c r="B7367" t="s">
        <v>3300</v>
      </c>
      <c r="C7367" t="s">
        <v>146</v>
      </c>
      <c r="D7367" t="s">
        <v>497</v>
      </c>
    </row>
    <row r="7368" spans="1:4">
      <c r="A7368" t="s">
        <v>1442</v>
      </c>
      <c r="B7368" t="s">
        <v>3301</v>
      </c>
      <c r="C7368" t="s">
        <v>1014</v>
      </c>
      <c r="D7368" t="s">
        <v>133</v>
      </c>
    </row>
    <row r="7369" spans="1:4">
      <c r="A7369" t="s">
        <v>1442</v>
      </c>
      <c r="B7369" t="s">
        <v>3302</v>
      </c>
      <c r="C7369" t="s">
        <v>25</v>
      </c>
      <c r="D7369" t="s">
        <v>34</v>
      </c>
    </row>
    <row r="7370" spans="1:4">
      <c r="A7370" t="s">
        <v>1442</v>
      </c>
      <c r="B7370" t="s">
        <v>3310</v>
      </c>
      <c r="C7370" t="s">
        <v>1011</v>
      </c>
      <c r="D7370" t="s">
        <v>775</v>
      </c>
    </row>
    <row r="7371" spans="1:4">
      <c r="A7371" t="s">
        <v>1442</v>
      </c>
      <c r="B7371" t="s">
        <v>3311</v>
      </c>
      <c r="C7371" t="s">
        <v>143</v>
      </c>
      <c r="D7371" t="s">
        <v>771</v>
      </c>
    </row>
    <row r="7372" spans="1:4">
      <c r="A7372" t="s">
        <v>1442</v>
      </c>
      <c r="B7372" t="s">
        <v>3313</v>
      </c>
      <c r="C7372" t="s">
        <v>1013</v>
      </c>
      <c r="D7372">
        <v>730</v>
      </c>
    </row>
    <row r="7373" spans="1:4">
      <c r="A7373" t="s">
        <v>1442</v>
      </c>
      <c r="B7373" t="s">
        <v>3314</v>
      </c>
      <c r="C7373" t="s">
        <v>146</v>
      </c>
      <c r="D7373" t="s">
        <v>497</v>
      </c>
    </row>
    <row r="7374" spans="1:4">
      <c r="A7374" t="s">
        <v>1442</v>
      </c>
      <c r="B7374" t="s">
        <v>3315</v>
      </c>
      <c r="C7374" t="s">
        <v>1014</v>
      </c>
      <c r="D7374" t="s">
        <v>133</v>
      </c>
    </row>
    <row r="7375" spans="1:4">
      <c r="A7375" t="s">
        <v>1442</v>
      </c>
      <c r="B7375" t="s">
        <v>3316</v>
      </c>
      <c r="C7375" t="s">
        <v>25</v>
      </c>
      <c r="D7375" t="s">
        <v>34</v>
      </c>
    </row>
    <row r="7376" spans="1:4">
      <c r="A7376" t="s">
        <v>1442</v>
      </c>
      <c r="B7376" t="s">
        <v>3324</v>
      </c>
      <c r="C7376" t="s">
        <v>1011</v>
      </c>
      <c r="D7376" t="s">
        <v>775</v>
      </c>
    </row>
    <row r="7377" spans="1:4">
      <c r="A7377" t="s">
        <v>1442</v>
      </c>
      <c r="B7377" t="s">
        <v>3325</v>
      </c>
      <c r="C7377" t="s">
        <v>143</v>
      </c>
      <c r="D7377" t="s">
        <v>771</v>
      </c>
    </row>
    <row r="7378" spans="1:4">
      <c r="A7378" t="s">
        <v>1442</v>
      </c>
      <c r="B7378" t="s">
        <v>7509</v>
      </c>
      <c r="C7378" t="s">
        <v>1013</v>
      </c>
      <c r="D7378">
        <v>728</v>
      </c>
    </row>
    <row r="7379" spans="1:4">
      <c r="A7379" t="s">
        <v>1442</v>
      </c>
      <c r="B7379" t="s">
        <v>3327</v>
      </c>
      <c r="C7379" t="s">
        <v>146</v>
      </c>
      <c r="D7379" t="s">
        <v>497</v>
      </c>
    </row>
    <row r="7380" spans="1:4">
      <c r="A7380" t="s">
        <v>1442</v>
      </c>
      <c r="B7380" t="s">
        <v>7510</v>
      </c>
      <c r="C7380" t="s">
        <v>1014</v>
      </c>
      <c r="D7380" t="s">
        <v>133</v>
      </c>
    </row>
    <row r="7381" spans="1:4">
      <c r="A7381" t="s">
        <v>1442</v>
      </c>
      <c r="B7381" t="s">
        <v>3328</v>
      </c>
      <c r="C7381" t="s">
        <v>25</v>
      </c>
      <c r="D7381" t="s">
        <v>34</v>
      </c>
    </row>
    <row r="7382" spans="1:4">
      <c r="A7382" t="s">
        <v>1442</v>
      </c>
      <c r="B7382" t="s">
        <v>3336</v>
      </c>
      <c r="C7382" t="s">
        <v>1011</v>
      </c>
      <c r="D7382" t="s">
        <v>775</v>
      </c>
    </row>
    <row r="7383" spans="1:4">
      <c r="A7383" t="s">
        <v>1442</v>
      </c>
      <c r="B7383" t="s">
        <v>7370</v>
      </c>
      <c r="C7383" t="s">
        <v>143</v>
      </c>
      <c r="D7383" t="s">
        <v>771</v>
      </c>
    </row>
    <row r="7384" spans="1:4">
      <c r="A7384" t="s">
        <v>1442</v>
      </c>
      <c r="B7384" t="s">
        <v>3337</v>
      </c>
      <c r="C7384" t="s">
        <v>1013</v>
      </c>
      <c r="D7384">
        <v>718</v>
      </c>
    </row>
    <row r="7385" spans="1:4">
      <c r="A7385" t="s">
        <v>1442</v>
      </c>
      <c r="B7385" t="s">
        <v>3338</v>
      </c>
      <c r="C7385" t="s">
        <v>146</v>
      </c>
      <c r="D7385" t="s">
        <v>497</v>
      </c>
    </row>
    <row r="7386" spans="1:4">
      <c r="A7386" t="s">
        <v>1442</v>
      </c>
      <c r="B7386" t="s">
        <v>3339</v>
      </c>
      <c r="C7386" t="s">
        <v>1014</v>
      </c>
      <c r="D7386" t="s">
        <v>133</v>
      </c>
    </row>
    <row r="7387" spans="1:4">
      <c r="A7387" t="s">
        <v>1442</v>
      </c>
      <c r="B7387" t="s">
        <v>3340</v>
      </c>
      <c r="C7387" t="s">
        <v>25</v>
      </c>
      <c r="D7387" t="s">
        <v>34</v>
      </c>
    </row>
    <row r="7388" spans="1:4">
      <c r="A7388" t="s">
        <v>1442</v>
      </c>
      <c r="B7388" t="s">
        <v>3345</v>
      </c>
      <c r="C7388" t="s">
        <v>1011</v>
      </c>
      <c r="D7388" t="s">
        <v>775</v>
      </c>
    </row>
    <row r="7389" spans="1:4">
      <c r="A7389" t="s">
        <v>1442</v>
      </c>
      <c r="B7389" t="s">
        <v>7372</v>
      </c>
      <c r="C7389" t="s">
        <v>143</v>
      </c>
      <c r="D7389" t="s">
        <v>771</v>
      </c>
    </row>
    <row r="7390" spans="1:4">
      <c r="A7390" t="s">
        <v>1442</v>
      </c>
      <c r="B7390" t="s">
        <v>7511</v>
      </c>
      <c r="C7390" t="s">
        <v>1013</v>
      </c>
      <c r="D7390">
        <v>723</v>
      </c>
    </row>
    <row r="7391" spans="1:4">
      <c r="A7391" t="s">
        <v>1442</v>
      </c>
      <c r="B7391" t="s">
        <v>3346</v>
      </c>
      <c r="C7391" t="s">
        <v>146</v>
      </c>
      <c r="D7391" t="s">
        <v>497</v>
      </c>
    </row>
    <row r="7392" spans="1:4">
      <c r="A7392" t="s">
        <v>1442</v>
      </c>
      <c r="B7392" t="s">
        <v>3347</v>
      </c>
      <c r="C7392" t="s">
        <v>1014</v>
      </c>
      <c r="D7392" t="s">
        <v>133</v>
      </c>
    </row>
    <row r="7393" spans="1:4">
      <c r="A7393" t="s">
        <v>1442</v>
      </c>
      <c r="B7393" t="s">
        <v>3348</v>
      </c>
      <c r="C7393" t="s">
        <v>25</v>
      </c>
      <c r="D7393" t="s">
        <v>34</v>
      </c>
    </row>
    <row r="7394" spans="1:4">
      <c r="A7394" t="s">
        <v>1442</v>
      </c>
      <c r="B7394" t="s">
        <v>3353</v>
      </c>
      <c r="C7394" t="s">
        <v>1011</v>
      </c>
      <c r="D7394" t="s">
        <v>775</v>
      </c>
    </row>
    <row r="7395" spans="1:4">
      <c r="A7395" t="s">
        <v>1442</v>
      </c>
      <c r="B7395" t="s">
        <v>7374</v>
      </c>
      <c r="C7395" t="s">
        <v>143</v>
      </c>
      <c r="D7395" t="s">
        <v>771</v>
      </c>
    </row>
    <row r="7396" spans="1:4">
      <c r="A7396" t="s">
        <v>1442</v>
      </c>
      <c r="B7396" t="s">
        <v>7512</v>
      </c>
      <c r="C7396" t="s">
        <v>1013</v>
      </c>
      <c r="D7396">
        <v>716</v>
      </c>
    </row>
    <row r="7397" spans="1:4">
      <c r="A7397" t="s">
        <v>1442</v>
      </c>
      <c r="B7397" t="s">
        <v>3354</v>
      </c>
      <c r="C7397" t="s">
        <v>146</v>
      </c>
      <c r="D7397" t="s">
        <v>497</v>
      </c>
    </row>
    <row r="7398" spans="1:4">
      <c r="A7398" t="s">
        <v>1442</v>
      </c>
      <c r="B7398" t="s">
        <v>3355</v>
      </c>
      <c r="C7398" t="s">
        <v>1014</v>
      </c>
      <c r="D7398" t="s">
        <v>133</v>
      </c>
    </row>
    <row r="7399" spans="1:4">
      <c r="A7399" t="s">
        <v>1442</v>
      </c>
      <c r="B7399" t="s">
        <v>3356</v>
      </c>
      <c r="C7399" t="s">
        <v>25</v>
      </c>
      <c r="D7399" t="s">
        <v>34</v>
      </c>
    </row>
    <row r="7400" spans="1:4">
      <c r="A7400" t="s">
        <v>1442</v>
      </c>
      <c r="B7400" t="s">
        <v>3361</v>
      </c>
      <c r="C7400" t="s">
        <v>1011</v>
      </c>
      <c r="D7400" t="s">
        <v>775</v>
      </c>
    </row>
    <row r="7401" spans="1:4">
      <c r="A7401" t="s">
        <v>1442</v>
      </c>
      <c r="B7401" t="s">
        <v>7376</v>
      </c>
      <c r="C7401" t="s">
        <v>143</v>
      </c>
      <c r="D7401" t="s">
        <v>771</v>
      </c>
    </row>
    <row r="7402" spans="1:4">
      <c r="A7402" t="s">
        <v>1442</v>
      </c>
      <c r="B7402" t="s">
        <v>7513</v>
      </c>
      <c r="C7402" t="s">
        <v>1013</v>
      </c>
      <c r="D7402">
        <v>712</v>
      </c>
    </row>
    <row r="7403" spans="1:4">
      <c r="A7403" t="s">
        <v>1442</v>
      </c>
      <c r="B7403" t="s">
        <v>3362</v>
      </c>
      <c r="C7403" t="s">
        <v>146</v>
      </c>
      <c r="D7403" t="s">
        <v>497</v>
      </c>
    </row>
    <row r="7404" spans="1:4">
      <c r="A7404" t="s">
        <v>1442</v>
      </c>
      <c r="B7404" t="s">
        <v>3363</v>
      </c>
      <c r="C7404" t="s">
        <v>1014</v>
      </c>
      <c r="D7404" t="s">
        <v>133</v>
      </c>
    </row>
    <row r="7405" spans="1:4">
      <c r="A7405" t="s">
        <v>1442</v>
      </c>
      <c r="B7405" t="s">
        <v>3364</v>
      </c>
      <c r="C7405" t="s">
        <v>25</v>
      </c>
      <c r="D7405" t="s">
        <v>34</v>
      </c>
    </row>
    <row r="7406" spans="1:4">
      <c r="A7406" t="s">
        <v>1442</v>
      </c>
      <c r="B7406" t="s">
        <v>3369</v>
      </c>
      <c r="C7406" t="s">
        <v>1011</v>
      </c>
      <c r="D7406" t="s">
        <v>775</v>
      </c>
    </row>
    <row r="7407" spans="1:4">
      <c r="A7407" t="s">
        <v>1442</v>
      </c>
      <c r="B7407" t="s">
        <v>7378</v>
      </c>
      <c r="C7407" t="s">
        <v>143</v>
      </c>
      <c r="D7407" t="s">
        <v>771</v>
      </c>
    </row>
    <row r="7408" spans="1:4">
      <c r="A7408" t="s">
        <v>1442</v>
      </c>
      <c r="B7408" t="s">
        <v>7514</v>
      </c>
      <c r="C7408" t="s">
        <v>1013</v>
      </c>
      <c r="D7408">
        <v>725</v>
      </c>
    </row>
    <row r="7409" spans="1:4">
      <c r="A7409" t="s">
        <v>1442</v>
      </c>
      <c r="B7409" t="s">
        <v>3370</v>
      </c>
      <c r="C7409" t="s">
        <v>146</v>
      </c>
      <c r="D7409" t="s">
        <v>497</v>
      </c>
    </row>
    <row r="7410" spans="1:4">
      <c r="A7410" t="s">
        <v>1442</v>
      </c>
      <c r="B7410" t="s">
        <v>3371</v>
      </c>
      <c r="C7410" t="s">
        <v>1014</v>
      </c>
      <c r="D7410" t="s">
        <v>133</v>
      </c>
    </row>
    <row r="7411" spans="1:4">
      <c r="A7411" t="s">
        <v>1442</v>
      </c>
      <c r="B7411" t="s">
        <v>3372</v>
      </c>
      <c r="C7411" t="s">
        <v>25</v>
      </c>
      <c r="D7411" t="s">
        <v>34</v>
      </c>
    </row>
    <row r="7412" spans="1:4">
      <c r="A7412" t="s">
        <v>1442</v>
      </c>
      <c r="B7412" t="s">
        <v>3377</v>
      </c>
      <c r="C7412" t="s">
        <v>1011</v>
      </c>
      <c r="D7412" t="s">
        <v>570</v>
      </c>
    </row>
    <row r="7413" spans="1:4">
      <c r="A7413" t="s">
        <v>1442</v>
      </c>
      <c r="B7413" t="s">
        <v>7380</v>
      </c>
      <c r="C7413" t="s">
        <v>143</v>
      </c>
      <c r="D7413" t="s">
        <v>571</v>
      </c>
    </row>
    <row r="7414" spans="1:4">
      <c r="A7414" t="s">
        <v>1442</v>
      </c>
      <c r="B7414" t="s">
        <v>7515</v>
      </c>
      <c r="C7414" t="s">
        <v>1013</v>
      </c>
      <c r="D7414">
        <v>419</v>
      </c>
    </row>
    <row r="7415" spans="1:4">
      <c r="A7415" t="s">
        <v>1442</v>
      </c>
      <c r="B7415" t="s">
        <v>3378</v>
      </c>
      <c r="C7415" t="s">
        <v>146</v>
      </c>
      <c r="D7415" t="s">
        <v>497</v>
      </c>
    </row>
    <row r="7416" spans="1:4">
      <c r="A7416" t="s">
        <v>1442</v>
      </c>
      <c r="B7416" t="s">
        <v>3379</v>
      </c>
      <c r="C7416" t="s">
        <v>1014</v>
      </c>
      <c r="D7416" t="s">
        <v>133</v>
      </c>
    </row>
    <row r="7417" spans="1:4">
      <c r="A7417" t="s">
        <v>1442</v>
      </c>
      <c r="B7417" t="s">
        <v>3380</v>
      </c>
      <c r="C7417" t="s">
        <v>25</v>
      </c>
      <c r="D7417" t="s">
        <v>34</v>
      </c>
    </row>
    <row r="7418" spans="1:4">
      <c r="A7418" t="s">
        <v>1442</v>
      </c>
      <c r="B7418" t="s">
        <v>3385</v>
      </c>
      <c r="C7418" t="s">
        <v>1011</v>
      </c>
      <c r="D7418" t="s">
        <v>570</v>
      </c>
    </row>
    <row r="7419" spans="1:4">
      <c r="A7419" t="s">
        <v>1442</v>
      </c>
      <c r="B7419" t="s">
        <v>7382</v>
      </c>
      <c r="C7419" t="s">
        <v>143</v>
      </c>
      <c r="D7419" t="s">
        <v>571</v>
      </c>
    </row>
    <row r="7420" spans="1:4">
      <c r="A7420" t="s">
        <v>1442</v>
      </c>
      <c r="B7420" t="s">
        <v>3386</v>
      </c>
      <c r="C7420" t="s">
        <v>1013</v>
      </c>
      <c r="D7420">
        <v>443</v>
      </c>
    </row>
    <row r="7421" spans="1:4">
      <c r="A7421" t="s">
        <v>1442</v>
      </c>
      <c r="B7421" t="s">
        <v>3387</v>
      </c>
      <c r="C7421" t="s">
        <v>146</v>
      </c>
      <c r="D7421" t="s">
        <v>497</v>
      </c>
    </row>
    <row r="7422" spans="1:4">
      <c r="A7422" t="s">
        <v>1442</v>
      </c>
      <c r="B7422" t="s">
        <v>3388</v>
      </c>
      <c r="C7422" t="s">
        <v>1014</v>
      </c>
      <c r="D7422" t="s">
        <v>133</v>
      </c>
    </row>
    <row r="7423" spans="1:4">
      <c r="A7423" t="s">
        <v>1442</v>
      </c>
      <c r="B7423" t="s">
        <v>3389</v>
      </c>
      <c r="C7423" t="s">
        <v>25</v>
      </c>
      <c r="D7423" t="s">
        <v>34</v>
      </c>
    </row>
    <row r="7424" spans="1:4">
      <c r="A7424" t="s">
        <v>1442</v>
      </c>
      <c r="B7424" t="s">
        <v>3394</v>
      </c>
      <c r="C7424" t="s">
        <v>1011</v>
      </c>
      <c r="D7424" t="s">
        <v>494</v>
      </c>
    </row>
    <row r="7425" spans="1:4">
      <c r="A7425" t="s">
        <v>1442</v>
      </c>
      <c r="B7425" t="s">
        <v>7384</v>
      </c>
      <c r="C7425" t="s">
        <v>143</v>
      </c>
      <c r="D7425" t="s">
        <v>495</v>
      </c>
    </row>
    <row r="7426" spans="1:4">
      <c r="A7426" t="s">
        <v>1442</v>
      </c>
      <c r="B7426" t="s">
        <v>3395</v>
      </c>
      <c r="C7426" t="s">
        <v>1013</v>
      </c>
      <c r="D7426">
        <v>1895</v>
      </c>
    </row>
    <row r="7427" spans="1:4">
      <c r="A7427" t="s">
        <v>1442</v>
      </c>
      <c r="B7427" t="s">
        <v>3396</v>
      </c>
      <c r="C7427" t="s">
        <v>146</v>
      </c>
      <c r="D7427" t="s">
        <v>497</v>
      </c>
    </row>
    <row r="7428" spans="1:4">
      <c r="A7428" t="s">
        <v>1442</v>
      </c>
      <c r="B7428" t="s">
        <v>3397</v>
      </c>
      <c r="C7428" t="s">
        <v>1014</v>
      </c>
      <c r="D7428" t="s">
        <v>133</v>
      </c>
    </row>
    <row r="7429" spans="1:4">
      <c r="A7429" t="s">
        <v>1442</v>
      </c>
      <c r="B7429" t="s">
        <v>3398</v>
      </c>
      <c r="C7429" t="s">
        <v>25</v>
      </c>
      <c r="D7429" t="s">
        <v>34</v>
      </c>
    </row>
    <row r="7430" spans="1:4">
      <c r="A7430" t="s">
        <v>1442</v>
      </c>
      <c r="B7430" t="s">
        <v>3403</v>
      </c>
      <c r="C7430" t="s">
        <v>1011</v>
      </c>
      <c r="D7430" t="s">
        <v>512</v>
      </c>
    </row>
    <row r="7431" spans="1:4">
      <c r="A7431" t="s">
        <v>1442</v>
      </c>
      <c r="B7431" t="s">
        <v>7386</v>
      </c>
      <c r="C7431" t="s">
        <v>143</v>
      </c>
      <c r="D7431" t="s">
        <v>515</v>
      </c>
    </row>
    <row r="7432" spans="1:4">
      <c r="A7432" t="s">
        <v>1442</v>
      </c>
      <c r="B7432" t="s">
        <v>7516</v>
      </c>
      <c r="C7432" t="s">
        <v>1013</v>
      </c>
      <c r="D7432" t="s">
        <v>548</v>
      </c>
    </row>
    <row r="7433" spans="1:4">
      <c r="A7433" t="s">
        <v>1442</v>
      </c>
      <c r="B7433" t="s">
        <v>3404</v>
      </c>
      <c r="C7433" t="s">
        <v>146</v>
      </c>
      <c r="D7433" t="s">
        <v>497</v>
      </c>
    </row>
    <row r="7434" spans="1:4">
      <c r="A7434" t="s">
        <v>1442</v>
      </c>
      <c r="B7434" t="s">
        <v>7517</v>
      </c>
      <c r="C7434" t="s">
        <v>1014</v>
      </c>
      <c r="D7434" t="s">
        <v>133</v>
      </c>
    </row>
    <row r="7435" spans="1:4">
      <c r="A7435" t="s">
        <v>1442</v>
      </c>
      <c r="B7435" t="s">
        <v>3405</v>
      </c>
      <c r="C7435" t="s">
        <v>25</v>
      </c>
      <c r="D7435" t="s">
        <v>34</v>
      </c>
    </row>
    <row r="7436" spans="1:4">
      <c r="A7436" t="s">
        <v>1442</v>
      </c>
      <c r="B7436" t="s">
        <v>3410</v>
      </c>
      <c r="C7436" t="s">
        <v>1011</v>
      </c>
      <c r="D7436" t="s">
        <v>512</v>
      </c>
    </row>
    <row r="7437" spans="1:4">
      <c r="A7437" t="s">
        <v>1442</v>
      </c>
      <c r="B7437" t="s">
        <v>7388</v>
      </c>
      <c r="C7437" t="s">
        <v>143</v>
      </c>
      <c r="D7437" t="s">
        <v>515</v>
      </c>
    </row>
    <row r="7438" spans="1:4">
      <c r="A7438" t="s">
        <v>1442</v>
      </c>
      <c r="B7438" t="s">
        <v>7518</v>
      </c>
      <c r="C7438" t="s">
        <v>1013</v>
      </c>
      <c r="D7438" t="s">
        <v>530</v>
      </c>
    </row>
    <row r="7439" spans="1:4">
      <c r="A7439" t="s">
        <v>1442</v>
      </c>
      <c r="B7439" t="s">
        <v>3411</v>
      </c>
      <c r="C7439" t="s">
        <v>146</v>
      </c>
      <c r="D7439" t="s">
        <v>497</v>
      </c>
    </row>
    <row r="7440" spans="1:4">
      <c r="A7440" t="s">
        <v>1442</v>
      </c>
      <c r="B7440" t="s">
        <v>7519</v>
      </c>
      <c r="C7440" t="s">
        <v>1014</v>
      </c>
      <c r="D7440" t="s">
        <v>133</v>
      </c>
    </row>
    <row r="7441" spans="1:4">
      <c r="A7441" t="s">
        <v>1442</v>
      </c>
      <c r="B7441" t="s">
        <v>3412</v>
      </c>
      <c r="C7441" t="s">
        <v>25</v>
      </c>
      <c r="D7441" t="s">
        <v>34</v>
      </c>
    </row>
    <row r="7442" spans="1:4">
      <c r="A7442" t="s">
        <v>1442</v>
      </c>
      <c r="B7442" t="s">
        <v>3417</v>
      </c>
      <c r="C7442" t="s">
        <v>1011</v>
      </c>
      <c r="D7442" t="s">
        <v>512</v>
      </c>
    </row>
    <row r="7443" spans="1:4">
      <c r="A7443" t="s">
        <v>1442</v>
      </c>
      <c r="B7443" t="s">
        <v>7390</v>
      </c>
      <c r="C7443" t="s">
        <v>143</v>
      </c>
      <c r="D7443" t="s">
        <v>515</v>
      </c>
    </row>
    <row r="7444" spans="1:4">
      <c r="A7444" t="s">
        <v>1442</v>
      </c>
      <c r="B7444" t="s">
        <v>3418</v>
      </c>
      <c r="C7444" t="s">
        <v>1013</v>
      </c>
      <c r="D7444" t="s">
        <v>531</v>
      </c>
    </row>
    <row r="7445" spans="1:4">
      <c r="A7445" t="s">
        <v>1442</v>
      </c>
      <c r="B7445" t="s">
        <v>3419</v>
      </c>
      <c r="C7445" t="s">
        <v>146</v>
      </c>
      <c r="D7445" t="s">
        <v>497</v>
      </c>
    </row>
    <row r="7446" spans="1:4">
      <c r="A7446" t="s">
        <v>1442</v>
      </c>
      <c r="B7446" t="s">
        <v>7520</v>
      </c>
      <c r="C7446" t="s">
        <v>1014</v>
      </c>
      <c r="D7446" t="s">
        <v>133</v>
      </c>
    </row>
    <row r="7447" spans="1:4">
      <c r="A7447" t="s">
        <v>1442</v>
      </c>
      <c r="B7447" t="s">
        <v>3420</v>
      </c>
      <c r="C7447" t="s">
        <v>25</v>
      </c>
      <c r="D7447" t="s">
        <v>34</v>
      </c>
    </row>
    <row r="7448" spans="1:4">
      <c r="A7448" t="s">
        <v>1442</v>
      </c>
      <c r="B7448" t="s">
        <v>3425</v>
      </c>
      <c r="C7448" t="s">
        <v>1011</v>
      </c>
      <c r="D7448" t="s">
        <v>512</v>
      </c>
    </row>
    <row r="7449" spans="1:4">
      <c r="A7449" t="s">
        <v>1442</v>
      </c>
      <c r="B7449" t="s">
        <v>7392</v>
      </c>
      <c r="C7449" t="s">
        <v>143</v>
      </c>
      <c r="D7449" t="s">
        <v>515</v>
      </c>
    </row>
    <row r="7450" spans="1:4">
      <c r="A7450" t="s">
        <v>1442</v>
      </c>
      <c r="B7450" t="s">
        <v>7521</v>
      </c>
      <c r="C7450" t="s">
        <v>1013</v>
      </c>
      <c r="D7450" t="s">
        <v>521</v>
      </c>
    </row>
    <row r="7451" spans="1:4">
      <c r="A7451" t="s">
        <v>1442</v>
      </c>
      <c r="B7451" t="s">
        <v>3427</v>
      </c>
      <c r="C7451" t="s">
        <v>146</v>
      </c>
      <c r="D7451" t="s">
        <v>497</v>
      </c>
    </row>
    <row r="7452" spans="1:4">
      <c r="A7452" t="s">
        <v>1442</v>
      </c>
      <c r="B7452" t="s">
        <v>3428</v>
      </c>
      <c r="C7452" t="s">
        <v>1014</v>
      </c>
      <c r="D7452" t="s">
        <v>133</v>
      </c>
    </row>
    <row r="7453" spans="1:4">
      <c r="A7453" t="s">
        <v>1442</v>
      </c>
      <c r="B7453" t="s">
        <v>3429</v>
      </c>
      <c r="C7453" t="s">
        <v>25</v>
      </c>
      <c r="D7453" t="s">
        <v>34</v>
      </c>
    </row>
    <row r="7454" spans="1:4">
      <c r="A7454" t="s">
        <v>1442</v>
      </c>
      <c r="B7454" t="s">
        <v>3434</v>
      </c>
      <c r="C7454" t="s">
        <v>1011</v>
      </c>
      <c r="D7454" t="s">
        <v>512</v>
      </c>
    </row>
    <row r="7455" spans="1:4">
      <c r="A7455" t="s">
        <v>1442</v>
      </c>
      <c r="B7455" t="s">
        <v>7393</v>
      </c>
      <c r="C7455" t="s">
        <v>143</v>
      </c>
      <c r="D7455" t="s">
        <v>515</v>
      </c>
    </row>
    <row r="7456" spans="1:4">
      <c r="A7456" t="s">
        <v>1442</v>
      </c>
      <c r="B7456" t="s">
        <v>3435</v>
      </c>
      <c r="C7456" t="s">
        <v>1013</v>
      </c>
      <c r="D7456" t="s">
        <v>526</v>
      </c>
    </row>
    <row r="7457" spans="1:4">
      <c r="A7457" t="s">
        <v>1442</v>
      </c>
      <c r="B7457" t="s">
        <v>3436</v>
      </c>
      <c r="C7457" t="s">
        <v>146</v>
      </c>
      <c r="D7457" t="s">
        <v>497</v>
      </c>
    </row>
    <row r="7458" spans="1:4">
      <c r="A7458" t="s">
        <v>1442</v>
      </c>
      <c r="B7458" t="s">
        <v>3437</v>
      </c>
      <c r="C7458" t="s">
        <v>1014</v>
      </c>
      <c r="D7458" t="s">
        <v>133</v>
      </c>
    </row>
    <row r="7459" spans="1:4">
      <c r="A7459" t="s">
        <v>1442</v>
      </c>
      <c r="B7459" t="s">
        <v>3438</v>
      </c>
      <c r="C7459" t="s">
        <v>25</v>
      </c>
      <c r="D7459" t="s">
        <v>34</v>
      </c>
    </row>
    <row r="7460" spans="1:4">
      <c r="A7460" t="s">
        <v>1442</v>
      </c>
      <c r="B7460" t="s">
        <v>3443</v>
      </c>
      <c r="C7460" t="s">
        <v>1011</v>
      </c>
      <c r="D7460" t="s">
        <v>512</v>
      </c>
    </row>
    <row r="7461" spans="1:4">
      <c r="A7461" t="s">
        <v>1442</v>
      </c>
      <c r="B7461" t="s">
        <v>7395</v>
      </c>
      <c r="C7461" t="s">
        <v>143</v>
      </c>
      <c r="D7461" t="s">
        <v>515</v>
      </c>
    </row>
    <row r="7462" spans="1:4">
      <c r="A7462" t="s">
        <v>1442</v>
      </c>
      <c r="B7462" t="s">
        <v>3445</v>
      </c>
      <c r="C7462" t="s">
        <v>1013</v>
      </c>
      <c r="D7462" t="s">
        <v>517</v>
      </c>
    </row>
    <row r="7463" spans="1:4">
      <c r="A7463" t="s">
        <v>1442</v>
      </c>
      <c r="B7463" t="s">
        <v>3446</v>
      </c>
      <c r="C7463" t="s">
        <v>146</v>
      </c>
      <c r="D7463" t="s">
        <v>497</v>
      </c>
    </row>
    <row r="7464" spans="1:4">
      <c r="A7464" t="s">
        <v>1442</v>
      </c>
      <c r="B7464" t="s">
        <v>3447</v>
      </c>
      <c r="C7464" t="s">
        <v>1014</v>
      </c>
      <c r="D7464" t="s">
        <v>133</v>
      </c>
    </row>
    <row r="7465" spans="1:4">
      <c r="A7465" t="s">
        <v>1442</v>
      </c>
      <c r="B7465" t="s">
        <v>3448</v>
      </c>
      <c r="C7465" t="s">
        <v>25</v>
      </c>
      <c r="D7465" t="s">
        <v>34</v>
      </c>
    </row>
    <row r="7466" spans="1:4">
      <c r="A7466" t="s">
        <v>1442</v>
      </c>
      <c r="B7466" t="s">
        <v>3453</v>
      </c>
      <c r="C7466" t="s">
        <v>1011</v>
      </c>
      <c r="D7466" t="s">
        <v>512</v>
      </c>
    </row>
    <row r="7467" spans="1:4">
      <c r="A7467" t="s">
        <v>1442</v>
      </c>
      <c r="B7467" t="s">
        <v>3454</v>
      </c>
      <c r="C7467" t="s">
        <v>143</v>
      </c>
      <c r="D7467" t="s">
        <v>515</v>
      </c>
    </row>
    <row r="7468" spans="1:4">
      <c r="A7468" t="s">
        <v>1442</v>
      </c>
      <c r="B7468" t="s">
        <v>3456</v>
      </c>
      <c r="C7468" t="s">
        <v>1013</v>
      </c>
      <c r="D7468" t="s">
        <v>523</v>
      </c>
    </row>
    <row r="7469" spans="1:4">
      <c r="A7469" t="s">
        <v>1442</v>
      </c>
      <c r="B7469" t="s">
        <v>3457</v>
      </c>
      <c r="C7469" t="s">
        <v>146</v>
      </c>
      <c r="D7469" t="s">
        <v>497</v>
      </c>
    </row>
    <row r="7470" spans="1:4">
      <c r="A7470" t="s">
        <v>1442</v>
      </c>
      <c r="B7470" t="s">
        <v>3458</v>
      </c>
      <c r="C7470" t="s">
        <v>1014</v>
      </c>
      <c r="D7470" t="s">
        <v>133</v>
      </c>
    </row>
    <row r="7471" spans="1:4">
      <c r="A7471" t="s">
        <v>1442</v>
      </c>
      <c r="B7471" t="s">
        <v>3459</v>
      </c>
      <c r="C7471" t="s">
        <v>25</v>
      </c>
      <c r="D7471" t="s">
        <v>34</v>
      </c>
    </row>
    <row r="7472" spans="1:4">
      <c r="A7472" t="s">
        <v>1442</v>
      </c>
      <c r="B7472" t="s">
        <v>3465</v>
      </c>
      <c r="C7472" t="s">
        <v>1011</v>
      </c>
      <c r="D7472" t="s">
        <v>512</v>
      </c>
    </row>
    <row r="7473" spans="1:4">
      <c r="A7473" t="s">
        <v>1442</v>
      </c>
      <c r="B7473" t="s">
        <v>3466</v>
      </c>
      <c r="C7473" t="s">
        <v>143</v>
      </c>
      <c r="D7473" t="s">
        <v>515</v>
      </c>
    </row>
    <row r="7474" spans="1:4">
      <c r="A7474" t="s">
        <v>1442</v>
      </c>
      <c r="B7474" t="s">
        <v>3468</v>
      </c>
      <c r="C7474" t="s">
        <v>1013</v>
      </c>
      <c r="D7474" t="s">
        <v>516</v>
      </c>
    </row>
    <row r="7475" spans="1:4">
      <c r="A7475" t="s">
        <v>1442</v>
      </c>
      <c r="B7475" t="s">
        <v>3469</v>
      </c>
      <c r="C7475" t="s">
        <v>146</v>
      </c>
      <c r="D7475" t="s">
        <v>497</v>
      </c>
    </row>
    <row r="7476" spans="1:4">
      <c r="A7476" t="s">
        <v>1442</v>
      </c>
      <c r="B7476" t="s">
        <v>3470</v>
      </c>
      <c r="C7476" t="s">
        <v>1014</v>
      </c>
      <c r="D7476" t="s">
        <v>133</v>
      </c>
    </row>
    <row r="7477" spans="1:4">
      <c r="A7477" t="s">
        <v>1442</v>
      </c>
      <c r="B7477" t="s">
        <v>3471</v>
      </c>
      <c r="C7477" t="s">
        <v>25</v>
      </c>
      <c r="D7477" t="s">
        <v>34</v>
      </c>
    </row>
    <row r="7478" spans="1:4">
      <c r="A7478" t="s">
        <v>1442</v>
      </c>
      <c r="B7478" t="s">
        <v>3477</v>
      </c>
      <c r="C7478" t="s">
        <v>1011</v>
      </c>
      <c r="D7478" t="s">
        <v>512</v>
      </c>
    </row>
    <row r="7479" spans="1:4">
      <c r="A7479" t="s">
        <v>1442</v>
      </c>
      <c r="B7479" t="s">
        <v>3478</v>
      </c>
      <c r="C7479" t="s">
        <v>143</v>
      </c>
      <c r="D7479" t="s">
        <v>515</v>
      </c>
    </row>
    <row r="7480" spans="1:4">
      <c r="A7480" t="s">
        <v>1442</v>
      </c>
      <c r="B7480" t="s">
        <v>7522</v>
      </c>
      <c r="C7480" t="s">
        <v>1013</v>
      </c>
      <c r="D7480" t="s">
        <v>537</v>
      </c>
    </row>
    <row r="7481" spans="1:4">
      <c r="A7481" t="s">
        <v>1442</v>
      </c>
      <c r="B7481" t="s">
        <v>3480</v>
      </c>
      <c r="C7481" t="s">
        <v>146</v>
      </c>
      <c r="D7481" t="s">
        <v>497</v>
      </c>
    </row>
    <row r="7482" spans="1:4">
      <c r="A7482" t="s">
        <v>1442</v>
      </c>
      <c r="B7482" t="s">
        <v>3481</v>
      </c>
      <c r="C7482" t="s">
        <v>1014</v>
      </c>
      <c r="D7482" t="s">
        <v>133</v>
      </c>
    </row>
    <row r="7483" spans="1:4">
      <c r="A7483" t="s">
        <v>1442</v>
      </c>
      <c r="B7483" t="s">
        <v>3482</v>
      </c>
      <c r="C7483" t="s">
        <v>25</v>
      </c>
      <c r="D7483" t="s">
        <v>34</v>
      </c>
    </row>
    <row r="7484" spans="1:4">
      <c r="A7484" t="s">
        <v>1442</v>
      </c>
      <c r="B7484" t="s">
        <v>3488</v>
      </c>
      <c r="C7484" t="s">
        <v>1011</v>
      </c>
      <c r="D7484" t="s">
        <v>512</v>
      </c>
    </row>
    <row r="7485" spans="1:4">
      <c r="A7485" t="s">
        <v>1442</v>
      </c>
      <c r="B7485" t="s">
        <v>3489</v>
      </c>
      <c r="C7485" t="s">
        <v>143</v>
      </c>
      <c r="D7485" t="s">
        <v>515</v>
      </c>
    </row>
    <row r="7486" spans="1:4">
      <c r="A7486" t="s">
        <v>1442</v>
      </c>
      <c r="B7486" t="s">
        <v>7523</v>
      </c>
      <c r="C7486" t="s">
        <v>1013</v>
      </c>
      <c r="D7486" t="s">
        <v>547</v>
      </c>
    </row>
    <row r="7487" spans="1:4">
      <c r="A7487" t="s">
        <v>1442</v>
      </c>
      <c r="B7487" t="s">
        <v>3491</v>
      </c>
      <c r="C7487" t="s">
        <v>146</v>
      </c>
      <c r="D7487" t="s">
        <v>497</v>
      </c>
    </row>
    <row r="7488" spans="1:4">
      <c r="A7488" t="s">
        <v>1442</v>
      </c>
      <c r="B7488" t="s">
        <v>3492</v>
      </c>
      <c r="C7488" t="s">
        <v>1014</v>
      </c>
      <c r="D7488" t="s">
        <v>133</v>
      </c>
    </row>
    <row r="7489" spans="1:4">
      <c r="A7489" t="s">
        <v>1442</v>
      </c>
      <c r="B7489" t="s">
        <v>3493</v>
      </c>
      <c r="C7489" t="s">
        <v>25</v>
      </c>
      <c r="D7489" t="s">
        <v>34</v>
      </c>
    </row>
    <row r="7490" spans="1:4">
      <c r="A7490" t="s">
        <v>1442</v>
      </c>
      <c r="B7490" t="s">
        <v>3499</v>
      </c>
      <c r="C7490" t="s">
        <v>1011</v>
      </c>
      <c r="D7490" t="s">
        <v>512</v>
      </c>
    </row>
    <row r="7491" spans="1:4">
      <c r="A7491" t="s">
        <v>1442</v>
      </c>
      <c r="B7491" t="s">
        <v>3500</v>
      </c>
      <c r="C7491" t="s">
        <v>143</v>
      </c>
      <c r="D7491" t="s">
        <v>515</v>
      </c>
    </row>
    <row r="7492" spans="1:4">
      <c r="A7492" t="s">
        <v>1442</v>
      </c>
      <c r="B7492" t="s">
        <v>7524</v>
      </c>
      <c r="C7492" t="s">
        <v>1013</v>
      </c>
      <c r="D7492" t="s">
        <v>541</v>
      </c>
    </row>
    <row r="7493" spans="1:4">
      <c r="A7493" t="s">
        <v>1442</v>
      </c>
      <c r="B7493" t="s">
        <v>3502</v>
      </c>
      <c r="C7493" t="s">
        <v>146</v>
      </c>
      <c r="D7493" t="s">
        <v>497</v>
      </c>
    </row>
    <row r="7494" spans="1:4">
      <c r="A7494" t="s">
        <v>1442</v>
      </c>
      <c r="B7494" t="s">
        <v>3503</v>
      </c>
      <c r="C7494" t="s">
        <v>1014</v>
      </c>
      <c r="D7494" t="s">
        <v>133</v>
      </c>
    </row>
    <row r="7495" spans="1:4">
      <c r="A7495" t="s">
        <v>1442</v>
      </c>
      <c r="B7495" t="s">
        <v>3504</v>
      </c>
      <c r="C7495" t="s">
        <v>25</v>
      </c>
      <c r="D7495" t="s">
        <v>34</v>
      </c>
    </row>
    <row r="7496" spans="1:4">
      <c r="A7496" t="s">
        <v>1442</v>
      </c>
      <c r="B7496" t="s">
        <v>3510</v>
      </c>
      <c r="C7496" t="s">
        <v>1011</v>
      </c>
      <c r="D7496" t="s">
        <v>512</v>
      </c>
    </row>
    <row r="7497" spans="1:4">
      <c r="A7497" t="s">
        <v>1442</v>
      </c>
      <c r="B7497" t="s">
        <v>3511</v>
      </c>
      <c r="C7497" t="s">
        <v>143</v>
      </c>
      <c r="D7497" t="s">
        <v>515</v>
      </c>
    </row>
    <row r="7498" spans="1:4">
      <c r="A7498" t="s">
        <v>1442</v>
      </c>
      <c r="B7498" t="s">
        <v>7525</v>
      </c>
      <c r="C7498" t="s">
        <v>1013</v>
      </c>
      <c r="D7498" t="s">
        <v>543</v>
      </c>
    </row>
    <row r="7499" spans="1:4">
      <c r="A7499" t="s">
        <v>1442</v>
      </c>
      <c r="B7499" t="s">
        <v>3513</v>
      </c>
      <c r="C7499" t="s">
        <v>146</v>
      </c>
      <c r="D7499" t="s">
        <v>497</v>
      </c>
    </row>
    <row r="7500" spans="1:4">
      <c r="A7500" t="s">
        <v>1442</v>
      </c>
      <c r="B7500" t="s">
        <v>3514</v>
      </c>
      <c r="C7500" t="s">
        <v>1014</v>
      </c>
      <c r="D7500" t="s">
        <v>133</v>
      </c>
    </row>
    <row r="7501" spans="1:4">
      <c r="A7501" t="s">
        <v>1442</v>
      </c>
      <c r="B7501" t="s">
        <v>3515</v>
      </c>
      <c r="C7501" t="s">
        <v>25</v>
      </c>
      <c r="D7501" t="s">
        <v>34</v>
      </c>
    </row>
    <row r="7502" spans="1:4">
      <c r="A7502" t="s">
        <v>1442</v>
      </c>
      <c r="B7502" t="s">
        <v>3521</v>
      </c>
      <c r="C7502" t="s">
        <v>1011</v>
      </c>
      <c r="D7502" t="s">
        <v>512</v>
      </c>
    </row>
    <row r="7503" spans="1:4">
      <c r="A7503" t="s">
        <v>1442</v>
      </c>
      <c r="B7503" t="s">
        <v>3522</v>
      </c>
      <c r="C7503" t="s">
        <v>143</v>
      </c>
      <c r="D7503" t="s">
        <v>515</v>
      </c>
    </row>
    <row r="7504" spans="1:4">
      <c r="A7504" t="s">
        <v>1442</v>
      </c>
      <c r="B7504" t="s">
        <v>7526</v>
      </c>
      <c r="C7504" t="s">
        <v>1013</v>
      </c>
      <c r="D7504" t="s">
        <v>539</v>
      </c>
    </row>
    <row r="7505" spans="1:4">
      <c r="A7505" t="s">
        <v>1442</v>
      </c>
      <c r="B7505" t="s">
        <v>3524</v>
      </c>
      <c r="C7505" t="s">
        <v>146</v>
      </c>
      <c r="D7505" t="s">
        <v>497</v>
      </c>
    </row>
    <row r="7506" spans="1:4">
      <c r="A7506" t="s">
        <v>1442</v>
      </c>
      <c r="B7506" t="s">
        <v>3525</v>
      </c>
      <c r="C7506" t="s">
        <v>1014</v>
      </c>
      <c r="D7506" t="s">
        <v>133</v>
      </c>
    </row>
    <row r="7507" spans="1:4">
      <c r="A7507" t="s">
        <v>1442</v>
      </c>
      <c r="B7507" t="s">
        <v>3526</v>
      </c>
      <c r="C7507" t="s">
        <v>25</v>
      </c>
      <c r="D7507" t="s">
        <v>34</v>
      </c>
    </row>
    <row r="7508" spans="1:4">
      <c r="A7508" t="s">
        <v>1442</v>
      </c>
      <c r="B7508" t="s">
        <v>3531</v>
      </c>
      <c r="C7508" t="s">
        <v>1011</v>
      </c>
      <c r="D7508" t="s">
        <v>512</v>
      </c>
    </row>
    <row r="7509" spans="1:4">
      <c r="A7509" t="s">
        <v>1442</v>
      </c>
      <c r="B7509" t="s">
        <v>3532</v>
      </c>
      <c r="C7509" t="s">
        <v>143</v>
      </c>
      <c r="D7509" t="s">
        <v>515</v>
      </c>
    </row>
    <row r="7510" spans="1:4">
      <c r="A7510" t="s">
        <v>1442</v>
      </c>
      <c r="B7510" t="s">
        <v>7527</v>
      </c>
      <c r="C7510" t="s">
        <v>1013</v>
      </c>
      <c r="D7510" t="s">
        <v>532</v>
      </c>
    </row>
    <row r="7511" spans="1:4">
      <c r="A7511" t="s">
        <v>1442</v>
      </c>
      <c r="B7511" t="s">
        <v>3534</v>
      </c>
      <c r="C7511" t="s">
        <v>146</v>
      </c>
      <c r="D7511" t="s">
        <v>497</v>
      </c>
    </row>
    <row r="7512" spans="1:4">
      <c r="A7512" t="s">
        <v>1442</v>
      </c>
      <c r="B7512" t="s">
        <v>3535</v>
      </c>
      <c r="C7512" t="s">
        <v>1014</v>
      </c>
      <c r="D7512" t="s">
        <v>133</v>
      </c>
    </row>
    <row r="7513" spans="1:4">
      <c r="A7513" t="s">
        <v>1442</v>
      </c>
      <c r="B7513" t="s">
        <v>3536</v>
      </c>
      <c r="C7513" t="s">
        <v>25</v>
      </c>
      <c r="D7513" t="s">
        <v>34</v>
      </c>
    </row>
    <row r="7514" spans="1:4">
      <c r="A7514" t="s">
        <v>1442</v>
      </c>
      <c r="B7514" t="s">
        <v>3542</v>
      </c>
      <c r="C7514" t="s">
        <v>1011</v>
      </c>
      <c r="D7514" t="s">
        <v>512</v>
      </c>
    </row>
    <row r="7515" spans="1:4">
      <c r="A7515" t="s">
        <v>1442</v>
      </c>
      <c r="B7515" t="s">
        <v>3543</v>
      </c>
      <c r="C7515" t="s">
        <v>143</v>
      </c>
      <c r="D7515" t="s">
        <v>515</v>
      </c>
    </row>
    <row r="7516" spans="1:4">
      <c r="A7516" t="s">
        <v>1442</v>
      </c>
      <c r="B7516" t="s">
        <v>7528</v>
      </c>
      <c r="C7516" t="s">
        <v>1013</v>
      </c>
      <c r="D7516" t="s">
        <v>546</v>
      </c>
    </row>
    <row r="7517" spans="1:4">
      <c r="A7517" t="s">
        <v>1442</v>
      </c>
      <c r="B7517" t="s">
        <v>3545</v>
      </c>
      <c r="C7517" t="s">
        <v>146</v>
      </c>
      <c r="D7517" t="s">
        <v>497</v>
      </c>
    </row>
    <row r="7518" spans="1:4">
      <c r="A7518" t="s">
        <v>1442</v>
      </c>
      <c r="B7518" t="s">
        <v>3546</v>
      </c>
      <c r="C7518" t="s">
        <v>1014</v>
      </c>
      <c r="D7518" t="s">
        <v>133</v>
      </c>
    </row>
    <row r="7519" spans="1:4">
      <c r="A7519" t="s">
        <v>1442</v>
      </c>
      <c r="B7519" t="s">
        <v>3547</v>
      </c>
      <c r="C7519" t="s">
        <v>25</v>
      </c>
      <c r="D7519" t="s">
        <v>34</v>
      </c>
    </row>
    <row r="7520" spans="1:4">
      <c r="A7520" t="s">
        <v>1442</v>
      </c>
      <c r="B7520" t="s">
        <v>3553</v>
      </c>
      <c r="C7520" t="s">
        <v>1011</v>
      </c>
      <c r="D7520" t="s">
        <v>512</v>
      </c>
    </row>
    <row r="7521" spans="1:4">
      <c r="A7521" t="s">
        <v>1442</v>
      </c>
      <c r="B7521" t="s">
        <v>3554</v>
      </c>
      <c r="C7521" t="s">
        <v>143</v>
      </c>
      <c r="D7521" t="s">
        <v>515</v>
      </c>
    </row>
    <row r="7522" spans="1:4">
      <c r="A7522" t="s">
        <v>1442</v>
      </c>
      <c r="B7522" t="s">
        <v>7529</v>
      </c>
      <c r="C7522" t="s">
        <v>1013</v>
      </c>
      <c r="D7522" t="s">
        <v>524</v>
      </c>
    </row>
    <row r="7523" spans="1:4">
      <c r="A7523" t="s">
        <v>1442</v>
      </c>
      <c r="B7523" t="s">
        <v>3555</v>
      </c>
      <c r="C7523" t="s">
        <v>146</v>
      </c>
      <c r="D7523" t="s">
        <v>497</v>
      </c>
    </row>
    <row r="7524" spans="1:4">
      <c r="A7524" t="s">
        <v>1442</v>
      </c>
      <c r="B7524" t="s">
        <v>3556</v>
      </c>
      <c r="C7524" t="s">
        <v>1014</v>
      </c>
      <c r="D7524" t="s">
        <v>133</v>
      </c>
    </row>
    <row r="7525" spans="1:4">
      <c r="A7525" t="s">
        <v>1442</v>
      </c>
      <c r="B7525" t="s">
        <v>3557</v>
      </c>
      <c r="C7525" t="s">
        <v>25</v>
      </c>
      <c r="D7525" t="s">
        <v>34</v>
      </c>
    </row>
    <row r="7526" spans="1:4">
      <c r="A7526" t="s">
        <v>1442</v>
      </c>
      <c r="B7526" t="s">
        <v>3562</v>
      </c>
      <c r="C7526" t="s">
        <v>1011</v>
      </c>
      <c r="D7526" t="s">
        <v>512</v>
      </c>
    </row>
    <row r="7527" spans="1:4">
      <c r="A7527" t="s">
        <v>1442</v>
      </c>
      <c r="B7527" t="s">
        <v>3563</v>
      </c>
      <c r="C7527" t="s">
        <v>143</v>
      </c>
      <c r="D7527" t="s">
        <v>515</v>
      </c>
    </row>
    <row r="7528" spans="1:4">
      <c r="A7528" t="s">
        <v>1442</v>
      </c>
      <c r="B7528" t="s">
        <v>7530</v>
      </c>
      <c r="C7528" t="s">
        <v>1013</v>
      </c>
      <c r="D7528" t="s">
        <v>518</v>
      </c>
    </row>
    <row r="7529" spans="1:4">
      <c r="A7529" t="s">
        <v>1442</v>
      </c>
      <c r="B7529" t="s">
        <v>3564</v>
      </c>
      <c r="C7529" t="s">
        <v>146</v>
      </c>
      <c r="D7529" t="s">
        <v>497</v>
      </c>
    </row>
    <row r="7530" spans="1:4">
      <c r="A7530" t="s">
        <v>1442</v>
      </c>
      <c r="B7530" t="s">
        <v>3565</v>
      </c>
      <c r="C7530" t="s">
        <v>1014</v>
      </c>
      <c r="D7530" t="s">
        <v>133</v>
      </c>
    </row>
    <row r="7531" spans="1:4">
      <c r="A7531" t="s">
        <v>1442</v>
      </c>
      <c r="B7531" t="s">
        <v>3566</v>
      </c>
      <c r="C7531" t="s">
        <v>25</v>
      </c>
      <c r="D7531" t="s">
        <v>34</v>
      </c>
    </row>
    <row r="7532" spans="1:4">
      <c r="A7532" t="s">
        <v>1442</v>
      </c>
      <c r="B7532" t="s">
        <v>3571</v>
      </c>
      <c r="C7532" t="s">
        <v>1011</v>
      </c>
      <c r="D7532" t="s">
        <v>512</v>
      </c>
    </row>
    <row r="7533" spans="1:4">
      <c r="A7533" t="s">
        <v>1442</v>
      </c>
      <c r="B7533" t="s">
        <v>3572</v>
      </c>
      <c r="C7533" t="s">
        <v>143</v>
      </c>
      <c r="D7533" t="s">
        <v>515</v>
      </c>
    </row>
    <row r="7534" spans="1:4">
      <c r="A7534" t="s">
        <v>1442</v>
      </c>
      <c r="B7534" t="s">
        <v>7531</v>
      </c>
      <c r="C7534" t="s">
        <v>1013</v>
      </c>
      <c r="D7534" t="s">
        <v>544</v>
      </c>
    </row>
    <row r="7535" spans="1:4">
      <c r="A7535" t="s">
        <v>1442</v>
      </c>
      <c r="B7535" t="s">
        <v>3573</v>
      </c>
      <c r="C7535" t="s">
        <v>146</v>
      </c>
      <c r="D7535" t="s">
        <v>497</v>
      </c>
    </row>
    <row r="7536" spans="1:4">
      <c r="A7536" t="s">
        <v>1442</v>
      </c>
      <c r="B7536" t="s">
        <v>3574</v>
      </c>
      <c r="C7536" t="s">
        <v>1014</v>
      </c>
      <c r="D7536" t="s">
        <v>133</v>
      </c>
    </row>
    <row r="7537" spans="1:4">
      <c r="A7537" t="s">
        <v>1442</v>
      </c>
      <c r="B7537" t="s">
        <v>3575</v>
      </c>
      <c r="C7537" t="s">
        <v>25</v>
      </c>
      <c r="D7537" t="s">
        <v>34</v>
      </c>
    </row>
    <row r="7538" spans="1:4">
      <c r="A7538" t="s">
        <v>1442</v>
      </c>
      <c r="B7538" t="s">
        <v>3580</v>
      </c>
      <c r="C7538" t="s">
        <v>1011</v>
      </c>
      <c r="D7538" t="s">
        <v>512</v>
      </c>
    </row>
    <row r="7539" spans="1:4">
      <c r="A7539" t="s">
        <v>1442</v>
      </c>
      <c r="B7539" t="s">
        <v>3581</v>
      </c>
      <c r="C7539" t="s">
        <v>143</v>
      </c>
      <c r="D7539" t="s">
        <v>515</v>
      </c>
    </row>
    <row r="7540" spans="1:4">
      <c r="A7540" t="s">
        <v>1442</v>
      </c>
      <c r="B7540" t="s">
        <v>7532</v>
      </c>
      <c r="C7540" t="s">
        <v>1013</v>
      </c>
      <c r="D7540" t="s">
        <v>525</v>
      </c>
    </row>
    <row r="7541" spans="1:4">
      <c r="A7541" t="s">
        <v>1442</v>
      </c>
      <c r="B7541" t="s">
        <v>3582</v>
      </c>
      <c r="C7541" t="s">
        <v>146</v>
      </c>
      <c r="D7541" t="s">
        <v>497</v>
      </c>
    </row>
    <row r="7542" spans="1:4">
      <c r="A7542" t="s">
        <v>1442</v>
      </c>
      <c r="B7542" t="s">
        <v>3583</v>
      </c>
      <c r="C7542" t="s">
        <v>1014</v>
      </c>
      <c r="D7542" t="s">
        <v>133</v>
      </c>
    </row>
    <row r="7543" spans="1:4">
      <c r="A7543" t="s">
        <v>1442</v>
      </c>
      <c r="B7543" t="s">
        <v>3584</v>
      </c>
      <c r="C7543" t="s">
        <v>25</v>
      </c>
      <c r="D7543" t="s">
        <v>34</v>
      </c>
    </row>
    <row r="7544" spans="1:4">
      <c r="A7544" t="s">
        <v>1442</v>
      </c>
      <c r="B7544" t="s">
        <v>3589</v>
      </c>
      <c r="C7544" t="s">
        <v>1011</v>
      </c>
      <c r="D7544" t="s">
        <v>512</v>
      </c>
    </row>
    <row r="7545" spans="1:4">
      <c r="A7545" t="s">
        <v>1442</v>
      </c>
      <c r="B7545" t="s">
        <v>3590</v>
      </c>
      <c r="C7545" t="s">
        <v>143</v>
      </c>
      <c r="D7545" t="s">
        <v>515</v>
      </c>
    </row>
    <row r="7546" spans="1:4">
      <c r="A7546" t="s">
        <v>1442</v>
      </c>
      <c r="B7546" t="s">
        <v>7533</v>
      </c>
      <c r="C7546" t="s">
        <v>1013</v>
      </c>
      <c r="D7546" t="s">
        <v>519</v>
      </c>
    </row>
    <row r="7547" spans="1:4">
      <c r="A7547" t="s">
        <v>1442</v>
      </c>
      <c r="B7547" t="s">
        <v>3591</v>
      </c>
      <c r="C7547" t="s">
        <v>146</v>
      </c>
      <c r="D7547" t="s">
        <v>497</v>
      </c>
    </row>
    <row r="7548" spans="1:4">
      <c r="A7548" t="s">
        <v>1442</v>
      </c>
      <c r="B7548" t="s">
        <v>3592</v>
      </c>
      <c r="C7548" t="s">
        <v>1014</v>
      </c>
      <c r="D7548" t="s">
        <v>133</v>
      </c>
    </row>
    <row r="7549" spans="1:4">
      <c r="A7549" t="s">
        <v>1442</v>
      </c>
      <c r="B7549" t="s">
        <v>3593</v>
      </c>
      <c r="C7549" t="s">
        <v>25</v>
      </c>
      <c r="D7549" t="s">
        <v>34</v>
      </c>
    </row>
    <row r="7550" spans="1:4">
      <c r="A7550" t="s">
        <v>1442</v>
      </c>
      <c r="B7550" t="s">
        <v>3598</v>
      </c>
      <c r="C7550" t="s">
        <v>1011</v>
      </c>
      <c r="D7550" t="s">
        <v>512</v>
      </c>
    </row>
    <row r="7551" spans="1:4">
      <c r="A7551" t="s">
        <v>1442</v>
      </c>
      <c r="B7551" t="s">
        <v>3599</v>
      </c>
      <c r="C7551" t="s">
        <v>143</v>
      </c>
      <c r="D7551" t="s">
        <v>515</v>
      </c>
    </row>
    <row r="7552" spans="1:4">
      <c r="A7552" t="s">
        <v>1442</v>
      </c>
      <c r="B7552" t="s">
        <v>7534</v>
      </c>
      <c r="C7552" t="s">
        <v>1013</v>
      </c>
      <c r="D7552" t="s">
        <v>529</v>
      </c>
    </row>
    <row r="7553" spans="1:4">
      <c r="A7553" t="s">
        <v>1442</v>
      </c>
      <c r="B7553" t="s">
        <v>3600</v>
      </c>
      <c r="C7553" t="s">
        <v>146</v>
      </c>
      <c r="D7553" t="s">
        <v>497</v>
      </c>
    </row>
    <row r="7554" spans="1:4">
      <c r="A7554" t="s">
        <v>1442</v>
      </c>
      <c r="B7554" t="s">
        <v>3601</v>
      </c>
      <c r="C7554" t="s">
        <v>1014</v>
      </c>
      <c r="D7554" t="s">
        <v>133</v>
      </c>
    </row>
    <row r="7555" spans="1:4">
      <c r="A7555" t="s">
        <v>1442</v>
      </c>
      <c r="B7555" t="s">
        <v>3602</v>
      </c>
      <c r="C7555" t="s">
        <v>25</v>
      </c>
      <c r="D7555" t="s">
        <v>34</v>
      </c>
    </row>
    <row r="7556" spans="1:4">
      <c r="A7556" t="s">
        <v>1442</v>
      </c>
      <c r="B7556" t="s">
        <v>3607</v>
      </c>
      <c r="C7556" t="s">
        <v>1011</v>
      </c>
      <c r="D7556" t="s">
        <v>512</v>
      </c>
    </row>
    <row r="7557" spans="1:4">
      <c r="A7557" t="s">
        <v>1442</v>
      </c>
      <c r="B7557" t="s">
        <v>3608</v>
      </c>
      <c r="C7557" t="s">
        <v>143</v>
      </c>
      <c r="D7557" t="s">
        <v>515</v>
      </c>
    </row>
    <row r="7558" spans="1:4">
      <c r="A7558" t="s">
        <v>1442</v>
      </c>
      <c r="B7558" t="s">
        <v>7535</v>
      </c>
      <c r="C7558" t="s">
        <v>1013</v>
      </c>
      <c r="D7558" t="s">
        <v>535</v>
      </c>
    </row>
    <row r="7559" spans="1:4">
      <c r="A7559" t="s">
        <v>1442</v>
      </c>
      <c r="B7559" t="s">
        <v>3609</v>
      </c>
      <c r="C7559" t="s">
        <v>146</v>
      </c>
      <c r="D7559" t="s">
        <v>497</v>
      </c>
    </row>
    <row r="7560" spans="1:4">
      <c r="A7560" t="s">
        <v>1442</v>
      </c>
      <c r="B7560" t="s">
        <v>3610</v>
      </c>
      <c r="C7560" t="s">
        <v>1014</v>
      </c>
      <c r="D7560" t="s">
        <v>133</v>
      </c>
    </row>
    <row r="7561" spans="1:4">
      <c r="A7561" t="s">
        <v>1442</v>
      </c>
      <c r="B7561" t="s">
        <v>3611</v>
      </c>
      <c r="C7561" t="s">
        <v>25</v>
      </c>
      <c r="D7561" t="s">
        <v>34</v>
      </c>
    </row>
    <row r="7562" spans="1:4">
      <c r="A7562" t="s">
        <v>1442</v>
      </c>
      <c r="B7562" t="s">
        <v>3616</v>
      </c>
      <c r="C7562" t="s">
        <v>1011</v>
      </c>
      <c r="D7562" t="s">
        <v>512</v>
      </c>
    </row>
    <row r="7563" spans="1:4">
      <c r="A7563" t="s">
        <v>1442</v>
      </c>
      <c r="B7563" t="s">
        <v>3617</v>
      </c>
      <c r="C7563" t="s">
        <v>143</v>
      </c>
      <c r="D7563" t="s">
        <v>515</v>
      </c>
    </row>
    <row r="7564" spans="1:4">
      <c r="A7564" t="s">
        <v>1442</v>
      </c>
      <c r="B7564" t="s">
        <v>7536</v>
      </c>
      <c r="C7564" t="s">
        <v>1013</v>
      </c>
      <c r="D7564" t="s">
        <v>540</v>
      </c>
    </row>
    <row r="7565" spans="1:4">
      <c r="A7565" t="s">
        <v>1442</v>
      </c>
      <c r="B7565" t="s">
        <v>3618</v>
      </c>
      <c r="C7565" t="s">
        <v>146</v>
      </c>
      <c r="D7565" t="s">
        <v>497</v>
      </c>
    </row>
    <row r="7566" spans="1:4">
      <c r="A7566" t="s">
        <v>1442</v>
      </c>
      <c r="B7566" t="s">
        <v>3619</v>
      </c>
      <c r="C7566" t="s">
        <v>1014</v>
      </c>
      <c r="D7566" t="s">
        <v>133</v>
      </c>
    </row>
    <row r="7567" spans="1:4">
      <c r="A7567" t="s">
        <v>1442</v>
      </c>
      <c r="B7567" t="s">
        <v>3620</v>
      </c>
      <c r="C7567" t="s">
        <v>25</v>
      </c>
      <c r="D7567" t="s">
        <v>34</v>
      </c>
    </row>
    <row r="7568" spans="1:4">
      <c r="A7568" t="s">
        <v>1442</v>
      </c>
      <c r="B7568" t="s">
        <v>3625</v>
      </c>
      <c r="C7568" t="s">
        <v>1011</v>
      </c>
      <c r="D7568" t="s">
        <v>512</v>
      </c>
    </row>
    <row r="7569" spans="1:4">
      <c r="A7569" t="s">
        <v>1442</v>
      </c>
      <c r="B7569" t="s">
        <v>3626</v>
      </c>
      <c r="C7569" t="s">
        <v>143</v>
      </c>
      <c r="D7569" t="s">
        <v>515</v>
      </c>
    </row>
    <row r="7570" spans="1:4">
      <c r="A7570" t="s">
        <v>1442</v>
      </c>
      <c r="B7570" t="s">
        <v>7537</v>
      </c>
      <c r="C7570" t="s">
        <v>1013</v>
      </c>
      <c r="D7570" t="s">
        <v>528</v>
      </c>
    </row>
    <row r="7571" spans="1:4">
      <c r="A7571" t="s">
        <v>1442</v>
      </c>
      <c r="B7571" t="s">
        <v>3627</v>
      </c>
      <c r="C7571" t="s">
        <v>146</v>
      </c>
      <c r="D7571" t="s">
        <v>497</v>
      </c>
    </row>
    <row r="7572" spans="1:4">
      <c r="A7572" t="s">
        <v>1442</v>
      </c>
      <c r="B7572" t="s">
        <v>3628</v>
      </c>
      <c r="C7572" t="s">
        <v>1014</v>
      </c>
      <c r="D7572" t="s">
        <v>133</v>
      </c>
    </row>
    <row r="7573" spans="1:4">
      <c r="A7573" t="s">
        <v>1442</v>
      </c>
      <c r="B7573" t="s">
        <v>3629</v>
      </c>
      <c r="C7573" t="s">
        <v>25</v>
      </c>
      <c r="D7573" t="s">
        <v>34</v>
      </c>
    </row>
    <row r="7574" spans="1:4">
      <c r="A7574" t="s">
        <v>1442</v>
      </c>
      <c r="B7574" t="s">
        <v>3634</v>
      </c>
      <c r="C7574" t="s">
        <v>1011</v>
      </c>
      <c r="D7574" t="s">
        <v>512</v>
      </c>
    </row>
    <row r="7575" spans="1:4">
      <c r="A7575" t="s">
        <v>1442</v>
      </c>
      <c r="B7575" t="s">
        <v>3635</v>
      </c>
      <c r="C7575" t="s">
        <v>143</v>
      </c>
      <c r="D7575" t="s">
        <v>515</v>
      </c>
    </row>
    <row r="7576" spans="1:4">
      <c r="A7576" t="s">
        <v>1442</v>
      </c>
      <c r="B7576" t="s">
        <v>3636</v>
      </c>
      <c r="C7576" t="s">
        <v>1013</v>
      </c>
      <c r="D7576" t="s">
        <v>527</v>
      </c>
    </row>
    <row r="7577" spans="1:4">
      <c r="A7577" t="s">
        <v>1442</v>
      </c>
      <c r="B7577" t="s">
        <v>3637</v>
      </c>
      <c r="C7577" t="s">
        <v>146</v>
      </c>
      <c r="D7577" t="s">
        <v>497</v>
      </c>
    </row>
    <row r="7578" spans="1:4">
      <c r="A7578" t="s">
        <v>1442</v>
      </c>
      <c r="B7578" t="s">
        <v>3638</v>
      </c>
      <c r="C7578" t="s">
        <v>1014</v>
      </c>
      <c r="D7578" t="s">
        <v>133</v>
      </c>
    </row>
    <row r="7579" spans="1:4">
      <c r="A7579" t="s">
        <v>1442</v>
      </c>
      <c r="B7579" t="s">
        <v>3639</v>
      </c>
      <c r="C7579" t="s">
        <v>25</v>
      </c>
      <c r="D7579" t="s">
        <v>34</v>
      </c>
    </row>
    <row r="7580" spans="1:4">
      <c r="A7580" t="s">
        <v>1442</v>
      </c>
      <c r="B7580" t="s">
        <v>3644</v>
      </c>
      <c r="C7580" t="s">
        <v>1011</v>
      </c>
      <c r="D7580" t="s">
        <v>512</v>
      </c>
    </row>
    <row r="7581" spans="1:4">
      <c r="A7581" t="s">
        <v>1442</v>
      </c>
      <c r="B7581" t="s">
        <v>3645</v>
      </c>
      <c r="C7581" t="s">
        <v>143</v>
      </c>
      <c r="D7581" t="s">
        <v>515</v>
      </c>
    </row>
    <row r="7582" spans="1:4">
      <c r="A7582" t="s">
        <v>1442</v>
      </c>
      <c r="B7582" t="s">
        <v>3646</v>
      </c>
      <c r="C7582" t="s">
        <v>1013</v>
      </c>
      <c r="D7582" t="s">
        <v>536</v>
      </c>
    </row>
    <row r="7583" spans="1:4">
      <c r="A7583" t="s">
        <v>1442</v>
      </c>
      <c r="B7583" t="s">
        <v>3647</v>
      </c>
      <c r="C7583" t="s">
        <v>146</v>
      </c>
      <c r="D7583" t="s">
        <v>497</v>
      </c>
    </row>
    <row r="7584" spans="1:4">
      <c r="A7584" t="s">
        <v>1442</v>
      </c>
      <c r="B7584" t="s">
        <v>3648</v>
      </c>
      <c r="C7584" t="s">
        <v>1014</v>
      </c>
      <c r="D7584" t="s">
        <v>133</v>
      </c>
    </row>
    <row r="7585" spans="1:4">
      <c r="A7585" t="s">
        <v>1442</v>
      </c>
      <c r="B7585" t="s">
        <v>3649</v>
      </c>
      <c r="C7585" t="s">
        <v>25</v>
      </c>
      <c r="D7585" t="s">
        <v>34</v>
      </c>
    </row>
    <row r="7586" spans="1:4">
      <c r="A7586" t="s">
        <v>1442</v>
      </c>
      <c r="B7586" t="s">
        <v>3654</v>
      </c>
      <c r="C7586" t="s">
        <v>1011</v>
      </c>
      <c r="D7586" t="s">
        <v>512</v>
      </c>
    </row>
    <row r="7587" spans="1:4">
      <c r="A7587" t="s">
        <v>1442</v>
      </c>
      <c r="B7587" t="s">
        <v>3655</v>
      </c>
      <c r="C7587" t="s">
        <v>143</v>
      </c>
      <c r="D7587" t="s">
        <v>515</v>
      </c>
    </row>
    <row r="7588" spans="1:4">
      <c r="A7588" t="s">
        <v>1442</v>
      </c>
      <c r="B7588" t="s">
        <v>3656</v>
      </c>
      <c r="C7588" t="s">
        <v>1013</v>
      </c>
      <c r="D7588" t="s">
        <v>522</v>
      </c>
    </row>
    <row r="7589" spans="1:4">
      <c r="A7589" t="s">
        <v>1442</v>
      </c>
      <c r="B7589" t="s">
        <v>3657</v>
      </c>
      <c r="C7589" t="s">
        <v>146</v>
      </c>
      <c r="D7589" t="s">
        <v>497</v>
      </c>
    </row>
    <row r="7590" spans="1:4">
      <c r="A7590" t="s">
        <v>1442</v>
      </c>
      <c r="B7590" t="s">
        <v>3658</v>
      </c>
      <c r="C7590" t="s">
        <v>1014</v>
      </c>
      <c r="D7590" t="s">
        <v>133</v>
      </c>
    </row>
    <row r="7591" spans="1:4">
      <c r="A7591" t="s">
        <v>1442</v>
      </c>
      <c r="B7591" t="s">
        <v>3659</v>
      </c>
      <c r="C7591" t="s">
        <v>25</v>
      </c>
      <c r="D7591" t="s">
        <v>34</v>
      </c>
    </row>
    <row r="7592" spans="1:4">
      <c r="A7592" t="s">
        <v>1442</v>
      </c>
      <c r="B7592" t="s">
        <v>3664</v>
      </c>
      <c r="C7592" t="s">
        <v>1011</v>
      </c>
      <c r="D7592" t="s">
        <v>512</v>
      </c>
    </row>
    <row r="7593" spans="1:4">
      <c r="A7593" t="s">
        <v>1442</v>
      </c>
      <c r="B7593" t="s">
        <v>3665</v>
      </c>
      <c r="C7593" t="s">
        <v>143</v>
      </c>
      <c r="D7593" t="s">
        <v>515</v>
      </c>
    </row>
    <row r="7594" spans="1:4">
      <c r="A7594" t="s">
        <v>1442</v>
      </c>
      <c r="B7594" t="s">
        <v>3666</v>
      </c>
      <c r="C7594" t="s">
        <v>1013</v>
      </c>
      <c r="D7594" t="s">
        <v>534</v>
      </c>
    </row>
    <row r="7595" spans="1:4">
      <c r="A7595" t="s">
        <v>1442</v>
      </c>
      <c r="B7595" t="s">
        <v>3667</v>
      </c>
      <c r="C7595" t="s">
        <v>146</v>
      </c>
      <c r="D7595" t="s">
        <v>497</v>
      </c>
    </row>
    <row r="7596" spans="1:4">
      <c r="A7596" t="s">
        <v>1442</v>
      </c>
      <c r="B7596" t="s">
        <v>3668</v>
      </c>
      <c r="C7596" t="s">
        <v>1014</v>
      </c>
      <c r="D7596" t="s">
        <v>133</v>
      </c>
    </row>
    <row r="7597" spans="1:4">
      <c r="A7597" t="s">
        <v>1442</v>
      </c>
      <c r="B7597" t="s">
        <v>3669</v>
      </c>
      <c r="C7597" t="s">
        <v>25</v>
      </c>
      <c r="D7597" t="s">
        <v>34</v>
      </c>
    </row>
    <row r="7598" spans="1:4">
      <c r="A7598" t="s">
        <v>1442</v>
      </c>
      <c r="B7598" t="s">
        <v>3674</v>
      </c>
      <c r="C7598" t="s">
        <v>1011</v>
      </c>
      <c r="D7598" t="s">
        <v>512</v>
      </c>
    </row>
    <row r="7599" spans="1:4">
      <c r="A7599" t="s">
        <v>1442</v>
      </c>
      <c r="B7599" t="s">
        <v>3675</v>
      </c>
      <c r="C7599" t="s">
        <v>143</v>
      </c>
      <c r="D7599" t="s">
        <v>515</v>
      </c>
    </row>
    <row r="7600" spans="1:4">
      <c r="A7600" t="s">
        <v>1442</v>
      </c>
      <c r="B7600" t="s">
        <v>3676</v>
      </c>
      <c r="C7600" t="s">
        <v>1013</v>
      </c>
      <c r="D7600" t="s">
        <v>545</v>
      </c>
    </row>
    <row r="7601" spans="1:4">
      <c r="A7601" t="s">
        <v>1442</v>
      </c>
      <c r="B7601" t="s">
        <v>3677</v>
      </c>
      <c r="C7601" t="s">
        <v>146</v>
      </c>
      <c r="D7601" t="s">
        <v>497</v>
      </c>
    </row>
    <row r="7602" spans="1:4">
      <c r="A7602" t="s">
        <v>1442</v>
      </c>
      <c r="B7602" t="s">
        <v>3678</v>
      </c>
      <c r="C7602" t="s">
        <v>1014</v>
      </c>
      <c r="D7602" t="s">
        <v>133</v>
      </c>
    </row>
    <row r="7603" spans="1:4">
      <c r="A7603" t="s">
        <v>1442</v>
      </c>
      <c r="B7603" t="s">
        <v>3679</v>
      </c>
      <c r="C7603" t="s">
        <v>25</v>
      </c>
      <c r="D7603" t="s">
        <v>34</v>
      </c>
    </row>
    <row r="7604" spans="1:4">
      <c r="A7604" t="s">
        <v>1442</v>
      </c>
      <c r="B7604" t="s">
        <v>3684</v>
      </c>
      <c r="C7604" t="s">
        <v>1011</v>
      </c>
      <c r="D7604" t="s">
        <v>512</v>
      </c>
    </row>
    <row r="7605" spans="1:4">
      <c r="A7605" t="s">
        <v>1442</v>
      </c>
      <c r="B7605" t="s">
        <v>3685</v>
      </c>
      <c r="C7605" t="s">
        <v>143</v>
      </c>
      <c r="D7605" t="s">
        <v>515</v>
      </c>
    </row>
    <row r="7606" spans="1:4">
      <c r="A7606" t="s">
        <v>1442</v>
      </c>
      <c r="B7606" t="s">
        <v>3686</v>
      </c>
      <c r="C7606" t="s">
        <v>1013</v>
      </c>
      <c r="D7606" t="s">
        <v>533</v>
      </c>
    </row>
    <row r="7607" spans="1:4">
      <c r="A7607" t="s">
        <v>1442</v>
      </c>
      <c r="B7607" t="s">
        <v>3687</v>
      </c>
      <c r="C7607" t="s">
        <v>146</v>
      </c>
      <c r="D7607" t="s">
        <v>497</v>
      </c>
    </row>
    <row r="7608" spans="1:4">
      <c r="A7608" t="s">
        <v>1442</v>
      </c>
      <c r="B7608" t="s">
        <v>3688</v>
      </c>
      <c r="C7608" t="s">
        <v>1014</v>
      </c>
      <c r="D7608" t="s">
        <v>133</v>
      </c>
    </row>
    <row r="7609" spans="1:4">
      <c r="A7609" t="s">
        <v>1442</v>
      </c>
      <c r="B7609" t="s">
        <v>3689</v>
      </c>
      <c r="C7609" t="s">
        <v>25</v>
      </c>
      <c r="D7609" t="s">
        <v>34</v>
      </c>
    </row>
    <row r="7610" spans="1:4">
      <c r="A7610" t="s">
        <v>1442</v>
      </c>
      <c r="B7610" t="s">
        <v>3694</v>
      </c>
      <c r="C7610" t="s">
        <v>1011</v>
      </c>
      <c r="D7610" t="s">
        <v>512</v>
      </c>
    </row>
    <row r="7611" spans="1:4">
      <c r="A7611" t="s">
        <v>1442</v>
      </c>
      <c r="B7611" t="s">
        <v>3695</v>
      </c>
      <c r="C7611" t="s">
        <v>143</v>
      </c>
      <c r="D7611" t="s">
        <v>515</v>
      </c>
    </row>
    <row r="7612" spans="1:4">
      <c r="A7612" t="s">
        <v>1442</v>
      </c>
      <c r="B7612" t="s">
        <v>3696</v>
      </c>
      <c r="C7612" t="s">
        <v>1013</v>
      </c>
      <c r="D7612" t="s">
        <v>538</v>
      </c>
    </row>
    <row r="7613" spans="1:4">
      <c r="A7613" t="s">
        <v>1442</v>
      </c>
      <c r="B7613" t="s">
        <v>3697</v>
      </c>
      <c r="C7613" t="s">
        <v>146</v>
      </c>
      <c r="D7613" t="s">
        <v>497</v>
      </c>
    </row>
    <row r="7614" spans="1:4">
      <c r="A7614" t="s">
        <v>1442</v>
      </c>
      <c r="B7614" t="s">
        <v>3698</v>
      </c>
      <c r="C7614" t="s">
        <v>1014</v>
      </c>
      <c r="D7614" t="s">
        <v>133</v>
      </c>
    </row>
    <row r="7615" spans="1:4">
      <c r="A7615" t="s">
        <v>1442</v>
      </c>
      <c r="B7615" t="s">
        <v>3699</v>
      </c>
      <c r="C7615" t="s">
        <v>25</v>
      </c>
      <c r="D7615" t="s">
        <v>34</v>
      </c>
    </row>
    <row r="7616" spans="1:4">
      <c r="A7616" t="s">
        <v>1442</v>
      </c>
      <c r="B7616" t="s">
        <v>3704</v>
      </c>
      <c r="C7616" t="s">
        <v>1011</v>
      </c>
      <c r="D7616" t="s">
        <v>512</v>
      </c>
    </row>
    <row r="7617" spans="1:4">
      <c r="A7617" t="s">
        <v>1442</v>
      </c>
      <c r="B7617" t="s">
        <v>3705</v>
      </c>
      <c r="C7617" t="s">
        <v>143</v>
      </c>
      <c r="D7617" t="s">
        <v>515</v>
      </c>
    </row>
    <row r="7618" spans="1:4">
      <c r="A7618" t="s">
        <v>1442</v>
      </c>
      <c r="B7618" t="s">
        <v>3706</v>
      </c>
      <c r="C7618" t="s">
        <v>1013</v>
      </c>
      <c r="D7618" t="s">
        <v>542</v>
      </c>
    </row>
    <row r="7619" spans="1:4">
      <c r="A7619" t="s">
        <v>1442</v>
      </c>
      <c r="B7619" t="s">
        <v>3707</v>
      </c>
      <c r="C7619" t="s">
        <v>146</v>
      </c>
      <c r="D7619" t="s">
        <v>497</v>
      </c>
    </row>
    <row r="7620" spans="1:4">
      <c r="A7620" t="s">
        <v>1442</v>
      </c>
      <c r="B7620" t="s">
        <v>3708</v>
      </c>
      <c r="C7620" t="s">
        <v>1014</v>
      </c>
      <c r="D7620" t="s">
        <v>133</v>
      </c>
    </row>
    <row r="7621" spans="1:4">
      <c r="A7621" t="s">
        <v>1442</v>
      </c>
      <c r="B7621" t="s">
        <v>3709</v>
      </c>
      <c r="C7621" t="s">
        <v>25</v>
      </c>
      <c r="D7621" t="s">
        <v>34</v>
      </c>
    </row>
    <row r="7622" spans="1:4">
      <c r="A7622" t="s">
        <v>1442</v>
      </c>
      <c r="B7622" t="s">
        <v>3714</v>
      </c>
      <c r="C7622" t="s">
        <v>1011</v>
      </c>
      <c r="D7622" t="s">
        <v>512</v>
      </c>
    </row>
    <row r="7623" spans="1:4">
      <c r="A7623" t="s">
        <v>1442</v>
      </c>
      <c r="B7623" t="s">
        <v>3715</v>
      </c>
      <c r="C7623" t="s">
        <v>143</v>
      </c>
      <c r="D7623" t="s">
        <v>515</v>
      </c>
    </row>
    <row r="7624" spans="1:4">
      <c r="A7624" t="s">
        <v>1442</v>
      </c>
      <c r="B7624" t="s">
        <v>3716</v>
      </c>
      <c r="C7624" t="s">
        <v>1013</v>
      </c>
      <c r="D7624" t="s">
        <v>520</v>
      </c>
    </row>
    <row r="7625" spans="1:4">
      <c r="A7625" t="s">
        <v>1442</v>
      </c>
      <c r="B7625" t="s">
        <v>3717</v>
      </c>
      <c r="C7625" t="s">
        <v>146</v>
      </c>
      <c r="D7625" t="s">
        <v>497</v>
      </c>
    </row>
    <row r="7626" spans="1:4">
      <c r="A7626" t="s">
        <v>1442</v>
      </c>
      <c r="B7626" t="s">
        <v>3718</v>
      </c>
      <c r="C7626" t="s">
        <v>1014</v>
      </c>
      <c r="D7626" t="s">
        <v>133</v>
      </c>
    </row>
    <row r="7627" spans="1:4">
      <c r="A7627" t="s">
        <v>1442</v>
      </c>
      <c r="B7627" t="s">
        <v>3719</v>
      </c>
      <c r="C7627" t="s">
        <v>25</v>
      </c>
      <c r="D7627" t="s">
        <v>34</v>
      </c>
    </row>
    <row r="7628" spans="1:4">
      <c r="A7628" t="s">
        <v>1442</v>
      </c>
      <c r="B7628" t="s">
        <v>3724</v>
      </c>
      <c r="C7628" t="s">
        <v>1011</v>
      </c>
      <c r="D7628" t="s">
        <v>710</v>
      </c>
    </row>
    <row r="7629" spans="1:4">
      <c r="A7629" t="s">
        <v>1442</v>
      </c>
      <c r="B7629" t="s">
        <v>3725</v>
      </c>
      <c r="C7629" t="s">
        <v>143</v>
      </c>
      <c r="D7629" t="s">
        <v>711</v>
      </c>
    </row>
    <row r="7630" spans="1:4">
      <c r="A7630" t="s">
        <v>1442</v>
      </c>
      <c r="B7630" t="s">
        <v>3726</v>
      </c>
      <c r="C7630" t="s">
        <v>1013</v>
      </c>
      <c r="D7630" t="s">
        <v>712</v>
      </c>
    </row>
    <row r="7631" spans="1:4">
      <c r="A7631" t="s">
        <v>1442</v>
      </c>
      <c r="B7631" t="s">
        <v>3727</v>
      </c>
      <c r="C7631" t="s">
        <v>146</v>
      </c>
      <c r="D7631" t="s">
        <v>497</v>
      </c>
    </row>
    <row r="7632" spans="1:4">
      <c r="A7632" t="s">
        <v>1442</v>
      </c>
      <c r="B7632" t="s">
        <v>3728</v>
      </c>
      <c r="C7632" t="s">
        <v>1014</v>
      </c>
      <c r="D7632" t="s">
        <v>133</v>
      </c>
    </row>
    <row r="7633" spans="1:4">
      <c r="A7633" t="s">
        <v>1442</v>
      </c>
      <c r="B7633" t="s">
        <v>3729</v>
      </c>
      <c r="C7633" t="s">
        <v>25</v>
      </c>
      <c r="D7633" t="s">
        <v>34</v>
      </c>
    </row>
    <row r="7634" spans="1:4">
      <c r="A7634" t="s">
        <v>1442</v>
      </c>
      <c r="B7634" t="s">
        <v>3734</v>
      </c>
      <c r="C7634" t="s">
        <v>1011</v>
      </c>
      <c r="D7634" t="s">
        <v>561</v>
      </c>
    </row>
    <row r="7635" spans="1:4">
      <c r="A7635" t="s">
        <v>1442</v>
      </c>
      <c r="B7635" t="s">
        <v>3735</v>
      </c>
      <c r="C7635" t="s">
        <v>143</v>
      </c>
      <c r="D7635" t="s">
        <v>562</v>
      </c>
    </row>
    <row r="7636" spans="1:4">
      <c r="A7636" t="s">
        <v>1442</v>
      </c>
      <c r="B7636" t="s">
        <v>3736</v>
      </c>
      <c r="C7636" t="s">
        <v>1013</v>
      </c>
      <c r="D7636">
        <v>3905</v>
      </c>
    </row>
    <row r="7637" spans="1:4">
      <c r="A7637" t="s">
        <v>1442</v>
      </c>
      <c r="B7637" t="s">
        <v>3737</v>
      </c>
      <c r="C7637" t="s">
        <v>146</v>
      </c>
      <c r="D7637" t="s">
        <v>497</v>
      </c>
    </row>
    <row r="7638" spans="1:4">
      <c r="A7638" t="s">
        <v>1442</v>
      </c>
      <c r="B7638" t="s">
        <v>3738</v>
      </c>
      <c r="C7638" t="s">
        <v>1014</v>
      </c>
      <c r="D7638" t="s">
        <v>133</v>
      </c>
    </row>
    <row r="7639" spans="1:4">
      <c r="A7639" t="s">
        <v>1442</v>
      </c>
      <c r="B7639" t="s">
        <v>3739</v>
      </c>
      <c r="C7639" t="s">
        <v>25</v>
      </c>
      <c r="D7639" t="s">
        <v>76</v>
      </c>
    </row>
    <row r="7640" spans="1:4">
      <c r="A7640" t="s">
        <v>1442</v>
      </c>
      <c r="B7640" t="s">
        <v>3744</v>
      </c>
      <c r="C7640" t="s">
        <v>1011</v>
      </c>
      <c r="D7640" t="s">
        <v>561</v>
      </c>
    </row>
    <row r="7641" spans="1:4">
      <c r="A7641" t="s">
        <v>1442</v>
      </c>
      <c r="B7641" t="s">
        <v>3745</v>
      </c>
      <c r="C7641" t="s">
        <v>143</v>
      </c>
      <c r="D7641" t="s">
        <v>562</v>
      </c>
    </row>
    <row r="7642" spans="1:4">
      <c r="A7642" t="s">
        <v>1442</v>
      </c>
      <c r="B7642" t="s">
        <v>3746</v>
      </c>
      <c r="C7642" t="s">
        <v>1013</v>
      </c>
      <c r="D7642" t="s">
        <v>564</v>
      </c>
    </row>
    <row r="7643" spans="1:4">
      <c r="A7643" t="s">
        <v>1442</v>
      </c>
      <c r="B7643" t="s">
        <v>3747</v>
      </c>
      <c r="C7643" t="s">
        <v>146</v>
      </c>
      <c r="D7643" t="s">
        <v>497</v>
      </c>
    </row>
    <row r="7644" spans="1:4">
      <c r="A7644" t="s">
        <v>1442</v>
      </c>
      <c r="B7644" t="s">
        <v>3748</v>
      </c>
      <c r="C7644" t="s">
        <v>1014</v>
      </c>
      <c r="D7644" t="s">
        <v>133</v>
      </c>
    </row>
    <row r="7645" spans="1:4">
      <c r="A7645" t="s">
        <v>1442</v>
      </c>
      <c r="B7645" t="s">
        <v>3749</v>
      </c>
      <c r="C7645" t="s">
        <v>25</v>
      </c>
      <c r="D7645" t="s">
        <v>76</v>
      </c>
    </row>
    <row r="7646" spans="1:4">
      <c r="A7646" t="s">
        <v>1442</v>
      </c>
      <c r="B7646" t="s">
        <v>3754</v>
      </c>
      <c r="C7646" t="s">
        <v>1011</v>
      </c>
      <c r="D7646" t="s">
        <v>724</v>
      </c>
    </row>
    <row r="7647" spans="1:4">
      <c r="A7647" t="s">
        <v>1442</v>
      </c>
      <c r="B7647" t="s">
        <v>3755</v>
      </c>
      <c r="C7647" t="s">
        <v>143</v>
      </c>
      <c r="D7647" t="s">
        <v>725</v>
      </c>
    </row>
    <row r="7648" spans="1:4">
      <c r="A7648" t="s">
        <v>1442</v>
      </c>
      <c r="B7648" t="s">
        <v>3756</v>
      </c>
      <c r="C7648" t="s">
        <v>1013</v>
      </c>
      <c r="D7648">
        <v>3999</v>
      </c>
    </row>
    <row r="7649" spans="1:4">
      <c r="A7649" t="s">
        <v>1442</v>
      </c>
      <c r="B7649" t="s">
        <v>3757</v>
      </c>
      <c r="C7649" t="s">
        <v>146</v>
      </c>
      <c r="D7649" t="s">
        <v>497</v>
      </c>
    </row>
    <row r="7650" spans="1:4">
      <c r="A7650" t="s">
        <v>1442</v>
      </c>
      <c r="B7650" t="s">
        <v>3758</v>
      </c>
      <c r="C7650" t="s">
        <v>1014</v>
      </c>
      <c r="D7650" t="s">
        <v>133</v>
      </c>
    </row>
    <row r="7651" spans="1:4">
      <c r="A7651" t="s">
        <v>1442</v>
      </c>
      <c r="B7651" t="s">
        <v>3759</v>
      </c>
      <c r="C7651" t="s">
        <v>25</v>
      </c>
      <c r="D7651" t="s">
        <v>76</v>
      </c>
    </row>
    <row r="7652" spans="1:4">
      <c r="A7652" t="s">
        <v>1442</v>
      </c>
      <c r="B7652" t="s">
        <v>3764</v>
      </c>
      <c r="C7652" t="s">
        <v>1011</v>
      </c>
      <c r="D7652" t="s">
        <v>498</v>
      </c>
    </row>
    <row r="7653" spans="1:4">
      <c r="A7653" t="s">
        <v>1442</v>
      </c>
      <c r="B7653" t="s">
        <v>3765</v>
      </c>
      <c r="C7653" t="s">
        <v>143</v>
      </c>
      <c r="D7653" t="s">
        <v>499</v>
      </c>
    </row>
    <row r="7654" spans="1:4">
      <c r="A7654" t="s">
        <v>1442</v>
      </c>
      <c r="B7654" t="s">
        <v>3766</v>
      </c>
      <c r="C7654" t="s">
        <v>1013</v>
      </c>
      <c r="D7654">
        <v>2806</v>
      </c>
    </row>
    <row r="7655" spans="1:4">
      <c r="A7655" t="s">
        <v>1442</v>
      </c>
      <c r="B7655" t="s">
        <v>3767</v>
      </c>
      <c r="C7655" t="s">
        <v>146</v>
      </c>
      <c r="D7655" t="s">
        <v>497</v>
      </c>
    </row>
    <row r="7656" spans="1:4">
      <c r="A7656" t="s">
        <v>1442</v>
      </c>
      <c r="B7656" t="s">
        <v>3768</v>
      </c>
      <c r="C7656" t="s">
        <v>1014</v>
      </c>
      <c r="D7656" t="s">
        <v>133</v>
      </c>
    </row>
    <row r="7657" spans="1:4">
      <c r="A7657" t="s">
        <v>1442</v>
      </c>
      <c r="B7657" t="s">
        <v>3769</v>
      </c>
      <c r="C7657" t="s">
        <v>25</v>
      </c>
      <c r="D7657" t="s">
        <v>37</v>
      </c>
    </row>
    <row r="7658" spans="1:4">
      <c r="A7658" t="s">
        <v>1442</v>
      </c>
      <c r="B7658" t="s">
        <v>3774</v>
      </c>
      <c r="C7658" t="s">
        <v>1011</v>
      </c>
      <c r="D7658" t="s">
        <v>724</v>
      </c>
    </row>
    <row r="7659" spans="1:4">
      <c r="A7659" t="s">
        <v>1442</v>
      </c>
      <c r="B7659" t="s">
        <v>3775</v>
      </c>
      <c r="C7659" t="s">
        <v>143</v>
      </c>
      <c r="D7659" t="s">
        <v>725</v>
      </c>
    </row>
    <row r="7660" spans="1:4">
      <c r="A7660" t="s">
        <v>1442</v>
      </c>
      <c r="B7660" t="s">
        <v>3776</v>
      </c>
      <c r="C7660" t="s">
        <v>1013</v>
      </c>
      <c r="D7660" t="s">
        <v>749</v>
      </c>
    </row>
    <row r="7661" spans="1:4">
      <c r="A7661" t="s">
        <v>1442</v>
      </c>
      <c r="B7661" t="s">
        <v>3777</v>
      </c>
      <c r="C7661" t="s">
        <v>146</v>
      </c>
      <c r="D7661" t="s">
        <v>497</v>
      </c>
    </row>
    <row r="7662" spans="1:4">
      <c r="A7662" t="s">
        <v>1442</v>
      </c>
      <c r="B7662" t="s">
        <v>3778</v>
      </c>
      <c r="C7662" t="s">
        <v>1014</v>
      </c>
      <c r="D7662" t="s">
        <v>133</v>
      </c>
    </row>
    <row r="7663" spans="1:4">
      <c r="A7663" t="s">
        <v>1442</v>
      </c>
      <c r="B7663" t="s">
        <v>3779</v>
      </c>
      <c r="C7663" t="s">
        <v>25</v>
      </c>
      <c r="D7663" t="s">
        <v>76</v>
      </c>
    </row>
    <row r="7664" spans="1:4">
      <c r="A7664" t="s">
        <v>1442</v>
      </c>
      <c r="B7664" t="s">
        <v>3784</v>
      </c>
      <c r="C7664" t="s">
        <v>1011</v>
      </c>
      <c r="D7664" t="s">
        <v>561</v>
      </c>
    </row>
    <row r="7665" spans="1:4">
      <c r="A7665" t="s">
        <v>1442</v>
      </c>
      <c r="B7665" t="s">
        <v>3785</v>
      </c>
      <c r="C7665" t="s">
        <v>143</v>
      </c>
      <c r="D7665" t="s">
        <v>562</v>
      </c>
    </row>
    <row r="7666" spans="1:4">
      <c r="A7666" t="s">
        <v>1442</v>
      </c>
      <c r="B7666" t="s">
        <v>3786</v>
      </c>
      <c r="C7666" t="s">
        <v>1013</v>
      </c>
      <c r="D7666" t="s">
        <v>563</v>
      </c>
    </row>
    <row r="7667" spans="1:4">
      <c r="A7667" t="s">
        <v>1442</v>
      </c>
      <c r="B7667" t="s">
        <v>3787</v>
      </c>
      <c r="C7667" t="s">
        <v>146</v>
      </c>
      <c r="D7667" t="s">
        <v>497</v>
      </c>
    </row>
    <row r="7668" spans="1:4">
      <c r="A7668" t="s">
        <v>1442</v>
      </c>
      <c r="B7668" t="s">
        <v>3788</v>
      </c>
      <c r="C7668" t="s">
        <v>1014</v>
      </c>
      <c r="D7668" t="s">
        <v>133</v>
      </c>
    </row>
    <row r="7669" spans="1:4">
      <c r="A7669" t="s">
        <v>1442</v>
      </c>
      <c r="B7669" t="s">
        <v>3789</v>
      </c>
      <c r="C7669" t="s">
        <v>25</v>
      </c>
      <c r="D7669" t="s">
        <v>76</v>
      </c>
    </row>
    <row r="7670" spans="1:4">
      <c r="A7670" t="s">
        <v>1442</v>
      </c>
      <c r="B7670" t="s">
        <v>3794</v>
      </c>
      <c r="C7670" t="s">
        <v>1011</v>
      </c>
      <c r="D7670" t="s">
        <v>561</v>
      </c>
    </row>
    <row r="7671" spans="1:4">
      <c r="A7671" t="s">
        <v>1442</v>
      </c>
      <c r="B7671" t="s">
        <v>3795</v>
      </c>
      <c r="C7671" t="s">
        <v>143</v>
      </c>
      <c r="D7671" t="s">
        <v>562</v>
      </c>
    </row>
    <row r="7672" spans="1:4">
      <c r="A7672" t="s">
        <v>1442</v>
      </c>
      <c r="B7672" t="s">
        <v>3796</v>
      </c>
      <c r="C7672" t="s">
        <v>1013</v>
      </c>
      <c r="D7672">
        <v>3832</v>
      </c>
    </row>
    <row r="7673" spans="1:4">
      <c r="A7673" t="s">
        <v>1442</v>
      </c>
      <c r="B7673" t="s">
        <v>3797</v>
      </c>
      <c r="C7673" t="s">
        <v>146</v>
      </c>
      <c r="D7673" t="s">
        <v>497</v>
      </c>
    </row>
    <row r="7674" spans="1:4">
      <c r="A7674" t="s">
        <v>1442</v>
      </c>
      <c r="B7674" t="s">
        <v>3798</v>
      </c>
      <c r="C7674" t="s">
        <v>1014</v>
      </c>
      <c r="D7674" t="s">
        <v>133</v>
      </c>
    </row>
    <row r="7675" spans="1:4">
      <c r="A7675" t="s">
        <v>1442</v>
      </c>
      <c r="B7675" t="s">
        <v>3799</v>
      </c>
      <c r="C7675" t="s">
        <v>25</v>
      </c>
      <c r="D7675" t="s">
        <v>76</v>
      </c>
    </row>
    <row r="7676" spans="1:4">
      <c r="A7676" t="s">
        <v>1442</v>
      </c>
      <c r="B7676" t="s">
        <v>3804</v>
      </c>
      <c r="C7676" t="s">
        <v>1011</v>
      </c>
      <c r="D7676" t="s">
        <v>724</v>
      </c>
    </row>
    <row r="7677" spans="1:4">
      <c r="A7677" t="s">
        <v>1442</v>
      </c>
      <c r="B7677" t="s">
        <v>3805</v>
      </c>
      <c r="C7677" t="s">
        <v>143</v>
      </c>
      <c r="D7677" t="s">
        <v>725</v>
      </c>
    </row>
    <row r="7678" spans="1:4">
      <c r="A7678" t="s">
        <v>1442</v>
      </c>
      <c r="B7678" t="s">
        <v>3806</v>
      </c>
      <c r="C7678" t="s">
        <v>1013</v>
      </c>
      <c r="D7678">
        <v>3875</v>
      </c>
    </row>
    <row r="7679" spans="1:4">
      <c r="A7679" t="s">
        <v>1442</v>
      </c>
      <c r="B7679" t="s">
        <v>3807</v>
      </c>
      <c r="C7679" t="s">
        <v>146</v>
      </c>
      <c r="D7679" t="s">
        <v>497</v>
      </c>
    </row>
    <row r="7680" spans="1:4">
      <c r="A7680" t="s">
        <v>1442</v>
      </c>
      <c r="B7680" t="s">
        <v>3808</v>
      </c>
      <c r="C7680" t="s">
        <v>1014</v>
      </c>
      <c r="D7680" t="s">
        <v>133</v>
      </c>
    </row>
    <row r="7681" spans="1:4">
      <c r="A7681" t="s">
        <v>1442</v>
      </c>
      <c r="B7681" t="s">
        <v>3809</v>
      </c>
      <c r="C7681" t="s">
        <v>25</v>
      </c>
      <c r="D7681" t="s">
        <v>76</v>
      </c>
    </row>
    <row r="7682" spans="1:4">
      <c r="A7682" t="s">
        <v>1442</v>
      </c>
      <c r="B7682" t="s">
        <v>3814</v>
      </c>
      <c r="C7682" t="s">
        <v>1011</v>
      </c>
      <c r="D7682" t="s">
        <v>807</v>
      </c>
    </row>
    <row r="7683" spans="1:4">
      <c r="A7683" t="s">
        <v>1442</v>
      </c>
      <c r="B7683" t="s">
        <v>3815</v>
      </c>
      <c r="C7683" t="s">
        <v>143</v>
      </c>
      <c r="D7683" t="s">
        <v>808</v>
      </c>
    </row>
    <row r="7684" spans="1:4">
      <c r="A7684" t="s">
        <v>1442</v>
      </c>
      <c r="B7684" t="s">
        <v>3816</v>
      </c>
      <c r="C7684" t="s">
        <v>1013</v>
      </c>
      <c r="D7684" t="s">
        <v>809</v>
      </c>
    </row>
    <row r="7685" spans="1:4">
      <c r="A7685" t="s">
        <v>1442</v>
      </c>
      <c r="B7685" t="s">
        <v>3817</v>
      </c>
      <c r="C7685" t="s">
        <v>146</v>
      </c>
      <c r="D7685" t="s">
        <v>497</v>
      </c>
    </row>
    <row r="7686" spans="1:4">
      <c r="A7686" t="s">
        <v>1442</v>
      </c>
      <c r="B7686" t="s">
        <v>3818</v>
      </c>
      <c r="C7686" t="s">
        <v>1014</v>
      </c>
      <c r="D7686" t="s">
        <v>133</v>
      </c>
    </row>
    <row r="7687" spans="1:4">
      <c r="A7687" t="s">
        <v>1442</v>
      </c>
      <c r="B7687" t="s">
        <v>3819</v>
      </c>
      <c r="C7687" t="s">
        <v>25</v>
      </c>
      <c r="D7687" t="s">
        <v>34</v>
      </c>
    </row>
    <row r="7688" spans="1:4">
      <c r="A7688" t="s">
        <v>1442</v>
      </c>
      <c r="B7688" t="s">
        <v>3824</v>
      </c>
      <c r="C7688" t="s">
        <v>1011</v>
      </c>
      <c r="D7688" t="s">
        <v>810</v>
      </c>
    </row>
    <row r="7689" spans="1:4">
      <c r="A7689" t="s">
        <v>1442</v>
      </c>
      <c r="B7689" t="s">
        <v>3825</v>
      </c>
      <c r="C7689" t="s">
        <v>143</v>
      </c>
      <c r="D7689" t="s">
        <v>811</v>
      </c>
    </row>
    <row r="7690" spans="1:4">
      <c r="A7690" t="s">
        <v>1442</v>
      </c>
      <c r="B7690" t="s">
        <v>3826</v>
      </c>
      <c r="C7690" t="s">
        <v>1013</v>
      </c>
      <c r="D7690" t="s">
        <v>816</v>
      </c>
    </row>
    <row r="7691" spans="1:4">
      <c r="A7691" t="s">
        <v>1442</v>
      </c>
      <c r="B7691" t="s">
        <v>3827</v>
      </c>
      <c r="C7691" t="s">
        <v>146</v>
      </c>
      <c r="D7691" t="s">
        <v>497</v>
      </c>
    </row>
    <row r="7692" spans="1:4">
      <c r="A7692" t="s">
        <v>1442</v>
      </c>
      <c r="B7692" t="s">
        <v>3828</v>
      </c>
      <c r="C7692" t="s">
        <v>1014</v>
      </c>
      <c r="D7692" t="s">
        <v>133</v>
      </c>
    </row>
    <row r="7693" spans="1:4">
      <c r="A7693" t="s">
        <v>1442</v>
      </c>
      <c r="B7693" t="s">
        <v>3829</v>
      </c>
      <c r="C7693" t="s">
        <v>25</v>
      </c>
      <c r="D7693" t="s">
        <v>34</v>
      </c>
    </row>
    <row r="7694" spans="1:4">
      <c r="A7694" t="s">
        <v>1442</v>
      </c>
      <c r="B7694" t="s">
        <v>3834</v>
      </c>
      <c r="C7694" t="s">
        <v>1011</v>
      </c>
      <c r="D7694" t="s">
        <v>710</v>
      </c>
    </row>
    <row r="7695" spans="1:4">
      <c r="A7695" t="s">
        <v>1442</v>
      </c>
      <c r="B7695" t="s">
        <v>3835</v>
      </c>
      <c r="C7695" t="s">
        <v>143</v>
      </c>
      <c r="D7695" t="s">
        <v>713</v>
      </c>
    </row>
    <row r="7696" spans="1:4">
      <c r="A7696" t="s">
        <v>1442</v>
      </c>
      <c r="B7696" t="s">
        <v>3836</v>
      </c>
      <c r="C7696" t="s">
        <v>1013</v>
      </c>
      <c r="D7696" t="s">
        <v>714</v>
      </c>
    </row>
    <row r="7697" spans="1:4">
      <c r="A7697" t="s">
        <v>1442</v>
      </c>
      <c r="B7697" t="s">
        <v>3837</v>
      </c>
      <c r="C7697" t="s">
        <v>146</v>
      </c>
      <c r="D7697" t="s">
        <v>497</v>
      </c>
    </row>
    <row r="7698" spans="1:4">
      <c r="A7698" t="s">
        <v>1442</v>
      </c>
      <c r="B7698" t="s">
        <v>3838</v>
      </c>
      <c r="C7698" t="s">
        <v>1014</v>
      </c>
      <c r="D7698" t="s">
        <v>133</v>
      </c>
    </row>
    <row r="7699" spans="1:4">
      <c r="A7699" t="s">
        <v>1442</v>
      </c>
      <c r="B7699" t="s">
        <v>3839</v>
      </c>
      <c r="C7699" t="s">
        <v>25</v>
      </c>
      <c r="D7699" t="s">
        <v>34</v>
      </c>
    </row>
    <row r="7700" spans="1:4">
      <c r="A7700" t="s">
        <v>1442</v>
      </c>
      <c r="B7700" t="s">
        <v>3844</v>
      </c>
      <c r="C7700" t="s">
        <v>1011</v>
      </c>
      <c r="D7700" t="s">
        <v>724</v>
      </c>
    </row>
    <row r="7701" spans="1:4">
      <c r="A7701" t="s">
        <v>1442</v>
      </c>
      <c r="B7701" t="s">
        <v>3845</v>
      </c>
      <c r="C7701" t="s">
        <v>143</v>
      </c>
      <c r="D7701" t="s">
        <v>725</v>
      </c>
    </row>
    <row r="7702" spans="1:4">
      <c r="A7702" t="s">
        <v>1442</v>
      </c>
      <c r="B7702" t="s">
        <v>3846</v>
      </c>
      <c r="C7702" t="s">
        <v>1013</v>
      </c>
      <c r="D7702">
        <v>3756</v>
      </c>
    </row>
    <row r="7703" spans="1:4">
      <c r="A7703" t="s">
        <v>1442</v>
      </c>
      <c r="B7703" t="s">
        <v>3847</v>
      </c>
      <c r="C7703" t="s">
        <v>146</v>
      </c>
      <c r="D7703" t="s">
        <v>497</v>
      </c>
    </row>
    <row r="7704" spans="1:4">
      <c r="A7704" t="s">
        <v>1442</v>
      </c>
      <c r="B7704" t="s">
        <v>3848</v>
      </c>
      <c r="C7704" t="s">
        <v>1014</v>
      </c>
      <c r="D7704" t="s">
        <v>133</v>
      </c>
    </row>
    <row r="7705" spans="1:4">
      <c r="A7705" t="s">
        <v>1442</v>
      </c>
      <c r="B7705" t="s">
        <v>3849</v>
      </c>
      <c r="C7705" t="s">
        <v>25</v>
      </c>
      <c r="D7705" t="s">
        <v>76</v>
      </c>
    </row>
    <row r="7706" spans="1:4">
      <c r="A7706" t="s">
        <v>1442</v>
      </c>
      <c r="B7706" t="s">
        <v>3854</v>
      </c>
      <c r="C7706" t="s">
        <v>1011</v>
      </c>
      <c r="D7706" t="s">
        <v>724</v>
      </c>
    </row>
    <row r="7707" spans="1:4">
      <c r="A7707" t="s">
        <v>1442</v>
      </c>
      <c r="B7707" t="s">
        <v>3855</v>
      </c>
      <c r="C7707" t="s">
        <v>143</v>
      </c>
      <c r="D7707" t="s">
        <v>725</v>
      </c>
    </row>
    <row r="7708" spans="1:4">
      <c r="A7708" t="s">
        <v>1442</v>
      </c>
      <c r="B7708" t="s">
        <v>3856</v>
      </c>
      <c r="C7708" t="s">
        <v>1013</v>
      </c>
      <c r="D7708">
        <v>3997</v>
      </c>
    </row>
    <row r="7709" spans="1:4">
      <c r="A7709" t="s">
        <v>1442</v>
      </c>
      <c r="B7709" t="s">
        <v>3857</v>
      </c>
      <c r="C7709" t="s">
        <v>146</v>
      </c>
      <c r="D7709" t="s">
        <v>497</v>
      </c>
    </row>
    <row r="7710" spans="1:4">
      <c r="A7710" t="s">
        <v>1442</v>
      </c>
      <c r="B7710" t="s">
        <v>3858</v>
      </c>
      <c r="C7710" t="s">
        <v>1014</v>
      </c>
      <c r="D7710" t="s">
        <v>133</v>
      </c>
    </row>
    <row r="7711" spans="1:4">
      <c r="A7711" t="s">
        <v>1442</v>
      </c>
      <c r="B7711" t="s">
        <v>3859</v>
      </c>
      <c r="C7711" t="s">
        <v>25</v>
      </c>
      <c r="D7711" t="s">
        <v>76</v>
      </c>
    </row>
    <row r="7712" spans="1:4">
      <c r="A7712" t="s">
        <v>1442</v>
      </c>
      <c r="B7712" t="s">
        <v>3864</v>
      </c>
      <c r="C7712" t="s">
        <v>1011</v>
      </c>
      <c r="D7712" t="s">
        <v>724</v>
      </c>
    </row>
    <row r="7713" spans="1:4">
      <c r="A7713" t="s">
        <v>1442</v>
      </c>
      <c r="B7713" t="s">
        <v>3865</v>
      </c>
      <c r="C7713" t="s">
        <v>143</v>
      </c>
      <c r="D7713" t="s">
        <v>562</v>
      </c>
    </row>
    <row r="7714" spans="1:4">
      <c r="A7714" t="s">
        <v>1442</v>
      </c>
      <c r="B7714" t="s">
        <v>3866</v>
      </c>
      <c r="C7714" t="s">
        <v>1013</v>
      </c>
      <c r="D7714">
        <v>511</v>
      </c>
    </row>
    <row r="7715" spans="1:4">
      <c r="A7715" t="s">
        <v>1442</v>
      </c>
      <c r="B7715" t="s">
        <v>3867</v>
      </c>
      <c r="C7715" t="s">
        <v>146</v>
      </c>
      <c r="D7715" t="s">
        <v>497</v>
      </c>
    </row>
    <row r="7716" spans="1:4">
      <c r="A7716" t="s">
        <v>1442</v>
      </c>
      <c r="B7716" t="s">
        <v>3868</v>
      </c>
      <c r="C7716" t="s">
        <v>1014</v>
      </c>
      <c r="D7716" t="s">
        <v>133</v>
      </c>
    </row>
    <row r="7717" spans="1:4">
      <c r="A7717" t="s">
        <v>1442</v>
      </c>
      <c r="B7717" t="s">
        <v>3869</v>
      </c>
      <c r="C7717" t="s">
        <v>25</v>
      </c>
      <c r="D7717" t="s">
        <v>76</v>
      </c>
    </row>
    <row r="7718" spans="1:4">
      <c r="A7718" t="s">
        <v>1442</v>
      </c>
      <c r="B7718" t="s">
        <v>3874</v>
      </c>
      <c r="C7718" t="s">
        <v>1011</v>
      </c>
      <c r="D7718" t="s">
        <v>724</v>
      </c>
    </row>
    <row r="7719" spans="1:4">
      <c r="A7719" t="s">
        <v>1442</v>
      </c>
      <c r="B7719" t="s">
        <v>3875</v>
      </c>
      <c r="C7719" t="s">
        <v>143</v>
      </c>
      <c r="D7719" t="s">
        <v>725</v>
      </c>
    </row>
    <row r="7720" spans="1:4">
      <c r="A7720" t="s">
        <v>1442</v>
      </c>
      <c r="B7720" t="s">
        <v>3876</v>
      </c>
      <c r="C7720" t="s">
        <v>1013</v>
      </c>
      <c r="D7720" t="s">
        <v>748</v>
      </c>
    </row>
    <row r="7721" spans="1:4">
      <c r="A7721" t="s">
        <v>1442</v>
      </c>
      <c r="B7721" t="s">
        <v>3877</v>
      </c>
      <c r="C7721" t="s">
        <v>146</v>
      </c>
      <c r="D7721" t="s">
        <v>497</v>
      </c>
    </row>
    <row r="7722" spans="1:4">
      <c r="A7722" t="s">
        <v>1442</v>
      </c>
      <c r="B7722" t="s">
        <v>3878</v>
      </c>
      <c r="C7722" t="s">
        <v>1014</v>
      </c>
      <c r="D7722" t="s">
        <v>133</v>
      </c>
    </row>
    <row r="7723" spans="1:4">
      <c r="A7723" t="s">
        <v>1442</v>
      </c>
      <c r="B7723" t="s">
        <v>3879</v>
      </c>
      <c r="C7723" t="s">
        <v>25</v>
      </c>
      <c r="D7723" t="s">
        <v>76</v>
      </c>
    </row>
    <row r="7724" spans="1:4">
      <c r="A7724" t="s">
        <v>1442</v>
      </c>
      <c r="B7724" t="s">
        <v>3884</v>
      </c>
      <c r="C7724" t="s">
        <v>1011</v>
      </c>
      <c r="D7724" t="s">
        <v>810</v>
      </c>
    </row>
    <row r="7725" spans="1:4">
      <c r="A7725" t="s">
        <v>1442</v>
      </c>
      <c r="B7725" t="s">
        <v>3885</v>
      </c>
      <c r="C7725" t="s">
        <v>143</v>
      </c>
      <c r="D7725" t="s">
        <v>811</v>
      </c>
    </row>
    <row r="7726" spans="1:4">
      <c r="A7726" t="s">
        <v>1442</v>
      </c>
      <c r="B7726" t="s">
        <v>3886</v>
      </c>
      <c r="C7726" t="s">
        <v>1013</v>
      </c>
      <c r="D7726" t="s">
        <v>817</v>
      </c>
    </row>
    <row r="7727" spans="1:4">
      <c r="A7727" t="s">
        <v>1442</v>
      </c>
      <c r="B7727" t="s">
        <v>3887</v>
      </c>
      <c r="C7727" t="s">
        <v>146</v>
      </c>
      <c r="D7727" t="s">
        <v>497</v>
      </c>
    </row>
    <row r="7728" spans="1:4">
      <c r="A7728" t="s">
        <v>1442</v>
      </c>
      <c r="B7728" t="s">
        <v>3888</v>
      </c>
      <c r="C7728" t="s">
        <v>1014</v>
      </c>
      <c r="D7728" t="s">
        <v>133</v>
      </c>
    </row>
    <row r="7729" spans="1:4">
      <c r="A7729" t="s">
        <v>1442</v>
      </c>
      <c r="B7729" t="s">
        <v>3889</v>
      </c>
      <c r="C7729" t="s">
        <v>25</v>
      </c>
      <c r="D7729" t="s">
        <v>34</v>
      </c>
    </row>
    <row r="7730" spans="1:4">
      <c r="A7730" t="s">
        <v>1442</v>
      </c>
      <c r="B7730" t="s">
        <v>3894</v>
      </c>
      <c r="C7730" t="s">
        <v>1011</v>
      </c>
      <c r="D7730" t="s">
        <v>561</v>
      </c>
    </row>
    <row r="7731" spans="1:4">
      <c r="A7731" t="s">
        <v>1442</v>
      </c>
      <c r="B7731" t="s">
        <v>3895</v>
      </c>
      <c r="C7731" t="s">
        <v>143</v>
      </c>
      <c r="D7731" t="s">
        <v>562</v>
      </c>
    </row>
    <row r="7732" spans="1:4">
      <c r="A7732" t="s">
        <v>1442</v>
      </c>
      <c r="B7732" t="s">
        <v>3896</v>
      </c>
      <c r="C7732" t="s">
        <v>1013</v>
      </c>
      <c r="D7732" t="s">
        <v>565</v>
      </c>
    </row>
    <row r="7733" spans="1:4">
      <c r="A7733" t="s">
        <v>1442</v>
      </c>
      <c r="B7733" t="s">
        <v>3897</v>
      </c>
      <c r="C7733" t="s">
        <v>146</v>
      </c>
      <c r="D7733" t="s">
        <v>497</v>
      </c>
    </row>
    <row r="7734" spans="1:4">
      <c r="A7734" t="s">
        <v>1442</v>
      </c>
      <c r="B7734" t="s">
        <v>3898</v>
      </c>
      <c r="C7734" t="s">
        <v>1014</v>
      </c>
      <c r="D7734" t="s">
        <v>133</v>
      </c>
    </row>
    <row r="7735" spans="1:4">
      <c r="A7735" t="s">
        <v>1442</v>
      </c>
      <c r="B7735" t="s">
        <v>3899</v>
      </c>
      <c r="C7735" t="s">
        <v>25</v>
      </c>
      <c r="D7735" t="s">
        <v>76</v>
      </c>
    </row>
    <row r="7736" spans="1:4">
      <c r="A7736" t="s">
        <v>1442</v>
      </c>
      <c r="B7736" t="s">
        <v>3904</v>
      </c>
      <c r="C7736" t="s">
        <v>1011</v>
      </c>
      <c r="D7736" t="s">
        <v>715</v>
      </c>
    </row>
    <row r="7737" spans="1:4">
      <c r="A7737" t="s">
        <v>1442</v>
      </c>
      <c r="B7737" t="s">
        <v>3905</v>
      </c>
      <c r="C7737" t="s">
        <v>143</v>
      </c>
      <c r="D7737" t="s">
        <v>716</v>
      </c>
    </row>
    <row r="7738" spans="1:4">
      <c r="A7738" t="s">
        <v>1442</v>
      </c>
      <c r="B7738" t="s">
        <v>3906</v>
      </c>
      <c r="C7738" t="s">
        <v>1013</v>
      </c>
      <c r="D7738" t="s">
        <v>717</v>
      </c>
    </row>
    <row r="7739" spans="1:4">
      <c r="A7739" t="s">
        <v>1442</v>
      </c>
      <c r="B7739" t="s">
        <v>3907</v>
      </c>
      <c r="C7739" t="s">
        <v>146</v>
      </c>
      <c r="D7739" t="s">
        <v>497</v>
      </c>
    </row>
    <row r="7740" spans="1:4">
      <c r="A7740" t="s">
        <v>1442</v>
      </c>
      <c r="B7740" t="s">
        <v>3908</v>
      </c>
      <c r="C7740" t="s">
        <v>1014</v>
      </c>
      <c r="D7740" t="s">
        <v>133</v>
      </c>
    </row>
    <row r="7741" spans="1:4">
      <c r="A7741" t="s">
        <v>1442</v>
      </c>
      <c r="B7741" t="s">
        <v>3909</v>
      </c>
      <c r="C7741" t="s">
        <v>25</v>
      </c>
      <c r="D7741" t="s">
        <v>90</v>
      </c>
    </row>
    <row r="7742" spans="1:4">
      <c r="A7742" t="s">
        <v>1442</v>
      </c>
      <c r="B7742" t="s">
        <v>3914</v>
      </c>
      <c r="C7742" t="s">
        <v>1011</v>
      </c>
      <c r="D7742" t="s">
        <v>724</v>
      </c>
    </row>
    <row r="7743" spans="1:4">
      <c r="A7743" t="s">
        <v>1442</v>
      </c>
      <c r="B7743" t="s">
        <v>3915</v>
      </c>
      <c r="C7743" t="s">
        <v>143</v>
      </c>
      <c r="D7743" t="s">
        <v>562</v>
      </c>
    </row>
    <row r="7744" spans="1:4">
      <c r="A7744" t="s">
        <v>1442</v>
      </c>
      <c r="B7744" t="s">
        <v>3916</v>
      </c>
      <c r="C7744" t="s">
        <v>1013</v>
      </c>
      <c r="D7744" t="s">
        <v>743</v>
      </c>
    </row>
    <row r="7745" spans="1:4">
      <c r="A7745" t="s">
        <v>1442</v>
      </c>
      <c r="B7745" t="s">
        <v>3917</v>
      </c>
      <c r="C7745" t="s">
        <v>146</v>
      </c>
      <c r="D7745" t="s">
        <v>497</v>
      </c>
    </row>
    <row r="7746" spans="1:4">
      <c r="A7746" t="s">
        <v>1442</v>
      </c>
      <c r="B7746" t="s">
        <v>3918</v>
      </c>
      <c r="C7746" t="s">
        <v>1014</v>
      </c>
      <c r="D7746" t="s">
        <v>133</v>
      </c>
    </row>
    <row r="7747" spans="1:4">
      <c r="A7747" t="s">
        <v>1442</v>
      </c>
      <c r="B7747" t="s">
        <v>3919</v>
      </c>
      <c r="C7747" t="s">
        <v>25</v>
      </c>
      <c r="D7747" t="s">
        <v>76</v>
      </c>
    </row>
    <row r="7748" spans="1:4">
      <c r="A7748" t="s">
        <v>1442</v>
      </c>
      <c r="B7748" t="s">
        <v>3924</v>
      </c>
      <c r="C7748" t="s">
        <v>1011</v>
      </c>
      <c r="D7748" t="s">
        <v>724</v>
      </c>
    </row>
    <row r="7749" spans="1:4">
      <c r="A7749" t="s">
        <v>1442</v>
      </c>
      <c r="B7749" t="s">
        <v>3925</v>
      </c>
      <c r="C7749" t="s">
        <v>143</v>
      </c>
      <c r="D7749" t="s">
        <v>562</v>
      </c>
    </row>
    <row r="7750" spans="1:4">
      <c r="A7750" t="s">
        <v>1442</v>
      </c>
      <c r="B7750" t="s">
        <v>3926</v>
      </c>
      <c r="C7750" t="s">
        <v>1013</v>
      </c>
      <c r="D7750" t="s">
        <v>740</v>
      </c>
    </row>
    <row r="7751" spans="1:4">
      <c r="A7751" t="s">
        <v>1442</v>
      </c>
      <c r="B7751" t="s">
        <v>3927</v>
      </c>
      <c r="C7751" t="s">
        <v>146</v>
      </c>
      <c r="D7751" t="s">
        <v>497</v>
      </c>
    </row>
    <row r="7752" spans="1:4">
      <c r="A7752" t="s">
        <v>1442</v>
      </c>
      <c r="B7752" t="s">
        <v>3928</v>
      </c>
      <c r="C7752" t="s">
        <v>1014</v>
      </c>
      <c r="D7752" t="s">
        <v>133</v>
      </c>
    </row>
    <row r="7753" spans="1:4">
      <c r="A7753" t="s">
        <v>1442</v>
      </c>
      <c r="B7753" t="s">
        <v>3929</v>
      </c>
      <c r="C7753" t="s">
        <v>25</v>
      </c>
      <c r="D7753" t="s">
        <v>76</v>
      </c>
    </row>
    <row r="7754" spans="1:4">
      <c r="A7754" t="s">
        <v>1442</v>
      </c>
      <c r="B7754" t="s">
        <v>3934</v>
      </c>
      <c r="C7754" t="s">
        <v>1011</v>
      </c>
      <c r="D7754" t="s">
        <v>512</v>
      </c>
    </row>
    <row r="7755" spans="1:4">
      <c r="A7755" t="s">
        <v>1442</v>
      </c>
      <c r="B7755" t="s">
        <v>3935</v>
      </c>
      <c r="C7755" t="s">
        <v>143</v>
      </c>
      <c r="D7755" t="s">
        <v>513</v>
      </c>
    </row>
    <row r="7756" spans="1:4">
      <c r="A7756" t="s">
        <v>1442</v>
      </c>
      <c r="B7756" t="s">
        <v>3936</v>
      </c>
      <c r="C7756" t="s">
        <v>1013</v>
      </c>
      <c r="D7756" t="s">
        <v>514</v>
      </c>
    </row>
    <row r="7757" spans="1:4">
      <c r="A7757" t="s">
        <v>1442</v>
      </c>
      <c r="B7757" t="s">
        <v>3937</v>
      </c>
      <c r="C7757" t="s">
        <v>146</v>
      </c>
      <c r="D7757" t="s">
        <v>497</v>
      </c>
    </row>
    <row r="7758" spans="1:4">
      <c r="A7758" t="s">
        <v>1442</v>
      </c>
      <c r="B7758" t="s">
        <v>3938</v>
      </c>
      <c r="C7758" t="s">
        <v>1014</v>
      </c>
      <c r="D7758" t="s">
        <v>133</v>
      </c>
    </row>
    <row r="7759" spans="1:4">
      <c r="A7759" t="s">
        <v>1442</v>
      </c>
      <c r="B7759" t="s">
        <v>3939</v>
      </c>
      <c r="C7759" t="s">
        <v>25</v>
      </c>
      <c r="D7759" t="s">
        <v>86</v>
      </c>
    </row>
    <row r="7760" spans="1:4">
      <c r="A7760" t="s">
        <v>1442</v>
      </c>
      <c r="B7760" t="s">
        <v>3944</v>
      </c>
      <c r="C7760" t="s">
        <v>1011</v>
      </c>
      <c r="D7760" t="s">
        <v>503</v>
      </c>
    </row>
    <row r="7761" spans="1:4">
      <c r="A7761" t="s">
        <v>1442</v>
      </c>
      <c r="B7761" t="s">
        <v>3945</v>
      </c>
      <c r="C7761" t="s">
        <v>143</v>
      </c>
      <c r="D7761" t="s">
        <v>504</v>
      </c>
    </row>
    <row r="7762" spans="1:4">
      <c r="A7762" t="s">
        <v>1442</v>
      </c>
      <c r="B7762" t="s">
        <v>3946</v>
      </c>
      <c r="C7762" t="s">
        <v>1013</v>
      </c>
      <c r="D7762">
        <v>1809</v>
      </c>
    </row>
    <row r="7763" spans="1:4">
      <c r="A7763" t="s">
        <v>1442</v>
      </c>
      <c r="B7763" t="s">
        <v>3947</v>
      </c>
      <c r="C7763" t="s">
        <v>146</v>
      </c>
      <c r="D7763" t="s">
        <v>497</v>
      </c>
    </row>
    <row r="7764" spans="1:4">
      <c r="A7764" t="s">
        <v>1442</v>
      </c>
      <c r="B7764" t="s">
        <v>3948</v>
      </c>
      <c r="C7764" t="s">
        <v>1014</v>
      </c>
      <c r="D7764" t="s">
        <v>133</v>
      </c>
    </row>
    <row r="7765" spans="1:4">
      <c r="A7765" t="s">
        <v>1442</v>
      </c>
      <c r="B7765" t="s">
        <v>3949</v>
      </c>
      <c r="C7765" t="s">
        <v>25</v>
      </c>
      <c r="D7765" t="s">
        <v>90</v>
      </c>
    </row>
    <row r="7766" spans="1:4">
      <c r="A7766" t="s">
        <v>1442</v>
      </c>
      <c r="B7766" t="s">
        <v>3954</v>
      </c>
      <c r="C7766" t="s">
        <v>1011</v>
      </c>
      <c r="D7766" t="s">
        <v>501</v>
      </c>
    </row>
    <row r="7767" spans="1:4">
      <c r="A7767" t="s">
        <v>1442</v>
      </c>
      <c r="B7767" t="s">
        <v>3955</v>
      </c>
      <c r="C7767" t="s">
        <v>143</v>
      </c>
      <c r="D7767" t="s">
        <v>502</v>
      </c>
    </row>
    <row r="7768" spans="1:4">
      <c r="A7768" t="s">
        <v>1442</v>
      </c>
      <c r="B7768" t="s">
        <v>3956</v>
      </c>
      <c r="C7768" t="s">
        <v>1013</v>
      </c>
      <c r="D7768">
        <v>2995</v>
      </c>
    </row>
    <row r="7769" spans="1:4">
      <c r="A7769" t="s">
        <v>1442</v>
      </c>
      <c r="B7769" t="s">
        <v>3957</v>
      </c>
      <c r="C7769" t="s">
        <v>146</v>
      </c>
      <c r="D7769" t="s">
        <v>497</v>
      </c>
    </row>
    <row r="7770" spans="1:4">
      <c r="A7770" t="s">
        <v>1442</v>
      </c>
      <c r="B7770" t="s">
        <v>3958</v>
      </c>
      <c r="C7770" t="s">
        <v>1014</v>
      </c>
      <c r="D7770" t="s">
        <v>133</v>
      </c>
    </row>
    <row r="7771" spans="1:4">
      <c r="A7771" t="s">
        <v>1442</v>
      </c>
      <c r="B7771" t="s">
        <v>3959</v>
      </c>
      <c r="C7771" t="s">
        <v>25</v>
      </c>
      <c r="D7771" t="s">
        <v>34</v>
      </c>
    </row>
    <row r="7772" spans="1:4">
      <c r="A7772" t="s">
        <v>1442</v>
      </c>
      <c r="B7772" t="s">
        <v>3964</v>
      </c>
      <c r="C7772" t="s">
        <v>1011</v>
      </c>
      <c r="D7772" t="s">
        <v>724</v>
      </c>
    </row>
    <row r="7773" spans="1:4">
      <c r="A7773" t="s">
        <v>1442</v>
      </c>
      <c r="B7773" t="s">
        <v>3965</v>
      </c>
      <c r="C7773" t="s">
        <v>143</v>
      </c>
      <c r="D7773" t="s">
        <v>562</v>
      </c>
    </row>
    <row r="7774" spans="1:4">
      <c r="A7774" t="s">
        <v>1442</v>
      </c>
      <c r="B7774" t="s">
        <v>3966</v>
      </c>
      <c r="C7774" t="s">
        <v>1013</v>
      </c>
      <c r="D7774" t="s">
        <v>738</v>
      </c>
    </row>
    <row r="7775" spans="1:4">
      <c r="A7775" t="s">
        <v>1442</v>
      </c>
      <c r="B7775" t="s">
        <v>3967</v>
      </c>
      <c r="C7775" t="s">
        <v>146</v>
      </c>
      <c r="D7775" t="s">
        <v>497</v>
      </c>
    </row>
    <row r="7776" spans="1:4">
      <c r="A7776" t="s">
        <v>1442</v>
      </c>
      <c r="B7776" t="s">
        <v>3968</v>
      </c>
      <c r="C7776" t="s">
        <v>1014</v>
      </c>
      <c r="D7776" t="s">
        <v>133</v>
      </c>
    </row>
    <row r="7777" spans="1:4">
      <c r="A7777" t="s">
        <v>1442</v>
      </c>
      <c r="B7777" t="s">
        <v>3969</v>
      </c>
      <c r="C7777" t="s">
        <v>25</v>
      </c>
      <c r="D7777" t="s">
        <v>76</v>
      </c>
    </row>
    <row r="7778" spans="1:4">
      <c r="A7778" t="s">
        <v>1442</v>
      </c>
      <c r="B7778" t="s">
        <v>3974</v>
      </c>
      <c r="C7778" t="s">
        <v>1011</v>
      </c>
      <c r="D7778" t="s">
        <v>724</v>
      </c>
    </row>
    <row r="7779" spans="1:4">
      <c r="A7779" t="s">
        <v>1442</v>
      </c>
      <c r="B7779" t="s">
        <v>3975</v>
      </c>
      <c r="C7779" t="s">
        <v>143</v>
      </c>
      <c r="D7779" t="s">
        <v>562</v>
      </c>
    </row>
    <row r="7780" spans="1:4">
      <c r="A7780" t="s">
        <v>1442</v>
      </c>
      <c r="B7780" t="s">
        <v>3976</v>
      </c>
      <c r="C7780" t="s">
        <v>1013</v>
      </c>
      <c r="D7780">
        <v>3812</v>
      </c>
    </row>
    <row r="7781" spans="1:4">
      <c r="A7781" t="s">
        <v>1442</v>
      </c>
      <c r="B7781" t="s">
        <v>3977</v>
      </c>
      <c r="C7781" t="s">
        <v>146</v>
      </c>
      <c r="D7781" t="s">
        <v>497</v>
      </c>
    </row>
    <row r="7782" spans="1:4">
      <c r="A7782" t="s">
        <v>1442</v>
      </c>
      <c r="B7782" t="s">
        <v>3978</v>
      </c>
      <c r="C7782" t="s">
        <v>1014</v>
      </c>
      <c r="D7782" t="s">
        <v>133</v>
      </c>
    </row>
    <row r="7783" spans="1:4">
      <c r="A7783" t="s">
        <v>1442</v>
      </c>
      <c r="B7783" t="s">
        <v>3979</v>
      </c>
      <c r="C7783" t="s">
        <v>25</v>
      </c>
      <c r="D7783" t="s">
        <v>76</v>
      </c>
    </row>
    <row r="7784" spans="1:4">
      <c r="A7784" t="s">
        <v>1442</v>
      </c>
      <c r="B7784" t="s">
        <v>3984</v>
      </c>
      <c r="C7784" t="s">
        <v>1011</v>
      </c>
      <c r="D7784" t="s">
        <v>724</v>
      </c>
    </row>
    <row r="7785" spans="1:4">
      <c r="A7785" t="s">
        <v>1442</v>
      </c>
      <c r="B7785" t="s">
        <v>3985</v>
      </c>
      <c r="C7785" t="s">
        <v>143</v>
      </c>
      <c r="D7785" t="s">
        <v>562</v>
      </c>
    </row>
    <row r="7786" spans="1:4">
      <c r="A7786" t="s">
        <v>1442</v>
      </c>
      <c r="B7786" t="s">
        <v>3986</v>
      </c>
      <c r="C7786" t="s">
        <v>1013</v>
      </c>
      <c r="D7786" t="s">
        <v>741</v>
      </c>
    </row>
    <row r="7787" spans="1:4">
      <c r="A7787" t="s">
        <v>1442</v>
      </c>
      <c r="B7787" t="s">
        <v>3987</v>
      </c>
      <c r="C7787" t="s">
        <v>146</v>
      </c>
      <c r="D7787" t="s">
        <v>497</v>
      </c>
    </row>
    <row r="7788" spans="1:4">
      <c r="A7788" t="s">
        <v>1442</v>
      </c>
      <c r="B7788" t="s">
        <v>3988</v>
      </c>
      <c r="C7788" t="s">
        <v>1014</v>
      </c>
      <c r="D7788" t="s">
        <v>133</v>
      </c>
    </row>
    <row r="7789" spans="1:4">
      <c r="A7789" t="s">
        <v>1442</v>
      </c>
      <c r="B7789" t="s">
        <v>3989</v>
      </c>
      <c r="C7789" t="s">
        <v>25</v>
      </c>
      <c r="D7789" t="s">
        <v>76</v>
      </c>
    </row>
    <row r="7790" spans="1:4">
      <c r="A7790" t="s">
        <v>1442</v>
      </c>
      <c r="B7790" t="s">
        <v>3994</v>
      </c>
      <c r="C7790" t="s">
        <v>1011</v>
      </c>
      <c r="D7790" t="s">
        <v>724</v>
      </c>
    </row>
    <row r="7791" spans="1:4">
      <c r="A7791" t="s">
        <v>1442</v>
      </c>
      <c r="B7791" t="s">
        <v>3995</v>
      </c>
      <c r="C7791" t="s">
        <v>143</v>
      </c>
      <c r="D7791" t="s">
        <v>562</v>
      </c>
    </row>
    <row r="7792" spans="1:4">
      <c r="A7792" t="s">
        <v>1442</v>
      </c>
      <c r="B7792" t="s">
        <v>3996</v>
      </c>
      <c r="C7792" t="s">
        <v>1013</v>
      </c>
      <c r="D7792" t="s">
        <v>737</v>
      </c>
    </row>
    <row r="7793" spans="1:4">
      <c r="A7793" t="s">
        <v>1442</v>
      </c>
      <c r="B7793" t="s">
        <v>3997</v>
      </c>
      <c r="C7793" t="s">
        <v>146</v>
      </c>
      <c r="D7793" t="s">
        <v>497</v>
      </c>
    </row>
    <row r="7794" spans="1:4">
      <c r="A7794" t="s">
        <v>1442</v>
      </c>
      <c r="B7794" t="s">
        <v>3998</v>
      </c>
      <c r="C7794" t="s">
        <v>1014</v>
      </c>
      <c r="D7794" t="s">
        <v>133</v>
      </c>
    </row>
    <row r="7795" spans="1:4">
      <c r="A7795" t="s">
        <v>1442</v>
      </c>
      <c r="B7795" t="s">
        <v>3999</v>
      </c>
      <c r="C7795" t="s">
        <v>25</v>
      </c>
      <c r="D7795" t="s">
        <v>76</v>
      </c>
    </row>
    <row r="7796" spans="1:4">
      <c r="A7796" t="s">
        <v>1442</v>
      </c>
      <c r="B7796" t="s">
        <v>4004</v>
      </c>
      <c r="C7796" t="s">
        <v>1011</v>
      </c>
      <c r="D7796" t="s">
        <v>724</v>
      </c>
    </row>
    <row r="7797" spans="1:4">
      <c r="A7797" t="s">
        <v>1442</v>
      </c>
      <c r="B7797" t="s">
        <v>4005</v>
      </c>
      <c r="C7797" t="s">
        <v>143</v>
      </c>
      <c r="D7797" t="s">
        <v>562</v>
      </c>
    </row>
    <row r="7798" spans="1:4">
      <c r="A7798" t="s">
        <v>1442</v>
      </c>
      <c r="B7798" t="s">
        <v>4006</v>
      </c>
      <c r="C7798" t="s">
        <v>1013</v>
      </c>
      <c r="D7798" t="s">
        <v>746</v>
      </c>
    </row>
    <row r="7799" spans="1:4">
      <c r="A7799" t="s">
        <v>1442</v>
      </c>
      <c r="B7799" t="s">
        <v>4007</v>
      </c>
      <c r="C7799" t="s">
        <v>146</v>
      </c>
      <c r="D7799" t="s">
        <v>497</v>
      </c>
    </row>
    <row r="7800" spans="1:4">
      <c r="A7800" t="s">
        <v>1442</v>
      </c>
      <c r="B7800" t="s">
        <v>4008</v>
      </c>
      <c r="C7800" t="s">
        <v>1014</v>
      </c>
      <c r="D7800" t="s">
        <v>133</v>
      </c>
    </row>
    <row r="7801" spans="1:4">
      <c r="A7801" t="s">
        <v>1442</v>
      </c>
      <c r="B7801" t="s">
        <v>4009</v>
      </c>
      <c r="C7801" t="s">
        <v>25</v>
      </c>
      <c r="D7801" t="s">
        <v>76</v>
      </c>
    </row>
    <row r="7802" spans="1:4">
      <c r="A7802" t="s">
        <v>1442</v>
      </c>
      <c r="B7802" t="s">
        <v>4014</v>
      </c>
      <c r="C7802" t="s">
        <v>1011</v>
      </c>
      <c r="D7802" t="s">
        <v>724</v>
      </c>
    </row>
    <row r="7803" spans="1:4">
      <c r="A7803" t="s">
        <v>1442</v>
      </c>
      <c r="B7803" t="s">
        <v>4015</v>
      </c>
      <c r="C7803" t="s">
        <v>143</v>
      </c>
      <c r="D7803" t="s">
        <v>562</v>
      </c>
    </row>
    <row r="7804" spans="1:4">
      <c r="A7804" t="s">
        <v>1442</v>
      </c>
      <c r="B7804" t="s">
        <v>4016</v>
      </c>
      <c r="C7804" t="s">
        <v>1013</v>
      </c>
      <c r="D7804">
        <v>3896</v>
      </c>
    </row>
    <row r="7805" spans="1:4">
      <c r="A7805" t="s">
        <v>1442</v>
      </c>
      <c r="B7805" t="s">
        <v>4017</v>
      </c>
      <c r="C7805" t="s">
        <v>146</v>
      </c>
      <c r="D7805" t="s">
        <v>497</v>
      </c>
    </row>
    <row r="7806" spans="1:4">
      <c r="A7806" t="s">
        <v>1442</v>
      </c>
      <c r="B7806" t="s">
        <v>4018</v>
      </c>
      <c r="C7806" t="s">
        <v>1014</v>
      </c>
      <c r="D7806" t="s">
        <v>133</v>
      </c>
    </row>
    <row r="7807" spans="1:4">
      <c r="A7807" t="s">
        <v>1442</v>
      </c>
      <c r="B7807" t="s">
        <v>4019</v>
      </c>
      <c r="C7807" t="s">
        <v>25</v>
      </c>
      <c r="D7807" t="s">
        <v>76</v>
      </c>
    </row>
    <row r="7808" spans="1:4">
      <c r="A7808" t="s">
        <v>1442</v>
      </c>
      <c r="B7808" t="s">
        <v>4024</v>
      </c>
      <c r="C7808" t="s">
        <v>1011</v>
      </c>
      <c r="D7808" t="s">
        <v>724</v>
      </c>
    </row>
    <row r="7809" spans="1:4">
      <c r="A7809" t="s">
        <v>1442</v>
      </c>
      <c r="B7809" t="s">
        <v>4025</v>
      </c>
      <c r="C7809" t="s">
        <v>143</v>
      </c>
      <c r="D7809" t="s">
        <v>562</v>
      </c>
    </row>
    <row r="7810" spans="1:4">
      <c r="A7810" t="s">
        <v>1442</v>
      </c>
      <c r="B7810" t="s">
        <v>4026</v>
      </c>
      <c r="C7810" t="s">
        <v>1013</v>
      </c>
      <c r="D7810">
        <v>3704</v>
      </c>
    </row>
    <row r="7811" spans="1:4">
      <c r="A7811" t="s">
        <v>1442</v>
      </c>
      <c r="B7811" t="s">
        <v>4027</v>
      </c>
      <c r="C7811" t="s">
        <v>146</v>
      </c>
      <c r="D7811" t="s">
        <v>497</v>
      </c>
    </row>
    <row r="7812" spans="1:4">
      <c r="A7812" t="s">
        <v>1442</v>
      </c>
      <c r="B7812" t="s">
        <v>4028</v>
      </c>
      <c r="C7812" t="s">
        <v>1014</v>
      </c>
      <c r="D7812" t="s">
        <v>133</v>
      </c>
    </row>
    <row r="7813" spans="1:4">
      <c r="A7813" t="s">
        <v>1442</v>
      </c>
      <c r="B7813" t="s">
        <v>4029</v>
      </c>
      <c r="C7813" t="s">
        <v>25</v>
      </c>
      <c r="D7813" t="s">
        <v>76</v>
      </c>
    </row>
    <row r="7814" spans="1:4">
      <c r="A7814" t="s">
        <v>1442</v>
      </c>
      <c r="B7814" t="s">
        <v>4034</v>
      </c>
      <c r="C7814" t="s">
        <v>1011</v>
      </c>
      <c r="D7814" t="s">
        <v>724</v>
      </c>
    </row>
    <row r="7815" spans="1:4">
      <c r="A7815" t="s">
        <v>1442</v>
      </c>
      <c r="B7815" t="s">
        <v>4035</v>
      </c>
      <c r="C7815" t="s">
        <v>143</v>
      </c>
      <c r="D7815" t="s">
        <v>562</v>
      </c>
    </row>
    <row r="7816" spans="1:4">
      <c r="A7816" t="s">
        <v>1442</v>
      </c>
      <c r="B7816" t="s">
        <v>4036</v>
      </c>
      <c r="C7816" t="s">
        <v>1013</v>
      </c>
      <c r="D7816" t="s">
        <v>731</v>
      </c>
    </row>
    <row r="7817" spans="1:4">
      <c r="A7817" t="s">
        <v>1442</v>
      </c>
      <c r="B7817" t="s">
        <v>4037</v>
      </c>
      <c r="C7817" t="s">
        <v>146</v>
      </c>
      <c r="D7817" t="s">
        <v>497</v>
      </c>
    </row>
    <row r="7818" spans="1:4">
      <c r="A7818" t="s">
        <v>1442</v>
      </c>
      <c r="B7818" t="s">
        <v>4038</v>
      </c>
      <c r="C7818" t="s">
        <v>1014</v>
      </c>
      <c r="D7818" t="s">
        <v>133</v>
      </c>
    </row>
    <row r="7819" spans="1:4">
      <c r="A7819" t="s">
        <v>1442</v>
      </c>
      <c r="B7819" t="s">
        <v>4039</v>
      </c>
      <c r="C7819" t="s">
        <v>25</v>
      </c>
      <c r="D7819" t="s">
        <v>76</v>
      </c>
    </row>
    <row r="7820" spans="1:4">
      <c r="A7820" t="s">
        <v>1442</v>
      </c>
      <c r="B7820" t="s">
        <v>4044</v>
      </c>
      <c r="C7820" t="s">
        <v>1011</v>
      </c>
      <c r="D7820" t="s">
        <v>724</v>
      </c>
    </row>
    <row r="7821" spans="1:4">
      <c r="A7821" t="s">
        <v>1442</v>
      </c>
      <c r="B7821" t="s">
        <v>4045</v>
      </c>
      <c r="C7821" t="s">
        <v>143</v>
      </c>
      <c r="D7821" t="s">
        <v>562</v>
      </c>
    </row>
    <row r="7822" spans="1:4">
      <c r="A7822" t="s">
        <v>1442</v>
      </c>
      <c r="B7822" t="s">
        <v>4046</v>
      </c>
      <c r="C7822" t="s">
        <v>1013</v>
      </c>
      <c r="D7822" t="s">
        <v>739</v>
      </c>
    </row>
    <row r="7823" spans="1:4">
      <c r="A7823" t="s">
        <v>1442</v>
      </c>
      <c r="B7823" t="s">
        <v>4047</v>
      </c>
      <c r="C7823" t="s">
        <v>146</v>
      </c>
      <c r="D7823" t="s">
        <v>497</v>
      </c>
    </row>
    <row r="7824" spans="1:4">
      <c r="A7824" t="s">
        <v>1442</v>
      </c>
      <c r="B7824" t="s">
        <v>4048</v>
      </c>
      <c r="C7824" t="s">
        <v>1014</v>
      </c>
      <c r="D7824" t="s">
        <v>133</v>
      </c>
    </row>
    <row r="7825" spans="1:4">
      <c r="A7825" t="s">
        <v>1442</v>
      </c>
      <c r="B7825" t="s">
        <v>4049</v>
      </c>
      <c r="C7825" t="s">
        <v>25</v>
      </c>
      <c r="D7825" t="s">
        <v>76</v>
      </c>
    </row>
    <row r="7826" spans="1:4">
      <c r="A7826" t="s">
        <v>1442</v>
      </c>
      <c r="B7826" t="s">
        <v>4054</v>
      </c>
      <c r="C7826" t="s">
        <v>1011</v>
      </c>
      <c r="D7826" t="s">
        <v>724</v>
      </c>
    </row>
    <row r="7827" spans="1:4">
      <c r="A7827" t="s">
        <v>1442</v>
      </c>
      <c r="B7827" t="s">
        <v>4055</v>
      </c>
      <c r="C7827" t="s">
        <v>143</v>
      </c>
      <c r="D7827" t="s">
        <v>562</v>
      </c>
    </row>
    <row r="7828" spans="1:4">
      <c r="A7828" t="s">
        <v>1442</v>
      </c>
      <c r="B7828" t="s">
        <v>4056</v>
      </c>
      <c r="C7828" t="s">
        <v>1013</v>
      </c>
      <c r="D7828">
        <v>3866</v>
      </c>
    </row>
    <row r="7829" spans="1:4">
      <c r="A7829" t="s">
        <v>1442</v>
      </c>
      <c r="B7829" t="s">
        <v>4057</v>
      </c>
      <c r="C7829" t="s">
        <v>146</v>
      </c>
      <c r="D7829" t="s">
        <v>497</v>
      </c>
    </row>
    <row r="7830" spans="1:4">
      <c r="A7830" t="s">
        <v>1442</v>
      </c>
      <c r="B7830" t="s">
        <v>4058</v>
      </c>
      <c r="C7830" t="s">
        <v>1014</v>
      </c>
      <c r="D7830" t="s">
        <v>133</v>
      </c>
    </row>
    <row r="7831" spans="1:4">
      <c r="A7831" t="s">
        <v>1442</v>
      </c>
      <c r="B7831" t="s">
        <v>4059</v>
      </c>
      <c r="C7831" t="s">
        <v>25</v>
      </c>
      <c r="D7831" t="s">
        <v>76</v>
      </c>
    </row>
    <row r="7832" spans="1:4">
      <c r="A7832" t="s">
        <v>1442</v>
      </c>
      <c r="B7832" t="s">
        <v>4064</v>
      </c>
      <c r="C7832" t="s">
        <v>1011</v>
      </c>
      <c r="D7832" t="s">
        <v>724</v>
      </c>
    </row>
    <row r="7833" spans="1:4">
      <c r="A7833" t="s">
        <v>1442</v>
      </c>
      <c r="B7833" t="s">
        <v>4065</v>
      </c>
      <c r="C7833" t="s">
        <v>143</v>
      </c>
      <c r="D7833" t="s">
        <v>562</v>
      </c>
    </row>
    <row r="7834" spans="1:4">
      <c r="A7834" t="s">
        <v>1442</v>
      </c>
      <c r="B7834" t="s">
        <v>4066</v>
      </c>
      <c r="C7834" t="s">
        <v>1013</v>
      </c>
      <c r="D7834" t="s">
        <v>745</v>
      </c>
    </row>
    <row r="7835" spans="1:4">
      <c r="A7835" t="s">
        <v>1442</v>
      </c>
      <c r="B7835" t="s">
        <v>4067</v>
      </c>
      <c r="C7835" t="s">
        <v>146</v>
      </c>
      <c r="D7835" t="s">
        <v>497</v>
      </c>
    </row>
    <row r="7836" spans="1:4">
      <c r="A7836" t="s">
        <v>1442</v>
      </c>
      <c r="B7836" t="s">
        <v>4068</v>
      </c>
      <c r="C7836" t="s">
        <v>1014</v>
      </c>
      <c r="D7836" t="s">
        <v>133</v>
      </c>
    </row>
    <row r="7837" spans="1:4">
      <c r="A7837" t="s">
        <v>1442</v>
      </c>
      <c r="B7837" t="s">
        <v>4069</v>
      </c>
      <c r="C7837" t="s">
        <v>25</v>
      </c>
      <c r="D7837" t="s">
        <v>76</v>
      </c>
    </row>
    <row r="7838" spans="1:4">
      <c r="A7838" t="s">
        <v>1442</v>
      </c>
      <c r="B7838" t="s">
        <v>4074</v>
      </c>
      <c r="C7838" t="s">
        <v>1011</v>
      </c>
      <c r="D7838" t="s">
        <v>724</v>
      </c>
    </row>
    <row r="7839" spans="1:4">
      <c r="A7839" t="s">
        <v>1442</v>
      </c>
      <c r="B7839" t="s">
        <v>4075</v>
      </c>
      <c r="C7839" t="s">
        <v>143</v>
      </c>
      <c r="D7839" t="s">
        <v>562</v>
      </c>
    </row>
    <row r="7840" spans="1:4">
      <c r="A7840" t="s">
        <v>1442</v>
      </c>
      <c r="B7840" t="s">
        <v>4076</v>
      </c>
      <c r="C7840" t="s">
        <v>1013</v>
      </c>
      <c r="D7840">
        <v>3846</v>
      </c>
    </row>
    <row r="7841" spans="1:4">
      <c r="A7841" t="s">
        <v>1442</v>
      </c>
      <c r="B7841" t="s">
        <v>4077</v>
      </c>
      <c r="C7841" t="s">
        <v>146</v>
      </c>
      <c r="D7841" t="s">
        <v>497</v>
      </c>
    </row>
    <row r="7842" spans="1:4">
      <c r="A7842" t="s">
        <v>1442</v>
      </c>
      <c r="B7842" t="s">
        <v>4078</v>
      </c>
      <c r="C7842" t="s">
        <v>1014</v>
      </c>
      <c r="D7842" t="s">
        <v>133</v>
      </c>
    </row>
    <row r="7843" spans="1:4">
      <c r="A7843" t="s">
        <v>1442</v>
      </c>
      <c r="B7843" t="s">
        <v>4079</v>
      </c>
      <c r="C7843" t="s">
        <v>25</v>
      </c>
      <c r="D7843" t="s">
        <v>76</v>
      </c>
    </row>
    <row r="7844" spans="1:4">
      <c r="A7844" t="s">
        <v>1442</v>
      </c>
      <c r="B7844" t="s">
        <v>4084</v>
      </c>
      <c r="C7844" t="s">
        <v>1011</v>
      </c>
      <c r="D7844" t="s">
        <v>724</v>
      </c>
    </row>
    <row r="7845" spans="1:4">
      <c r="A7845" t="s">
        <v>1442</v>
      </c>
      <c r="B7845" t="s">
        <v>4085</v>
      </c>
      <c r="C7845" t="s">
        <v>143</v>
      </c>
      <c r="D7845" t="s">
        <v>725</v>
      </c>
    </row>
    <row r="7846" spans="1:4">
      <c r="A7846" t="s">
        <v>1442</v>
      </c>
      <c r="B7846" t="s">
        <v>4086</v>
      </c>
      <c r="C7846" t="s">
        <v>1013</v>
      </c>
      <c r="D7846" t="s">
        <v>751</v>
      </c>
    </row>
    <row r="7847" spans="1:4">
      <c r="A7847" t="s">
        <v>1442</v>
      </c>
      <c r="B7847" t="s">
        <v>4087</v>
      </c>
      <c r="C7847" t="s">
        <v>146</v>
      </c>
      <c r="D7847" t="s">
        <v>497</v>
      </c>
    </row>
    <row r="7848" spans="1:4">
      <c r="A7848" t="s">
        <v>1442</v>
      </c>
      <c r="B7848" t="s">
        <v>4088</v>
      </c>
      <c r="C7848" t="s">
        <v>1014</v>
      </c>
      <c r="D7848" t="s">
        <v>133</v>
      </c>
    </row>
    <row r="7849" spans="1:4">
      <c r="A7849" t="s">
        <v>1442</v>
      </c>
      <c r="B7849" t="s">
        <v>4089</v>
      </c>
      <c r="C7849" t="s">
        <v>25</v>
      </c>
      <c r="D7849" t="s">
        <v>76</v>
      </c>
    </row>
    <row r="7850" spans="1:4">
      <c r="A7850" t="s">
        <v>1442</v>
      </c>
      <c r="B7850" t="s">
        <v>4094</v>
      </c>
      <c r="C7850" t="s">
        <v>1011</v>
      </c>
      <c r="D7850" t="s">
        <v>724</v>
      </c>
    </row>
    <row r="7851" spans="1:4">
      <c r="A7851" t="s">
        <v>1442</v>
      </c>
      <c r="B7851" t="s">
        <v>4095</v>
      </c>
      <c r="C7851" t="s">
        <v>143</v>
      </c>
      <c r="D7851" t="s">
        <v>725</v>
      </c>
    </row>
    <row r="7852" spans="1:4">
      <c r="A7852" t="s">
        <v>1442</v>
      </c>
      <c r="B7852" t="s">
        <v>4096</v>
      </c>
      <c r="C7852" t="s">
        <v>1013</v>
      </c>
      <c r="D7852" t="s">
        <v>732</v>
      </c>
    </row>
    <row r="7853" spans="1:4">
      <c r="A7853" t="s">
        <v>1442</v>
      </c>
      <c r="B7853" t="s">
        <v>4097</v>
      </c>
      <c r="C7853" t="s">
        <v>146</v>
      </c>
      <c r="D7853" t="s">
        <v>497</v>
      </c>
    </row>
    <row r="7854" spans="1:4">
      <c r="A7854" t="s">
        <v>1442</v>
      </c>
      <c r="B7854" t="s">
        <v>4098</v>
      </c>
      <c r="C7854" t="s">
        <v>1014</v>
      </c>
      <c r="D7854" t="s">
        <v>133</v>
      </c>
    </row>
    <row r="7855" spans="1:4">
      <c r="A7855" t="s">
        <v>1442</v>
      </c>
      <c r="B7855" t="s">
        <v>4099</v>
      </c>
      <c r="C7855" t="s">
        <v>25</v>
      </c>
      <c r="D7855" t="s">
        <v>76</v>
      </c>
    </row>
    <row r="7856" spans="1:4">
      <c r="A7856" t="s">
        <v>1442</v>
      </c>
      <c r="B7856" t="s">
        <v>4104</v>
      </c>
      <c r="C7856" t="s">
        <v>1011</v>
      </c>
      <c r="D7856" t="s">
        <v>724</v>
      </c>
    </row>
    <row r="7857" spans="1:4">
      <c r="A7857" t="s">
        <v>1442</v>
      </c>
      <c r="B7857" t="s">
        <v>4105</v>
      </c>
      <c r="C7857" t="s">
        <v>143</v>
      </c>
      <c r="D7857" t="s">
        <v>725</v>
      </c>
    </row>
    <row r="7858" spans="1:4">
      <c r="A7858" t="s">
        <v>1442</v>
      </c>
      <c r="B7858" t="s">
        <v>4106</v>
      </c>
      <c r="C7858" t="s">
        <v>1013</v>
      </c>
      <c r="D7858" t="s">
        <v>734</v>
      </c>
    </row>
    <row r="7859" spans="1:4">
      <c r="A7859" t="s">
        <v>1442</v>
      </c>
      <c r="B7859" t="s">
        <v>4107</v>
      </c>
      <c r="C7859" t="s">
        <v>146</v>
      </c>
      <c r="D7859" t="s">
        <v>497</v>
      </c>
    </row>
    <row r="7860" spans="1:4">
      <c r="A7860" t="s">
        <v>1442</v>
      </c>
      <c r="B7860" t="s">
        <v>4108</v>
      </c>
      <c r="C7860" t="s">
        <v>1014</v>
      </c>
      <c r="D7860" t="s">
        <v>133</v>
      </c>
    </row>
    <row r="7861" spans="1:4">
      <c r="A7861" t="s">
        <v>1442</v>
      </c>
      <c r="B7861" t="s">
        <v>4109</v>
      </c>
      <c r="C7861" t="s">
        <v>25</v>
      </c>
      <c r="D7861" t="s">
        <v>76</v>
      </c>
    </row>
    <row r="7862" spans="1:4">
      <c r="A7862" t="s">
        <v>1442</v>
      </c>
      <c r="B7862" t="s">
        <v>4114</v>
      </c>
      <c r="C7862" t="s">
        <v>1011</v>
      </c>
      <c r="D7862" t="s">
        <v>724</v>
      </c>
    </row>
    <row r="7863" spans="1:4">
      <c r="A7863" t="s">
        <v>1442</v>
      </c>
      <c r="B7863" t="s">
        <v>4115</v>
      </c>
      <c r="C7863" t="s">
        <v>143</v>
      </c>
      <c r="D7863" t="s">
        <v>725</v>
      </c>
    </row>
    <row r="7864" spans="1:4">
      <c r="A7864" t="s">
        <v>1442</v>
      </c>
      <c r="B7864" t="s">
        <v>4116</v>
      </c>
      <c r="C7864" t="s">
        <v>1013</v>
      </c>
      <c r="D7864" t="s">
        <v>747</v>
      </c>
    </row>
    <row r="7865" spans="1:4">
      <c r="A7865" t="s">
        <v>1442</v>
      </c>
      <c r="B7865" t="s">
        <v>4117</v>
      </c>
      <c r="C7865" t="s">
        <v>146</v>
      </c>
      <c r="D7865" t="s">
        <v>497</v>
      </c>
    </row>
    <row r="7866" spans="1:4">
      <c r="A7866" t="s">
        <v>1442</v>
      </c>
      <c r="B7866" t="s">
        <v>4118</v>
      </c>
      <c r="C7866" t="s">
        <v>1014</v>
      </c>
      <c r="D7866" t="s">
        <v>133</v>
      </c>
    </row>
    <row r="7867" spans="1:4">
      <c r="A7867" t="s">
        <v>1442</v>
      </c>
      <c r="B7867" t="s">
        <v>4119</v>
      </c>
      <c r="C7867" t="s">
        <v>25</v>
      </c>
      <c r="D7867" t="s">
        <v>76</v>
      </c>
    </row>
    <row r="7868" spans="1:4">
      <c r="A7868" t="s">
        <v>1442</v>
      </c>
      <c r="B7868" t="s">
        <v>4124</v>
      </c>
      <c r="C7868" t="s">
        <v>1011</v>
      </c>
      <c r="D7868" t="s">
        <v>724</v>
      </c>
    </row>
    <row r="7869" spans="1:4">
      <c r="A7869" t="s">
        <v>1442</v>
      </c>
      <c r="B7869" t="s">
        <v>4125</v>
      </c>
      <c r="C7869" t="s">
        <v>143</v>
      </c>
      <c r="D7869" t="s">
        <v>725</v>
      </c>
    </row>
    <row r="7870" spans="1:4">
      <c r="A7870" t="s">
        <v>1442</v>
      </c>
      <c r="B7870" t="s">
        <v>4126</v>
      </c>
      <c r="C7870" t="s">
        <v>1013</v>
      </c>
      <c r="D7870">
        <v>3848</v>
      </c>
    </row>
    <row r="7871" spans="1:4">
      <c r="A7871" t="s">
        <v>1442</v>
      </c>
      <c r="B7871" t="s">
        <v>4127</v>
      </c>
      <c r="C7871" t="s">
        <v>146</v>
      </c>
      <c r="D7871" t="s">
        <v>497</v>
      </c>
    </row>
    <row r="7872" spans="1:4">
      <c r="A7872" t="s">
        <v>1442</v>
      </c>
      <c r="B7872" t="s">
        <v>4128</v>
      </c>
      <c r="C7872" t="s">
        <v>1014</v>
      </c>
      <c r="D7872" t="s">
        <v>133</v>
      </c>
    </row>
    <row r="7873" spans="1:4">
      <c r="A7873" t="s">
        <v>1442</v>
      </c>
      <c r="B7873" t="s">
        <v>4129</v>
      </c>
      <c r="C7873" t="s">
        <v>25</v>
      </c>
      <c r="D7873" t="s">
        <v>76</v>
      </c>
    </row>
    <row r="7874" spans="1:4">
      <c r="A7874" t="s">
        <v>1442</v>
      </c>
      <c r="B7874" t="s">
        <v>4134</v>
      </c>
      <c r="C7874" t="s">
        <v>1011</v>
      </c>
      <c r="D7874" t="s">
        <v>724</v>
      </c>
    </row>
    <row r="7875" spans="1:4">
      <c r="A7875" t="s">
        <v>1442</v>
      </c>
      <c r="B7875" t="s">
        <v>4135</v>
      </c>
      <c r="C7875" t="s">
        <v>143</v>
      </c>
      <c r="D7875" t="s">
        <v>725</v>
      </c>
    </row>
    <row r="7876" spans="1:4">
      <c r="A7876" t="s">
        <v>1442</v>
      </c>
      <c r="B7876" t="s">
        <v>4136</v>
      </c>
      <c r="C7876" t="s">
        <v>1013</v>
      </c>
      <c r="D7876" t="s">
        <v>735</v>
      </c>
    </row>
    <row r="7877" spans="1:4">
      <c r="A7877" t="s">
        <v>1442</v>
      </c>
      <c r="B7877" t="s">
        <v>4137</v>
      </c>
      <c r="C7877" t="s">
        <v>146</v>
      </c>
      <c r="D7877" t="s">
        <v>497</v>
      </c>
    </row>
    <row r="7878" spans="1:4">
      <c r="A7878" t="s">
        <v>1442</v>
      </c>
      <c r="B7878" t="s">
        <v>4138</v>
      </c>
      <c r="C7878" t="s">
        <v>1014</v>
      </c>
      <c r="D7878" t="s">
        <v>133</v>
      </c>
    </row>
    <row r="7879" spans="1:4">
      <c r="A7879" t="s">
        <v>1442</v>
      </c>
      <c r="B7879" t="s">
        <v>4139</v>
      </c>
      <c r="C7879" t="s">
        <v>25</v>
      </c>
      <c r="D7879" t="s">
        <v>76</v>
      </c>
    </row>
    <row r="7880" spans="1:4">
      <c r="A7880" t="s">
        <v>1442</v>
      </c>
      <c r="B7880" t="s">
        <v>4144</v>
      </c>
      <c r="C7880" t="s">
        <v>1011</v>
      </c>
      <c r="D7880" t="s">
        <v>724</v>
      </c>
    </row>
    <row r="7881" spans="1:4">
      <c r="A7881" t="s">
        <v>1442</v>
      </c>
      <c r="B7881" t="s">
        <v>4145</v>
      </c>
      <c r="C7881" t="s">
        <v>143</v>
      </c>
      <c r="D7881" t="s">
        <v>725</v>
      </c>
    </row>
    <row r="7882" spans="1:4">
      <c r="A7882" t="s">
        <v>1442</v>
      </c>
      <c r="B7882" t="s">
        <v>4146</v>
      </c>
      <c r="C7882" t="s">
        <v>1013</v>
      </c>
      <c r="D7882" t="s">
        <v>744</v>
      </c>
    </row>
    <row r="7883" spans="1:4">
      <c r="A7883" t="s">
        <v>1442</v>
      </c>
      <c r="B7883" t="s">
        <v>4147</v>
      </c>
      <c r="C7883" t="s">
        <v>146</v>
      </c>
      <c r="D7883" t="s">
        <v>497</v>
      </c>
    </row>
    <row r="7884" spans="1:4">
      <c r="A7884" t="s">
        <v>1442</v>
      </c>
      <c r="B7884" t="s">
        <v>4148</v>
      </c>
      <c r="C7884" t="s">
        <v>1014</v>
      </c>
      <c r="D7884" t="s">
        <v>133</v>
      </c>
    </row>
    <row r="7885" spans="1:4">
      <c r="A7885" t="s">
        <v>1442</v>
      </c>
      <c r="B7885" t="s">
        <v>4149</v>
      </c>
      <c r="C7885" t="s">
        <v>25</v>
      </c>
      <c r="D7885" t="s">
        <v>76</v>
      </c>
    </row>
    <row r="7886" spans="1:4">
      <c r="A7886" t="s">
        <v>1442</v>
      </c>
      <c r="B7886" t="s">
        <v>4154</v>
      </c>
      <c r="C7886" t="s">
        <v>1011</v>
      </c>
      <c r="D7886" t="s">
        <v>724</v>
      </c>
    </row>
    <row r="7887" spans="1:4">
      <c r="A7887" t="s">
        <v>1442</v>
      </c>
      <c r="B7887" t="s">
        <v>4155</v>
      </c>
      <c r="C7887" t="s">
        <v>143</v>
      </c>
      <c r="D7887" t="s">
        <v>725</v>
      </c>
    </row>
    <row r="7888" spans="1:4">
      <c r="A7888" t="s">
        <v>1442</v>
      </c>
      <c r="B7888" t="s">
        <v>4156</v>
      </c>
      <c r="C7888" t="s">
        <v>1013</v>
      </c>
      <c r="D7888" t="s">
        <v>733</v>
      </c>
    </row>
    <row r="7889" spans="1:4">
      <c r="A7889" t="s">
        <v>1442</v>
      </c>
      <c r="B7889" t="s">
        <v>4157</v>
      </c>
      <c r="C7889" t="s">
        <v>146</v>
      </c>
      <c r="D7889" t="s">
        <v>497</v>
      </c>
    </row>
    <row r="7890" spans="1:4">
      <c r="A7890" t="s">
        <v>1442</v>
      </c>
      <c r="B7890" t="s">
        <v>4158</v>
      </c>
      <c r="C7890" t="s">
        <v>1014</v>
      </c>
      <c r="D7890" t="s">
        <v>133</v>
      </c>
    </row>
    <row r="7891" spans="1:4">
      <c r="A7891" t="s">
        <v>1442</v>
      </c>
      <c r="B7891" t="s">
        <v>4159</v>
      </c>
      <c r="C7891" t="s">
        <v>25</v>
      </c>
      <c r="D7891" t="s">
        <v>76</v>
      </c>
    </row>
    <row r="7892" spans="1:4">
      <c r="A7892" t="s">
        <v>1442</v>
      </c>
      <c r="B7892" t="s">
        <v>4164</v>
      </c>
      <c r="C7892" t="s">
        <v>1011</v>
      </c>
      <c r="D7892" t="s">
        <v>724</v>
      </c>
    </row>
    <row r="7893" spans="1:4">
      <c r="A7893" t="s">
        <v>1442</v>
      </c>
      <c r="B7893" t="s">
        <v>4165</v>
      </c>
      <c r="C7893" t="s">
        <v>143</v>
      </c>
      <c r="D7893" t="s">
        <v>725</v>
      </c>
    </row>
    <row r="7894" spans="1:4">
      <c r="A7894" t="s">
        <v>1442</v>
      </c>
      <c r="B7894" t="s">
        <v>4166</v>
      </c>
      <c r="C7894" t="s">
        <v>1013</v>
      </c>
      <c r="D7894" t="s">
        <v>742</v>
      </c>
    </row>
    <row r="7895" spans="1:4">
      <c r="A7895" t="s">
        <v>1442</v>
      </c>
      <c r="B7895" t="s">
        <v>4167</v>
      </c>
      <c r="C7895" t="s">
        <v>146</v>
      </c>
      <c r="D7895" t="s">
        <v>497</v>
      </c>
    </row>
    <row r="7896" spans="1:4">
      <c r="A7896" t="s">
        <v>1442</v>
      </c>
      <c r="B7896" t="s">
        <v>4168</v>
      </c>
      <c r="C7896" t="s">
        <v>1014</v>
      </c>
      <c r="D7896" t="s">
        <v>133</v>
      </c>
    </row>
    <row r="7897" spans="1:4">
      <c r="A7897" t="s">
        <v>1442</v>
      </c>
      <c r="B7897" t="s">
        <v>4169</v>
      </c>
      <c r="C7897" t="s">
        <v>25</v>
      </c>
      <c r="D7897" t="s">
        <v>76</v>
      </c>
    </row>
    <row r="7898" spans="1:4">
      <c r="A7898" t="s">
        <v>1442</v>
      </c>
      <c r="B7898" t="s">
        <v>4174</v>
      </c>
      <c r="C7898" t="s">
        <v>1011</v>
      </c>
      <c r="D7898" t="s">
        <v>724</v>
      </c>
    </row>
    <row r="7899" spans="1:4">
      <c r="A7899" t="s">
        <v>1442</v>
      </c>
      <c r="B7899" t="s">
        <v>4175</v>
      </c>
      <c r="C7899" t="s">
        <v>143</v>
      </c>
      <c r="D7899" t="s">
        <v>725</v>
      </c>
    </row>
    <row r="7900" spans="1:4">
      <c r="A7900" t="s">
        <v>1442</v>
      </c>
      <c r="B7900" t="s">
        <v>4176</v>
      </c>
      <c r="C7900" t="s">
        <v>1013</v>
      </c>
      <c r="D7900">
        <v>3852</v>
      </c>
    </row>
    <row r="7901" spans="1:4">
      <c r="A7901" t="s">
        <v>1442</v>
      </c>
      <c r="B7901" t="s">
        <v>4177</v>
      </c>
      <c r="C7901" t="s">
        <v>146</v>
      </c>
      <c r="D7901" t="s">
        <v>497</v>
      </c>
    </row>
    <row r="7902" spans="1:4">
      <c r="A7902" t="s">
        <v>1442</v>
      </c>
      <c r="B7902" t="s">
        <v>4178</v>
      </c>
      <c r="C7902" t="s">
        <v>1014</v>
      </c>
      <c r="D7902" t="s">
        <v>133</v>
      </c>
    </row>
    <row r="7903" spans="1:4">
      <c r="A7903" t="s">
        <v>1442</v>
      </c>
      <c r="B7903" t="s">
        <v>4179</v>
      </c>
      <c r="C7903" t="s">
        <v>25</v>
      </c>
      <c r="D7903" t="s">
        <v>76</v>
      </c>
    </row>
    <row r="7904" spans="1:4">
      <c r="A7904" t="s">
        <v>1442</v>
      </c>
      <c r="B7904" t="s">
        <v>4184</v>
      </c>
      <c r="C7904" t="s">
        <v>1011</v>
      </c>
      <c r="D7904" t="s">
        <v>724</v>
      </c>
    </row>
    <row r="7905" spans="1:4">
      <c r="A7905" t="s">
        <v>1442</v>
      </c>
      <c r="B7905" t="s">
        <v>4185</v>
      </c>
      <c r="C7905" t="s">
        <v>143</v>
      </c>
      <c r="D7905" t="s">
        <v>725</v>
      </c>
    </row>
    <row r="7906" spans="1:4">
      <c r="A7906" t="s">
        <v>1442</v>
      </c>
      <c r="B7906" t="s">
        <v>4186</v>
      </c>
      <c r="C7906" t="s">
        <v>1013</v>
      </c>
      <c r="D7906" t="s">
        <v>736</v>
      </c>
    </row>
    <row r="7907" spans="1:4">
      <c r="A7907" t="s">
        <v>1442</v>
      </c>
      <c r="B7907" t="s">
        <v>4187</v>
      </c>
      <c r="C7907" t="s">
        <v>146</v>
      </c>
      <c r="D7907" t="s">
        <v>497</v>
      </c>
    </row>
    <row r="7908" spans="1:4">
      <c r="A7908" t="s">
        <v>1442</v>
      </c>
      <c r="B7908" t="s">
        <v>4188</v>
      </c>
      <c r="C7908" t="s">
        <v>1014</v>
      </c>
      <c r="D7908" t="s">
        <v>133</v>
      </c>
    </row>
    <row r="7909" spans="1:4">
      <c r="A7909" t="s">
        <v>1442</v>
      </c>
      <c r="B7909" t="s">
        <v>4189</v>
      </c>
      <c r="C7909" t="s">
        <v>25</v>
      </c>
      <c r="D7909" t="s">
        <v>76</v>
      </c>
    </row>
    <row r="7910" spans="1:4">
      <c r="A7910" t="s">
        <v>1442</v>
      </c>
      <c r="B7910" t="s">
        <v>4194</v>
      </c>
      <c r="C7910" t="s">
        <v>1011</v>
      </c>
      <c r="D7910" t="s">
        <v>724</v>
      </c>
    </row>
    <row r="7911" spans="1:4">
      <c r="A7911" t="s">
        <v>1442</v>
      </c>
      <c r="B7911" t="s">
        <v>4195</v>
      </c>
      <c r="C7911" t="s">
        <v>143</v>
      </c>
      <c r="D7911" t="s">
        <v>725</v>
      </c>
    </row>
    <row r="7912" spans="1:4">
      <c r="A7912" t="s">
        <v>1442</v>
      </c>
      <c r="B7912" t="s">
        <v>4196</v>
      </c>
      <c r="C7912" t="s">
        <v>1013</v>
      </c>
      <c r="D7912" t="s">
        <v>750</v>
      </c>
    </row>
    <row r="7913" spans="1:4">
      <c r="A7913" t="s">
        <v>1442</v>
      </c>
      <c r="B7913" t="s">
        <v>4197</v>
      </c>
      <c r="C7913" t="s">
        <v>146</v>
      </c>
      <c r="D7913" t="s">
        <v>497</v>
      </c>
    </row>
    <row r="7914" spans="1:4">
      <c r="A7914" t="s">
        <v>1442</v>
      </c>
      <c r="B7914" t="s">
        <v>4198</v>
      </c>
      <c r="C7914" t="s">
        <v>1014</v>
      </c>
      <c r="D7914" t="s">
        <v>133</v>
      </c>
    </row>
    <row r="7915" spans="1:4">
      <c r="A7915" t="s">
        <v>1442</v>
      </c>
      <c r="B7915" t="s">
        <v>4199</v>
      </c>
      <c r="C7915" t="s">
        <v>25</v>
      </c>
      <c r="D7915" t="s">
        <v>76</v>
      </c>
    </row>
    <row r="7916" spans="1:4">
      <c r="A7916" t="s">
        <v>1442</v>
      </c>
      <c r="B7916" t="s">
        <v>4204</v>
      </c>
      <c r="C7916" t="s">
        <v>1011</v>
      </c>
      <c r="D7916" t="s">
        <v>641</v>
      </c>
    </row>
    <row r="7917" spans="1:4">
      <c r="A7917" t="s">
        <v>1442</v>
      </c>
      <c r="B7917" t="s">
        <v>4205</v>
      </c>
      <c r="C7917" t="s">
        <v>143</v>
      </c>
      <c r="D7917" t="s">
        <v>571</v>
      </c>
    </row>
    <row r="7918" spans="1:4">
      <c r="A7918" t="s">
        <v>1442</v>
      </c>
      <c r="B7918" t="s">
        <v>4206</v>
      </c>
      <c r="C7918" t="s">
        <v>1013</v>
      </c>
      <c r="D7918">
        <v>444</v>
      </c>
    </row>
    <row r="7919" spans="1:4">
      <c r="A7919" t="s">
        <v>1442</v>
      </c>
      <c r="B7919" t="s">
        <v>4207</v>
      </c>
      <c r="C7919" t="s">
        <v>146</v>
      </c>
      <c r="D7919" t="s">
        <v>643</v>
      </c>
    </row>
    <row r="7920" spans="1:4">
      <c r="A7920" t="s">
        <v>1442</v>
      </c>
      <c r="B7920" t="s">
        <v>4209</v>
      </c>
      <c r="C7920" t="s">
        <v>25</v>
      </c>
      <c r="D7920" t="s">
        <v>34</v>
      </c>
    </row>
    <row r="7921" spans="1:4">
      <c r="A7921" t="s">
        <v>1482</v>
      </c>
      <c r="B7921" t="s">
        <v>1472</v>
      </c>
      <c r="C7921" t="s">
        <v>25</v>
      </c>
      <c r="D7921" t="s">
        <v>25</v>
      </c>
    </row>
    <row r="7922" spans="1:4">
      <c r="A7922" t="s">
        <v>1482</v>
      </c>
      <c r="B7922" t="s">
        <v>1492</v>
      </c>
      <c r="C7922" t="s">
        <v>63</v>
      </c>
      <c r="D7922" t="s">
        <v>63</v>
      </c>
    </row>
    <row r="7923" spans="1:4">
      <c r="A7923" t="s">
        <v>1482</v>
      </c>
      <c r="B7923" t="s">
        <v>1493</v>
      </c>
      <c r="C7923" t="s">
        <v>1207</v>
      </c>
      <c r="D7923" t="s">
        <v>1207</v>
      </c>
    </row>
    <row r="7924" spans="1:4">
      <c r="A7924" t="s">
        <v>1482</v>
      </c>
      <c r="B7924" t="s">
        <v>1494</v>
      </c>
      <c r="C7924" t="s">
        <v>1208</v>
      </c>
      <c r="D7924" t="s">
        <v>1208</v>
      </c>
    </row>
    <row r="7925" spans="1:4">
      <c r="A7925" t="s">
        <v>1482</v>
      </c>
      <c r="B7925" t="s">
        <v>1495</v>
      </c>
      <c r="C7925" t="s">
        <v>69</v>
      </c>
      <c r="D7925" t="s">
        <v>69</v>
      </c>
    </row>
    <row r="7926" spans="1:4">
      <c r="A7926" t="s">
        <v>1482</v>
      </c>
      <c r="B7926" t="s">
        <v>1496</v>
      </c>
      <c r="C7926" t="s">
        <v>68</v>
      </c>
      <c r="D7926" t="s">
        <v>68</v>
      </c>
    </row>
    <row r="7927" spans="1:4">
      <c r="A7927" t="s">
        <v>1482</v>
      </c>
      <c r="B7927" t="s">
        <v>1497</v>
      </c>
      <c r="C7927" t="s">
        <v>1209</v>
      </c>
      <c r="D7927" t="s">
        <v>1209</v>
      </c>
    </row>
    <row r="7928" spans="1:4">
      <c r="A7928" t="s">
        <v>1482</v>
      </c>
      <c r="B7928" t="s">
        <v>1498</v>
      </c>
      <c r="C7928" t="s">
        <v>1210</v>
      </c>
      <c r="D7928" t="s">
        <v>1210</v>
      </c>
    </row>
    <row r="7929" spans="1:4">
      <c r="A7929" t="s">
        <v>1482</v>
      </c>
      <c r="B7929" t="s">
        <v>1499</v>
      </c>
      <c r="C7929" t="s">
        <v>1211</v>
      </c>
      <c r="D7929" t="s">
        <v>1211</v>
      </c>
    </row>
    <row r="7930" spans="1:4">
      <c r="A7930" t="s">
        <v>1482</v>
      </c>
      <c r="B7930" t="s">
        <v>1500</v>
      </c>
      <c r="C7930" t="s">
        <v>26</v>
      </c>
      <c r="D7930" t="s">
        <v>26</v>
      </c>
    </row>
    <row r="7931" spans="1:4">
      <c r="A7931" t="s">
        <v>1482</v>
      </c>
      <c r="B7931" t="s">
        <v>1501</v>
      </c>
      <c r="C7931" t="s">
        <v>1212</v>
      </c>
      <c r="D7931" t="s">
        <v>1212</v>
      </c>
    </row>
    <row r="7932" spans="1:4">
      <c r="A7932" t="s">
        <v>1482</v>
      </c>
      <c r="B7932" t="s">
        <v>1502</v>
      </c>
      <c r="C7932" t="s">
        <v>1213</v>
      </c>
      <c r="D7932" t="s">
        <v>1213</v>
      </c>
    </row>
    <row r="7933" spans="1:4">
      <c r="A7933" t="s">
        <v>1482</v>
      </c>
      <c r="B7933" t="s">
        <v>1503</v>
      </c>
      <c r="C7933" t="s">
        <v>1214</v>
      </c>
      <c r="D7933" t="s">
        <v>1214</v>
      </c>
    </row>
    <row r="7934" spans="1:4">
      <c r="A7934" t="s">
        <v>1482</v>
      </c>
      <c r="B7934" t="s">
        <v>1504</v>
      </c>
      <c r="C7934" t="s">
        <v>1215</v>
      </c>
      <c r="D7934" t="s">
        <v>1215</v>
      </c>
    </row>
    <row r="7935" spans="1:4">
      <c r="A7935" t="s">
        <v>1482</v>
      </c>
      <c r="B7935" t="s">
        <v>1505</v>
      </c>
      <c r="C7935" t="s">
        <v>1216</v>
      </c>
      <c r="D7935" t="s">
        <v>1216</v>
      </c>
    </row>
    <row r="7936" spans="1:4">
      <c r="A7936" t="s">
        <v>1482</v>
      </c>
      <c r="B7936" t="s">
        <v>1506</v>
      </c>
      <c r="C7936" t="s">
        <v>1217</v>
      </c>
      <c r="D7936" t="s">
        <v>1217</v>
      </c>
    </row>
    <row r="7937" spans="1:4">
      <c r="A7937" t="s">
        <v>1482</v>
      </c>
      <c r="B7937" t="s">
        <v>1507</v>
      </c>
      <c r="C7937" t="s">
        <v>1218</v>
      </c>
      <c r="D7937" t="s">
        <v>1218</v>
      </c>
    </row>
    <row r="7938" spans="1:4">
      <c r="A7938" t="s">
        <v>1482</v>
      </c>
      <c r="B7938" t="s">
        <v>1508</v>
      </c>
      <c r="C7938" t="s">
        <v>1219</v>
      </c>
      <c r="D7938" t="s">
        <v>1219</v>
      </c>
    </row>
    <row r="7939" spans="1:4">
      <c r="A7939" t="s">
        <v>1482</v>
      </c>
      <c r="B7939" t="s">
        <v>1511</v>
      </c>
      <c r="C7939" t="s">
        <v>25</v>
      </c>
      <c r="D7939" t="s">
        <v>78</v>
      </c>
    </row>
    <row r="7940" spans="1:4">
      <c r="A7940" t="s">
        <v>1482</v>
      </c>
      <c r="B7940" t="s">
        <v>1512</v>
      </c>
      <c r="C7940" t="s">
        <v>63</v>
      </c>
      <c r="D7940" t="s">
        <v>1220</v>
      </c>
    </row>
    <row r="7941" spans="1:4">
      <c r="A7941" t="s">
        <v>1482</v>
      </c>
      <c r="B7941" t="s">
        <v>1513</v>
      </c>
      <c r="C7941" t="s">
        <v>1207</v>
      </c>
      <c r="D7941" t="s">
        <v>1221</v>
      </c>
    </row>
    <row r="7942" spans="1:4">
      <c r="A7942" t="s">
        <v>1482</v>
      </c>
      <c r="B7942" t="s">
        <v>1514</v>
      </c>
      <c r="C7942" t="s">
        <v>1208</v>
      </c>
      <c r="D7942" t="s">
        <v>1222</v>
      </c>
    </row>
    <row r="7943" spans="1:4">
      <c r="A7943" t="s">
        <v>1482</v>
      </c>
      <c r="B7943" t="s">
        <v>1515</v>
      </c>
      <c r="C7943" t="s">
        <v>69</v>
      </c>
      <c r="D7943" t="s">
        <v>1223</v>
      </c>
    </row>
    <row r="7944" spans="1:4">
      <c r="A7944" t="s">
        <v>1482</v>
      </c>
      <c r="B7944" t="s">
        <v>1516</v>
      </c>
      <c r="C7944" t="s">
        <v>68</v>
      </c>
      <c r="D7944" t="s">
        <v>1224</v>
      </c>
    </row>
    <row r="7945" spans="1:4">
      <c r="A7945" t="s">
        <v>1482</v>
      </c>
      <c r="B7945" t="s">
        <v>1517</v>
      </c>
      <c r="C7945" t="s">
        <v>1209</v>
      </c>
      <c r="D7945" t="s">
        <v>1225</v>
      </c>
    </row>
    <row r="7946" spans="1:4">
      <c r="A7946" t="s">
        <v>1482</v>
      </c>
      <c r="B7946" t="s">
        <v>7538</v>
      </c>
      <c r="C7946" t="s">
        <v>1210</v>
      </c>
      <c r="D7946" t="s">
        <v>1226</v>
      </c>
    </row>
    <row r="7947" spans="1:4">
      <c r="A7947" t="s">
        <v>1482</v>
      </c>
      <c r="B7947" t="s">
        <v>7539</v>
      </c>
      <c r="C7947" t="s">
        <v>1211</v>
      </c>
      <c r="D7947" t="s">
        <v>1227</v>
      </c>
    </row>
    <row r="7948" spans="1:4">
      <c r="A7948" t="s">
        <v>1482</v>
      </c>
      <c r="B7948" t="s">
        <v>7540</v>
      </c>
      <c r="C7948" t="s">
        <v>26</v>
      </c>
      <c r="D7948" t="s">
        <v>77</v>
      </c>
    </row>
    <row r="7949" spans="1:4">
      <c r="A7949" t="s">
        <v>1482</v>
      </c>
      <c r="B7949" t="s">
        <v>1518</v>
      </c>
      <c r="C7949" t="s">
        <v>1212</v>
      </c>
      <c r="D7949" t="s">
        <v>23</v>
      </c>
    </row>
    <row r="7950" spans="1:4">
      <c r="A7950" t="s">
        <v>1482</v>
      </c>
      <c r="B7950" t="s">
        <v>1519</v>
      </c>
      <c r="C7950" t="s">
        <v>1213</v>
      </c>
      <c r="D7950" t="s">
        <v>1228</v>
      </c>
    </row>
    <row r="7951" spans="1:4">
      <c r="A7951" t="s">
        <v>1482</v>
      </c>
      <c r="B7951" t="s">
        <v>1520</v>
      </c>
      <c r="C7951" t="s">
        <v>1214</v>
      </c>
      <c r="D7951" t="s">
        <v>76</v>
      </c>
    </row>
    <row r="7952" spans="1:4">
      <c r="A7952" t="s">
        <v>1482</v>
      </c>
      <c r="B7952" t="s">
        <v>1521</v>
      </c>
      <c r="C7952" t="s">
        <v>1215</v>
      </c>
      <c r="D7952" t="s">
        <v>1229</v>
      </c>
    </row>
    <row r="7953" spans="1:4">
      <c r="A7953" t="s">
        <v>1482</v>
      </c>
      <c r="B7953" t="s">
        <v>7541</v>
      </c>
      <c r="C7953" t="s">
        <v>1216</v>
      </c>
      <c r="D7953" t="s">
        <v>1230</v>
      </c>
    </row>
    <row r="7954" spans="1:4">
      <c r="A7954" t="s">
        <v>1482</v>
      </c>
      <c r="B7954" t="s">
        <v>1522</v>
      </c>
      <c r="C7954" t="s">
        <v>1217</v>
      </c>
      <c r="D7954" t="s">
        <v>1231</v>
      </c>
    </row>
    <row r="7955" spans="1:4">
      <c r="A7955" t="s">
        <v>1482</v>
      </c>
      <c r="B7955" t="s">
        <v>1524</v>
      </c>
      <c r="C7955" t="s">
        <v>1219</v>
      </c>
      <c r="D7955" t="s">
        <v>1232</v>
      </c>
    </row>
    <row r="7956" spans="1:4">
      <c r="A7956" t="s">
        <v>1482</v>
      </c>
      <c r="B7956" t="s">
        <v>1525</v>
      </c>
      <c r="C7956" t="s">
        <v>25</v>
      </c>
      <c r="D7956" t="s">
        <v>78</v>
      </c>
    </row>
    <row r="7957" spans="1:4">
      <c r="A7957" t="s">
        <v>1482</v>
      </c>
      <c r="B7957" t="s">
        <v>1526</v>
      </c>
      <c r="C7957" t="s">
        <v>63</v>
      </c>
      <c r="D7957" t="s">
        <v>1220</v>
      </c>
    </row>
    <row r="7958" spans="1:4">
      <c r="A7958" t="s">
        <v>1482</v>
      </c>
      <c r="B7958" t="s">
        <v>1527</v>
      </c>
      <c r="C7958" t="s">
        <v>1207</v>
      </c>
      <c r="D7958" t="s">
        <v>1221</v>
      </c>
    </row>
    <row r="7959" spans="1:4">
      <c r="A7959" t="s">
        <v>1482</v>
      </c>
      <c r="B7959" t="s">
        <v>1528</v>
      </c>
      <c r="C7959" t="s">
        <v>1208</v>
      </c>
      <c r="D7959" t="s">
        <v>1222</v>
      </c>
    </row>
    <row r="7960" spans="1:4">
      <c r="A7960" t="s">
        <v>1482</v>
      </c>
      <c r="B7960" t="s">
        <v>1529</v>
      </c>
      <c r="C7960" t="s">
        <v>69</v>
      </c>
      <c r="D7960" t="s">
        <v>1223</v>
      </c>
    </row>
    <row r="7961" spans="1:4">
      <c r="A7961" t="s">
        <v>1482</v>
      </c>
      <c r="B7961" t="s">
        <v>1530</v>
      </c>
      <c r="C7961" t="s">
        <v>68</v>
      </c>
      <c r="D7961" t="s">
        <v>1224</v>
      </c>
    </row>
    <row r="7962" spans="1:4">
      <c r="A7962" t="s">
        <v>1482</v>
      </c>
      <c r="B7962" t="s">
        <v>1531</v>
      </c>
      <c r="C7962" t="s">
        <v>1209</v>
      </c>
      <c r="D7962" t="s">
        <v>1225</v>
      </c>
    </row>
    <row r="7963" spans="1:4">
      <c r="A7963" t="s">
        <v>1482</v>
      </c>
      <c r="B7963" t="s">
        <v>7542</v>
      </c>
      <c r="C7963" t="s">
        <v>1210</v>
      </c>
      <c r="D7963" t="s">
        <v>1226</v>
      </c>
    </row>
    <row r="7964" spans="1:4">
      <c r="A7964" t="s">
        <v>1482</v>
      </c>
      <c r="B7964" t="s">
        <v>982</v>
      </c>
      <c r="C7964" t="s">
        <v>1211</v>
      </c>
      <c r="D7964" t="s">
        <v>1227</v>
      </c>
    </row>
    <row r="7965" spans="1:4">
      <c r="A7965" t="s">
        <v>1482</v>
      </c>
      <c r="B7965" t="s">
        <v>7543</v>
      </c>
      <c r="C7965" t="s">
        <v>26</v>
      </c>
      <c r="D7965" t="s">
        <v>77</v>
      </c>
    </row>
    <row r="7966" spans="1:4">
      <c r="A7966" t="s">
        <v>1482</v>
      </c>
      <c r="B7966" t="s">
        <v>1532</v>
      </c>
      <c r="C7966" t="s">
        <v>1212</v>
      </c>
      <c r="D7966" t="s">
        <v>23</v>
      </c>
    </row>
    <row r="7967" spans="1:4">
      <c r="A7967" t="s">
        <v>1482</v>
      </c>
      <c r="B7967" t="s">
        <v>1533</v>
      </c>
      <c r="C7967" t="s">
        <v>1213</v>
      </c>
      <c r="D7967" t="s">
        <v>1228</v>
      </c>
    </row>
    <row r="7968" spans="1:4">
      <c r="A7968" t="s">
        <v>1482</v>
      </c>
      <c r="B7968" t="s">
        <v>1534</v>
      </c>
      <c r="C7968" t="s">
        <v>1214</v>
      </c>
      <c r="D7968" t="s">
        <v>76</v>
      </c>
    </row>
    <row r="7969" spans="1:4">
      <c r="A7969" t="s">
        <v>1482</v>
      </c>
      <c r="B7969" t="s">
        <v>1535</v>
      </c>
      <c r="C7969" t="s">
        <v>1215</v>
      </c>
      <c r="D7969" t="s">
        <v>1229</v>
      </c>
    </row>
    <row r="7970" spans="1:4">
      <c r="A7970" t="s">
        <v>1482</v>
      </c>
      <c r="B7970" t="s">
        <v>7544</v>
      </c>
      <c r="C7970" t="s">
        <v>1216</v>
      </c>
      <c r="D7970" t="s">
        <v>1230</v>
      </c>
    </row>
    <row r="7971" spans="1:4">
      <c r="A7971" t="s">
        <v>1482</v>
      </c>
      <c r="B7971" t="s">
        <v>1536</v>
      </c>
      <c r="C7971" t="s">
        <v>1217</v>
      </c>
      <c r="D7971" t="s">
        <v>1231</v>
      </c>
    </row>
    <row r="7972" spans="1:4">
      <c r="A7972" t="s">
        <v>1482</v>
      </c>
      <c r="B7972" t="s">
        <v>1537</v>
      </c>
      <c r="C7972" t="s">
        <v>1218</v>
      </c>
      <c r="D7972" t="s">
        <v>1233</v>
      </c>
    </row>
    <row r="7973" spans="1:4">
      <c r="A7973" t="s">
        <v>1482</v>
      </c>
      <c r="B7973" t="s">
        <v>1538</v>
      </c>
      <c r="C7973" t="s">
        <v>1219</v>
      </c>
      <c r="D7973" t="s">
        <v>1232</v>
      </c>
    </row>
    <row r="7974" spans="1:4">
      <c r="A7974" t="s">
        <v>1482</v>
      </c>
      <c r="B7974" t="s">
        <v>1474</v>
      </c>
      <c r="C7974" t="s">
        <v>25</v>
      </c>
      <c r="D7974" t="s">
        <v>78</v>
      </c>
    </row>
    <row r="7975" spans="1:4">
      <c r="A7975" t="s">
        <v>1482</v>
      </c>
      <c r="B7975" t="s">
        <v>1539</v>
      </c>
      <c r="C7975" t="s">
        <v>63</v>
      </c>
      <c r="D7975" t="s">
        <v>1220</v>
      </c>
    </row>
    <row r="7976" spans="1:4">
      <c r="A7976" t="s">
        <v>1482</v>
      </c>
      <c r="B7976" t="s">
        <v>1540</v>
      </c>
      <c r="C7976" t="s">
        <v>1207</v>
      </c>
      <c r="D7976" t="s">
        <v>1221</v>
      </c>
    </row>
    <row r="7977" spans="1:4">
      <c r="A7977" t="s">
        <v>1482</v>
      </c>
      <c r="B7977" t="s">
        <v>1476</v>
      </c>
      <c r="C7977" t="s">
        <v>1208</v>
      </c>
      <c r="D7977" t="s">
        <v>1222</v>
      </c>
    </row>
    <row r="7978" spans="1:4">
      <c r="A7978" t="s">
        <v>1482</v>
      </c>
      <c r="B7978" t="s">
        <v>1541</v>
      </c>
      <c r="C7978" t="s">
        <v>69</v>
      </c>
      <c r="D7978" t="s">
        <v>1223</v>
      </c>
    </row>
    <row r="7979" spans="1:4">
      <c r="A7979" t="s">
        <v>1482</v>
      </c>
      <c r="B7979" t="s">
        <v>1542</v>
      </c>
      <c r="C7979" t="s">
        <v>68</v>
      </c>
      <c r="D7979" t="s">
        <v>1224</v>
      </c>
    </row>
    <row r="7980" spans="1:4">
      <c r="A7980" t="s">
        <v>1482</v>
      </c>
      <c r="B7980" t="s">
        <v>1478</v>
      </c>
      <c r="C7980" t="s">
        <v>1209</v>
      </c>
      <c r="D7980" t="s">
        <v>1225</v>
      </c>
    </row>
    <row r="7981" spans="1:4">
      <c r="A7981" t="s">
        <v>1482</v>
      </c>
      <c r="B7981" t="s">
        <v>7545</v>
      </c>
      <c r="C7981" t="s">
        <v>1210</v>
      </c>
      <c r="D7981" t="s">
        <v>1226</v>
      </c>
    </row>
    <row r="7982" spans="1:4">
      <c r="A7982" t="s">
        <v>1482</v>
      </c>
      <c r="B7982" t="s">
        <v>7546</v>
      </c>
      <c r="C7982" t="s">
        <v>1211</v>
      </c>
      <c r="D7982" t="s">
        <v>1227</v>
      </c>
    </row>
    <row r="7983" spans="1:4">
      <c r="A7983" t="s">
        <v>1482</v>
      </c>
      <c r="B7983" t="s">
        <v>1480</v>
      </c>
      <c r="C7983" t="s">
        <v>26</v>
      </c>
      <c r="D7983" t="s">
        <v>77</v>
      </c>
    </row>
    <row r="7984" spans="1:4">
      <c r="A7984" t="s">
        <v>1482</v>
      </c>
      <c r="B7984" t="s">
        <v>1543</v>
      </c>
      <c r="C7984" t="s">
        <v>1212</v>
      </c>
      <c r="D7984" t="s">
        <v>23</v>
      </c>
    </row>
    <row r="7985" spans="1:4">
      <c r="A7985" t="s">
        <v>1482</v>
      </c>
      <c r="B7985" t="s">
        <v>1544</v>
      </c>
      <c r="C7985" t="s">
        <v>1213</v>
      </c>
      <c r="D7985" t="s">
        <v>1228</v>
      </c>
    </row>
    <row r="7986" spans="1:4">
      <c r="A7986" t="s">
        <v>1482</v>
      </c>
      <c r="B7986" t="s">
        <v>1545</v>
      </c>
      <c r="C7986" t="s">
        <v>1214</v>
      </c>
      <c r="D7986" t="s">
        <v>76</v>
      </c>
    </row>
    <row r="7987" spans="1:4">
      <c r="A7987" t="s">
        <v>1482</v>
      </c>
      <c r="B7987" t="s">
        <v>1546</v>
      </c>
      <c r="C7987" t="s">
        <v>1215</v>
      </c>
      <c r="D7987" t="s">
        <v>1229</v>
      </c>
    </row>
    <row r="7988" spans="1:4">
      <c r="A7988" t="s">
        <v>1482</v>
      </c>
      <c r="B7988" t="s">
        <v>7547</v>
      </c>
      <c r="C7988" t="s">
        <v>1216</v>
      </c>
      <c r="D7988" t="s">
        <v>1230</v>
      </c>
    </row>
    <row r="7989" spans="1:4">
      <c r="A7989" t="s">
        <v>1482</v>
      </c>
      <c r="B7989" t="s">
        <v>1547</v>
      </c>
      <c r="C7989" t="s">
        <v>1217</v>
      </c>
      <c r="D7989" t="s">
        <v>1234</v>
      </c>
    </row>
    <row r="7990" spans="1:4">
      <c r="A7990" t="s">
        <v>1482</v>
      </c>
      <c r="B7990" t="s">
        <v>1548</v>
      </c>
      <c r="C7990" t="s">
        <v>1218</v>
      </c>
      <c r="D7990" t="s">
        <v>1233</v>
      </c>
    </row>
    <row r="7991" spans="1:4">
      <c r="A7991" t="s">
        <v>1482</v>
      </c>
      <c r="B7991" t="s">
        <v>1549</v>
      </c>
      <c r="C7991" t="s">
        <v>1219</v>
      </c>
      <c r="D7991" t="s">
        <v>1232</v>
      </c>
    </row>
    <row r="7992" spans="1:4">
      <c r="A7992" t="s">
        <v>1482</v>
      </c>
      <c r="B7992" t="s">
        <v>1483</v>
      </c>
      <c r="C7992" t="s">
        <v>25</v>
      </c>
      <c r="D7992" t="s">
        <v>80</v>
      </c>
    </row>
    <row r="7993" spans="1:4">
      <c r="A7993" t="s">
        <v>1482</v>
      </c>
      <c r="B7993" t="s">
        <v>1550</v>
      </c>
      <c r="C7993" t="s">
        <v>63</v>
      </c>
      <c r="D7993" t="s">
        <v>1235</v>
      </c>
    </row>
    <row r="7994" spans="1:4">
      <c r="A7994" t="s">
        <v>1482</v>
      </c>
      <c r="B7994" t="s">
        <v>7356</v>
      </c>
      <c r="C7994" t="s">
        <v>1207</v>
      </c>
      <c r="D7994" t="s">
        <v>1236</v>
      </c>
    </row>
    <row r="7995" spans="1:4">
      <c r="A7995" t="s">
        <v>1482</v>
      </c>
      <c r="B7995" t="s">
        <v>1485</v>
      </c>
      <c r="C7995" t="s">
        <v>1208</v>
      </c>
      <c r="D7995" t="s">
        <v>1237</v>
      </c>
    </row>
    <row r="7996" spans="1:4">
      <c r="A7996" t="s">
        <v>1482</v>
      </c>
      <c r="B7996" t="s">
        <v>1551</v>
      </c>
      <c r="C7996" t="s">
        <v>69</v>
      </c>
      <c r="D7996" t="s">
        <v>1238</v>
      </c>
    </row>
    <row r="7997" spans="1:4">
      <c r="A7997" t="s">
        <v>1482</v>
      </c>
      <c r="B7997" t="s">
        <v>7405</v>
      </c>
      <c r="C7997" t="s">
        <v>68</v>
      </c>
      <c r="D7997" t="s">
        <v>1239</v>
      </c>
    </row>
    <row r="7998" spans="1:4">
      <c r="A7998" t="s">
        <v>1482</v>
      </c>
      <c r="B7998" t="s">
        <v>1487</v>
      </c>
      <c r="C7998" t="s">
        <v>1209</v>
      </c>
      <c r="D7998" t="s">
        <v>1240</v>
      </c>
    </row>
    <row r="7999" spans="1:4">
      <c r="A7999" t="s">
        <v>1482</v>
      </c>
      <c r="B7999" t="s">
        <v>1552</v>
      </c>
      <c r="C7999" t="s">
        <v>1210</v>
      </c>
      <c r="D7999" t="s">
        <v>1241</v>
      </c>
    </row>
    <row r="8000" spans="1:4">
      <c r="A8000" t="s">
        <v>1482</v>
      </c>
      <c r="B8000" t="s">
        <v>942</v>
      </c>
      <c r="C8000" t="s">
        <v>1211</v>
      </c>
      <c r="D8000" t="s">
        <v>1242</v>
      </c>
    </row>
    <row r="8001" spans="1:4">
      <c r="A8001" t="s">
        <v>1482</v>
      </c>
      <c r="B8001" t="s">
        <v>1489</v>
      </c>
      <c r="C8001" t="s">
        <v>26</v>
      </c>
      <c r="D8001" t="s">
        <v>77</v>
      </c>
    </row>
    <row r="8002" spans="1:4">
      <c r="A8002" t="s">
        <v>1482</v>
      </c>
      <c r="B8002" t="s">
        <v>1553</v>
      </c>
      <c r="C8002" t="s">
        <v>1212</v>
      </c>
      <c r="D8002" t="s">
        <v>1243</v>
      </c>
    </row>
    <row r="8003" spans="1:4">
      <c r="A8003" t="s">
        <v>1482</v>
      </c>
      <c r="B8003" t="s">
        <v>7548</v>
      </c>
      <c r="C8003" t="s">
        <v>1213</v>
      </c>
      <c r="D8003" t="s">
        <v>1244</v>
      </c>
    </row>
    <row r="8004" spans="1:4">
      <c r="A8004" t="s">
        <v>1482</v>
      </c>
      <c r="B8004" t="s">
        <v>7549</v>
      </c>
      <c r="C8004" t="s">
        <v>1214</v>
      </c>
      <c r="D8004" t="s">
        <v>76</v>
      </c>
    </row>
    <row r="8005" spans="1:4">
      <c r="A8005" t="s">
        <v>1482</v>
      </c>
      <c r="B8005" t="s">
        <v>7550</v>
      </c>
      <c r="C8005" t="s">
        <v>1215</v>
      </c>
      <c r="D8005" t="s">
        <v>1245</v>
      </c>
    </row>
    <row r="8006" spans="1:4">
      <c r="A8006" t="s">
        <v>1482</v>
      </c>
      <c r="B8006" t="s">
        <v>7551</v>
      </c>
      <c r="C8006" t="s">
        <v>1216</v>
      </c>
      <c r="D8006" t="s">
        <v>1246</v>
      </c>
    </row>
    <row r="8007" spans="1:4">
      <c r="A8007" t="s">
        <v>1482</v>
      </c>
      <c r="B8007" t="s">
        <v>1554</v>
      </c>
      <c r="C8007" t="s">
        <v>1217</v>
      </c>
      <c r="D8007" t="s">
        <v>1247</v>
      </c>
    </row>
    <row r="8008" spans="1:4">
      <c r="A8008" t="s">
        <v>1482</v>
      </c>
      <c r="B8008" t="s">
        <v>1555</v>
      </c>
      <c r="C8008" t="s">
        <v>1218</v>
      </c>
      <c r="D8008" t="s">
        <v>1233</v>
      </c>
    </row>
    <row r="8009" spans="1:4">
      <c r="A8009" t="s">
        <v>1482</v>
      </c>
      <c r="B8009" t="s">
        <v>1556</v>
      </c>
      <c r="C8009" t="s">
        <v>1219</v>
      </c>
      <c r="D8009" t="s">
        <v>1248</v>
      </c>
    </row>
    <row r="8010" spans="1:4">
      <c r="A8010" t="s">
        <v>1482</v>
      </c>
      <c r="B8010" t="s">
        <v>1557</v>
      </c>
      <c r="C8010" t="s">
        <v>25</v>
      </c>
      <c r="D8010" t="s">
        <v>80</v>
      </c>
    </row>
    <row r="8011" spans="1:4">
      <c r="A8011" t="s">
        <v>1482</v>
      </c>
      <c r="B8011" t="s">
        <v>1558</v>
      </c>
      <c r="C8011" t="s">
        <v>63</v>
      </c>
      <c r="D8011" t="s">
        <v>1235</v>
      </c>
    </row>
    <row r="8012" spans="1:4">
      <c r="A8012" t="s">
        <v>1482</v>
      </c>
      <c r="B8012" t="s">
        <v>1559</v>
      </c>
      <c r="C8012" t="s">
        <v>1207</v>
      </c>
      <c r="D8012" t="s">
        <v>1236</v>
      </c>
    </row>
    <row r="8013" spans="1:4">
      <c r="A8013" t="s">
        <v>1482</v>
      </c>
      <c r="B8013" t="s">
        <v>1560</v>
      </c>
      <c r="C8013" t="s">
        <v>1208</v>
      </c>
      <c r="D8013" t="s">
        <v>1237</v>
      </c>
    </row>
    <row r="8014" spans="1:4">
      <c r="A8014" t="s">
        <v>1482</v>
      </c>
      <c r="B8014" t="s">
        <v>1561</v>
      </c>
      <c r="C8014" t="s">
        <v>69</v>
      </c>
      <c r="D8014" t="s">
        <v>1238</v>
      </c>
    </row>
    <row r="8015" spans="1:4">
      <c r="A8015" t="s">
        <v>1482</v>
      </c>
      <c r="B8015" t="s">
        <v>1562</v>
      </c>
      <c r="C8015" t="s">
        <v>68</v>
      </c>
      <c r="D8015" t="s">
        <v>1239</v>
      </c>
    </row>
    <row r="8016" spans="1:4">
      <c r="A8016" t="s">
        <v>1482</v>
      </c>
      <c r="B8016" t="s">
        <v>1563</v>
      </c>
      <c r="C8016" t="s">
        <v>1209</v>
      </c>
      <c r="D8016" t="s">
        <v>1240</v>
      </c>
    </row>
    <row r="8017" spans="1:4">
      <c r="A8017" t="s">
        <v>1482</v>
      </c>
      <c r="B8017" t="s">
        <v>7552</v>
      </c>
      <c r="C8017" t="s">
        <v>1210</v>
      </c>
      <c r="D8017" t="s">
        <v>1241</v>
      </c>
    </row>
    <row r="8018" spans="1:4">
      <c r="A8018" t="s">
        <v>1482</v>
      </c>
      <c r="B8018" t="s">
        <v>7553</v>
      </c>
      <c r="C8018" t="s">
        <v>1211</v>
      </c>
      <c r="D8018" t="s">
        <v>1242</v>
      </c>
    </row>
    <row r="8019" spans="1:4">
      <c r="A8019" t="s">
        <v>1482</v>
      </c>
      <c r="B8019" t="s">
        <v>7554</v>
      </c>
      <c r="C8019" t="s">
        <v>26</v>
      </c>
      <c r="D8019" t="s">
        <v>77</v>
      </c>
    </row>
    <row r="8020" spans="1:4">
      <c r="A8020" t="s">
        <v>1482</v>
      </c>
      <c r="B8020" t="s">
        <v>1564</v>
      </c>
      <c r="C8020" t="s">
        <v>1212</v>
      </c>
      <c r="D8020" t="s">
        <v>32</v>
      </c>
    </row>
    <row r="8021" spans="1:4">
      <c r="A8021" t="s">
        <v>1482</v>
      </c>
      <c r="B8021" t="s">
        <v>1565</v>
      </c>
      <c r="C8021" t="s">
        <v>1213</v>
      </c>
      <c r="D8021" t="s">
        <v>1244</v>
      </c>
    </row>
    <row r="8022" spans="1:4">
      <c r="A8022" t="s">
        <v>1482</v>
      </c>
      <c r="B8022" t="s">
        <v>1566</v>
      </c>
      <c r="C8022" t="s">
        <v>1214</v>
      </c>
      <c r="D8022" t="s">
        <v>76</v>
      </c>
    </row>
    <row r="8023" spans="1:4">
      <c r="A8023" t="s">
        <v>1482</v>
      </c>
      <c r="B8023" t="s">
        <v>1567</v>
      </c>
      <c r="C8023" t="s">
        <v>1215</v>
      </c>
      <c r="D8023" t="s">
        <v>1245</v>
      </c>
    </row>
    <row r="8024" spans="1:4">
      <c r="A8024" t="s">
        <v>1482</v>
      </c>
      <c r="B8024" t="s">
        <v>7555</v>
      </c>
      <c r="C8024" t="s">
        <v>1216</v>
      </c>
      <c r="D8024" t="s">
        <v>1246</v>
      </c>
    </row>
    <row r="8025" spans="1:4">
      <c r="A8025" t="s">
        <v>1482</v>
      </c>
      <c r="B8025" t="s">
        <v>1568</v>
      </c>
      <c r="C8025" t="s">
        <v>1217</v>
      </c>
      <c r="D8025" t="s">
        <v>1247</v>
      </c>
    </row>
    <row r="8026" spans="1:4">
      <c r="A8026" t="s">
        <v>1482</v>
      </c>
      <c r="B8026" t="s">
        <v>1569</v>
      </c>
      <c r="C8026" t="s">
        <v>1218</v>
      </c>
      <c r="D8026" t="s">
        <v>1233</v>
      </c>
    </row>
    <row r="8027" spans="1:4">
      <c r="A8027" t="s">
        <v>1482</v>
      </c>
      <c r="B8027" t="s">
        <v>1570</v>
      </c>
      <c r="C8027" t="s">
        <v>1219</v>
      </c>
      <c r="D8027" t="s">
        <v>1248</v>
      </c>
    </row>
    <row r="8028" spans="1:4">
      <c r="A8028" t="s">
        <v>1482</v>
      </c>
      <c r="B8028" t="s">
        <v>1571</v>
      </c>
      <c r="C8028" t="s">
        <v>25</v>
      </c>
      <c r="D8028" t="s">
        <v>80</v>
      </c>
    </row>
    <row r="8029" spans="1:4">
      <c r="A8029" t="s">
        <v>1482</v>
      </c>
      <c r="B8029" t="s">
        <v>1572</v>
      </c>
      <c r="C8029" t="s">
        <v>63</v>
      </c>
      <c r="D8029" t="s">
        <v>1235</v>
      </c>
    </row>
    <row r="8030" spans="1:4">
      <c r="A8030" t="s">
        <v>1482</v>
      </c>
      <c r="B8030" t="s">
        <v>1573</v>
      </c>
      <c r="C8030" t="s">
        <v>1207</v>
      </c>
      <c r="D8030" t="s">
        <v>1236</v>
      </c>
    </row>
    <row r="8031" spans="1:4">
      <c r="A8031" t="s">
        <v>1482</v>
      </c>
      <c r="B8031" t="s">
        <v>1574</v>
      </c>
      <c r="C8031" t="s">
        <v>1208</v>
      </c>
      <c r="D8031" t="s">
        <v>1237</v>
      </c>
    </row>
    <row r="8032" spans="1:4">
      <c r="A8032" t="s">
        <v>1482</v>
      </c>
      <c r="B8032" t="s">
        <v>1575</v>
      </c>
      <c r="C8032" t="s">
        <v>69</v>
      </c>
      <c r="D8032" t="s">
        <v>1238</v>
      </c>
    </row>
    <row r="8033" spans="1:4">
      <c r="A8033" t="s">
        <v>1482</v>
      </c>
      <c r="B8033" t="s">
        <v>1576</v>
      </c>
      <c r="C8033" t="s">
        <v>68</v>
      </c>
      <c r="D8033" t="s">
        <v>1239</v>
      </c>
    </row>
    <row r="8034" spans="1:4">
      <c r="A8034" t="s">
        <v>1482</v>
      </c>
      <c r="B8034" t="s">
        <v>1577</v>
      </c>
      <c r="C8034" t="s">
        <v>1209</v>
      </c>
      <c r="D8034" t="s">
        <v>1240</v>
      </c>
    </row>
    <row r="8035" spans="1:4">
      <c r="A8035" t="s">
        <v>1482</v>
      </c>
      <c r="B8035" t="s">
        <v>7556</v>
      </c>
      <c r="C8035" t="s">
        <v>1210</v>
      </c>
      <c r="D8035" t="s">
        <v>1241</v>
      </c>
    </row>
    <row r="8036" spans="1:4">
      <c r="A8036" t="s">
        <v>1482</v>
      </c>
      <c r="B8036" t="s">
        <v>7557</v>
      </c>
      <c r="C8036" t="s">
        <v>1211</v>
      </c>
      <c r="D8036" t="s">
        <v>1242</v>
      </c>
    </row>
    <row r="8037" spans="1:4">
      <c r="A8037" t="s">
        <v>1482</v>
      </c>
      <c r="B8037" t="s">
        <v>7558</v>
      </c>
      <c r="C8037" t="s">
        <v>26</v>
      </c>
      <c r="D8037" t="s">
        <v>77</v>
      </c>
    </row>
    <row r="8038" spans="1:4">
      <c r="A8038" t="s">
        <v>1482</v>
      </c>
      <c r="B8038" t="s">
        <v>1578</v>
      </c>
      <c r="C8038" t="s">
        <v>1212</v>
      </c>
      <c r="D8038" t="s">
        <v>32</v>
      </c>
    </row>
    <row r="8039" spans="1:4">
      <c r="A8039" t="s">
        <v>1482</v>
      </c>
      <c r="B8039" t="s">
        <v>7559</v>
      </c>
      <c r="C8039" t="s">
        <v>1213</v>
      </c>
      <c r="D8039" t="s">
        <v>1244</v>
      </c>
    </row>
    <row r="8040" spans="1:4">
      <c r="A8040" t="s">
        <v>1482</v>
      </c>
      <c r="B8040" t="s">
        <v>7560</v>
      </c>
      <c r="C8040" t="s">
        <v>1214</v>
      </c>
      <c r="D8040" t="s">
        <v>76</v>
      </c>
    </row>
    <row r="8041" spans="1:4">
      <c r="A8041" t="s">
        <v>1482</v>
      </c>
      <c r="B8041" t="s">
        <v>7561</v>
      </c>
      <c r="C8041" t="s">
        <v>1215</v>
      </c>
      <c r="D8041" t="s">
        <v>1245</v>
      </c>
    </row>
    <row r="8042" spans="1:4">
      <c r="A8042" t="s">
        <v>1482</v>
      </c>
      <c r="B8042" t="s">
        <v>7562</v>
      </c>
      <c r="C8042" t="s">
        <v>1216</v>
      </c>
      <c r="D8042" t="s">
        <v>1246</v>
      </c>
    </row>
    <row r="8043" spans="1:4">
      <c r="A8043" t="s">
        <v>1482</v>
      </c>
      <c r="B8043" t="s">
        <v>1579</v>
      </c>
      <c r="C8043" t="s">
        <v>1217</v>
      </c>
      <c r="D8043" t="s">
        <v>1247</v>
      </c>
    </row>
    <row r="8044" spans="1:4">
      <c r="A8044" t="s">
        <v>1482</v>
      </c>
      <c r="B8044" t="s">
        <v>1580</v>
      </c>
      <c r="C8044" t="s">
        <v>1218</v>
      </c>
      <c r="D8044" t="s">
        <v>1233</v>
      </c>
    </row>
    <row r="8045" spans="1:4">
      <c r="A8045" t="s">
        <v>1482</v>
      </c>
      <c r="B8045" t="s">
        <v>1581</v>
      </c>
      <c r="C8045" t="s">
        <v>1219</v>
      </c>
      <c r="D8045" t="s">
        <v>1248</v>
      </c>
    </row>
    <row r="8046" spans="1:4">
      <c r="A8046" t="s">
        <v>1482</v>
      </c>
      <c r="B8046" t="s">
        <v>1582</v>
      </c>
      <c r="C8046" t="s">
        <v>25</v>
      </c>
      <c r="D8046" t="s">
        <v>84</v>
      </c>
    </row>
    <row r="8047" spans="1:4">
      <c r="A8047" t="s">
        <v>1482</v>
      </c>
      <c r="B8047" t="s">
        <v>1583</v>
      </c>
      <c r="C8047" t="s">
        <v>63</v>
      </c>
      <c r="D8047" t="s">
        <v>1249</v>
      </c>
    </row>
    <row r="8048" spans="1:4">
      <c r="A8048" t="s">
        <v>1482</v>
      </c>
      <c r="B8048" t="s">
        <v>1584</v>
      </c>
      <c r="C8048" t="s">
        <v>1207</v>
      </c>
      <c r="D8048" t="s">
        <v>1250</v>
      </c>
    </row>
    <row r="8049" spans="1:4">
      <c r="A8049" t="s">
        <v>1482</v>
      </c>
      <c r="B8049" t="s">
        <v>1585</v>
      </c>
      <c r="C8049" t="s">
        <v>1208</v>
      </c>
      <c r="D8049" t="s">
        <v>1251</v>
      </c>
    </row>
    <row r="8050" spans="1:4">
      <c r="A8050" t="s">
        <v>1482</v>
      </c>
      <c r="B8050" t="s">
        <v>1586</v>
      </c>
      <c r="C8050" t="s">
        <v>69</v>
      </c>
      <c r="D8050" t="s">
        <v>964</v>
      </c>
    </row>
    <row r="8051" spans="1:4">
      <c r="A8051" t="s">
        <v>1482</v>
      </c>
      <c r="B8051" t="s">
        <v>1587</v>
      </c>
      <c r="C8051" t="s">
        <v>68</v>
      </c>
      <c r="D8051" t="s">
        <v>1252</v>
      </c>
    </row>
    <row r="8052" spans="1:4">
      <c r="A8052" t="s">
        <v>1482</v>
      </c>
      <c r="B8052" t="s">
        <v>1588</v>
      </c>
      <c r="C8052" t="s">
        <v>1209</v>
      </c>
      <c r="D8052" t="s">
        <v>1253</v>
      </c>
    </row>
    <row r="8053" spans="1:4">
      <c r="A8053" t="s">
        <v>1482</v>
      </c>
      <c r="B8053" t="s">
        <v>7563</v>
      </c>
      <c r="C8053" t="s">
        <v>1210</v>
      </c>
      <c r="D8053" t="s">
        <v>1254</v>
      </c>
    </row>
    <row r="8054" spans="1:4">
      <c r="A8054" t="s">
        <v>1482</v>
      </c>
      <c r="B8054" t="s">
        <v>7564</v>
      </c>
      <c r="C8054" t="s">
        <v>1211</v>
      </c>
      <c r="D8054" t="s">
        <v>1255</v>
      </c>
    </row>
    <row r="8055" spans="1:4">
      <c r="A8055" t="s">
        <v>1482</v>
      </c>
      <c r="B8055" t="s">
        <v>7565</v>
      </c>
      <c r="C8055" t="s">
        <v>26</v>
      </c>
      <c r="D8055" t="s">
        <v>77</v>
      </c>
    </row>
    <row r="8056" spans="1:4">
      <c r="A8056" t="s">
        <v>1482</v>
      </c>
      <c r="B8056" t="s">
        <v>1589</v>
      </c>
      <c r="C8056" t="s">
        <v>1212</v>
      </c>
      <c r="D8056" t="s">
        <v>32</v>
      </c>
    </row>
    <row r="8057" spans="1:4">
      <c r="A8057" t="s">
        <v>1482</v>
      </c>
      <c r="B8057" t="s">
        <v>7566</v>
      </c>
      <c r="C8057" t="s">
        <v>1213</v>
      </c>
      <c r="D8057" t="s">
        <v>1256</v>
      </c>
    </row>
    <row r="8058" spans="1:4">
      <c r="A8058" t="s">
        <v>1482</v>
      </c>
      <c r="B8058" t="s">
        <v>7567</v>
      </c>
      <c r="C8058" t="s">
        <v>1214</v>
      </c>
      <c r="D8058" t="s">
        <v>1257</v>
      </c>
    </row>
    <row r="8059" spans="1:4">
      <c r="A8059" t="s">
        <v>1482</v>
      </c>
      <c r="B8059" t="s">
        <v>7568</v>
      </c>
      <c r="C8059" t="s">
        <v>1215</v>
      </c>
      <c r="D8059" t="s">
        <v>1257</v>
      </c>
    </row>
    <row r="8060" spans="1:4">
      <c r="A8060" t="s">
        <v>1482</v>
      </c>
      <c r="B8060" t="s">
        <v>7569</v>
      </c>
      <c r="C8060" t="s">
        <v>1216</v>
      </c>
      <c r="D8060" t="s">
        <v>1257</v>
      </c>
    </row>
    <row r="8061" spans="1:4">
      <c r="A8061" t="s">
        <v>1482</v>
      </c>
      <c r="B8061" t="s">
        <v>1590</v>
      </c>
      <c r="C8061" t="s">
        <v>1217</v>
      </c>
      <c r="D8061" t="s">
        <v>1257</v>
      </c>
    </row>
    <row r="8062" spans="1:4">
      <c r="A8062" t="s">
        <v>1482</v>
      </c>
      <c r="B8062" t="s">
        <v>1592</v>
      </c>
      <c r="C8062" t="s">
        <v>1219</v>
      </c>
      <c r="D8062" t="s">
        <v>1258</v>
      </c>
    </row>
    <row r="8063" spans="1:4">
      <c r="A8063" t="s">
        <v>1482</v>
      </c>
      <c r="B8063" t="s">
        <v>1593</v>
      </c>
      <c r="C8063" t="s">
        <v>25</v>
      </c>
      <c r="D8063" t="s">
        <v>84</v>
      </c>
    </row>
    <row r="8064" spans="1:4">
      <c r="A8064" t="s">
        <v>1482</v>
      </c>
      <c r="B8064" t="s">
        <v>1594</v>
      </c>
      <c r="C8064" t="s">
        <v>63</v>
      </c>
      <c r="D8064" t="s">
        <v>1249</v>
      </c>
    </row>
    <row r="8065" spans="1:4">
      <c r="A8065" t="s">
        <v>1482</v>
      </c>
      <c r="B8065" t="s">
        <v>1595</v>
      </c>
      <c r="C8065" t="s">
        <v>1207</v>
      </c>
      <c r="D8065" t="s">
        <v>1250</v>
      </c>
    </row>
    <row r="8066" spans="1:4">
      <c r="A8066" t="s">
        <v>1482</v>
      </c>
      <c r="B8066" t="s">
        <v>1596</v>
      </c>
      <c r="C8066" t="s">
        <v>1208</v>
      </c>
      <c r="D8066" t="s">
        <v>1251</v>
      </c>
    </row>
    <row r="8067" spans="1:4">
      <c r="A8067" t="s">
        <v>1482</v>
      </c>
      <c r="B8067" t="s">
        <v>1597</v>
      </c>
      <c r="C8067" t="s">
        <v>69</v>
      </c>
      <c r="D8067" t="s">
        <v>964</v>
      </c>
    </row>
    <row r="8068" spans="1:4">
      <c r="A8068" t="s">
        <v>1482</v>
      </c>
      <c r="B8068" t="s">
        <v>1598</v>
      </c>
      <c r="C8068" t="s">
        <v>68</v>
      </c>
      <c r="D8068" t="s">
        <v>1252</v>
      </c>
    </row>
    <row r="8069" spans="1:4">
      <c r="A8069" t="s">
        <v>1482</v>
      </c>
      <c r="B8069" t="s">
        <v>1599</v>
      </c>
      <c r="C8069" t="s">
        <v>1209</v>
      </c>
      <c r="D8069" t="s">
        <v>1253</v>
      </c>
    </row>
    <row r="8070" spans="1:4">
      <c r="A8070" t="s">
        <v>1482</v>
      </c>
      <c r="B8070" t="s">
        <v>7570</v>
      </c>
      <c r="C8070" t="s">
        <v>1210</v>
      </c>
      <c r="D8070" t="s">
        <v>1254</v>
      </c>
    </row>
    <row r="8071" spans="1:4">
      <c r="A8071" t="s">
        <v>1482</v>
      </c>
      <c r="B8071" t="s">
        <v>7571</v>
      </c>
      <c r="C8071" t="s">
        <v>1211</v>
      </c>
      <c r="D8071" t="s">
        <v>1255</v>
      </c>
    </row>
    <row r="8072" spans="1:4">
      <c r="A8072" t="s">
        <v>1482</v>
      </c>
      <c r="B8072" t="s">
        <v>7572</v>
      </c>
      <c r="C8072" t="s">
        <v>26</v>
      </c>
      <c r="D8072" t="s">
        <v>77</v>
      </c>
    </row>
    <row r="8073" spans="1:4">
      <c r="A8073" t="s">
        <v>1482</v>
      </c>
      <c r="B8073" t="s">
        <v>1600</v>
      </c>
      <c r="C8073" t="s">
        <v>1212</v>
      </c>
      <c r="D8073" t="s">
        <v>32</v>
      </c>
    </row>
    <row r="8074" spans="1:4">
      <c r="A8074" t="s">
        <v>1482</v>
      </c>
      <c r="B8074" t="s">
        <v>7573</v>
      </c>
      <c r="C8074" t="s">
        <v>1213</v>
      </c>
      <c r="D8074" t="s">
        <v>1256</v>
      </c>
    </row>
    <row r="8075" spans="1:4">
      <c r="A8075" t="s">
        <v>1482</v>
      </c>
      <c r="B8075" t="s">
        <v>7574</v>
      </c>
      <c r="C8075" t="s">
        <v>1214</v>
      </c>
      <c r="D8075" t="s">
        <v>1257</v>
      </c>
    </row>
    <row r="8076" spans="1:4">
      <c r="A8076" t="s">
        <v>1482</v>
      </c>
      <c r="B8076" t="s">
        <v>7575</v>
      </c>
      <c r="C8076" t="s">
        <v>1215</v>
      </c>
      <c r="D8076" t="s">
        <v>1257</v>
      </c>
    </row>
    <row r="8077" spans="1:4">
      <c r="A8077" t="s">
        <v>1482</v>
      </c>
      <c r="B8077" t="s">
        <v>7576</v>
      </c>
      <c r="C8077" t="s">
        <v>1216</v>
      </c>
      <c r="D8077" t="s">
        <v>1257</v>
      </c>
    </row>
    <row r="8078" spans="1:4">
      <c r="A8078" t="s">
        <v>1482</v>
      </c>
      <c r="B8078" t="s">
        <v>1601</v>
      </c>
      <c r="C8078" t="s">
        <v>1217</v>
      </c>
      <c r="D8078" t="s">
        <v>1257</v>
      </c>
    </row>
    <row r="8079" spans="1:4">
      <c r="A8079" t="s">
        <v>1482</v>
      </c>
      <c r="B8079" t="s">
        <v>1603</v>
      </c>
      <c r="C8079" t="s">
        <v>1219</v>
      </c>
      <c r="D8079" t="s">
        <v>1258</v>
      </c>
    </row>
    <row r="8080" spans="1:4">
      <c r="A8080" t="s">
        <v>1482</v>
      </c>
      <c r="B8080" t="s">
        <v>1604</v>
      </c>
      <c r="C8080" t="s">
        <v>25</v>
      </c>
      <c r="D8080" t="s">
        <v>1259</v>
      </c>
    </row>
    <row r="8081" spans="1:4">
      <c r="A8081" t="s">
        <v>1482</v>
      </c>
      <c r="B8081" t="s">
        <v>1605</v>
      </c>
      <c r="C8081" t="s">
        <v>63</v>
      </c>
      <c r="D8081" t="s">
        <v>1260</v>
      </c>
    </row>
    <row r="8082" spans="1:4">
      <c r="A8082" t="s">
        <v>1482</v>
      </c>
      <c r="B8082" t="s">
        <v>1606</v>
      </c>
      <c r="C8082" t="s">
        <v>1207</v>
      </c>
      <c r="D8082" t="s">
        <v>1261</v>
      </c>
    </row>
    <row r="8083" spans="1:4">
      <c r="A8083" t="s">
        <v>1482</v>
      </c>
      <c r="B8083" t="s">
        <v>1607</v>
      </c>
      <c r="C8083" t="s">
        <v>1208</v>
      </c>
      <c r="D8083" t="s">
        <v>1262</v>
      </c>
    </row>
    <row r="8084" spans="1:4">
      <c r="A8084" t="s">
        <v>1482</v>
      </c>
      <c r="B8084" t="s">
        <v>1608</v>
      </c>
      <c r="C8084" t="s">
        <v>69</v>
      </c>
      <c r="D8084" t="s">
        <v>1263</v>
      </c>
    </row>
    <row r="8085" spans="1:4">
      <c r="A8085" t="s">
        <v>1482</v>
      </c>
      <c r="B8085" t="s">
        <v>1609</v>
      </c>
      <c r="C8085" t="s">
        <v>68</v>
      </c>
      <c r="D8085" t="s">
        <v>1264</v>
      </c>
    </row>
    <row r="8086" spans="1:4">
      <c r="A8086" t="s">
        <v>1482</v>
      </c>
      <c r="B8086" t="s">
        <v>1610</v>
      </c>
      <c r="C8086" t="s">
        <v>1209</v>
      </c>
      <c r="D8086" t="s">
        <v>1265</v>
      </c>
    </row>
    <row r="8087" spans="1:4">
      <c r="A8087" t="s">
        <v>1482</v>
      </c>
      <c r="B8087" t="s">
        <v>7577</v>
      </c>
      <c r="C8087" t="s">
        <v>1210</v>
      </c>
      <c r="D8087" t="s">
        <v>1266</v>
      </c>
    </row>
    <row r="8088" spans="1:4">
      <c r="A8088" t="s">
        <v>1482</v>
      </c>
      <c r="B8088" t="s">
        <v>7578</v>
      </c>
      <c r="C8088" t="s">
        <v>1211</v>
      </c>
      <c r="D8088" t="s">
        <v>1267</v>
      </c>
    </row>
    <row r="8089" spans="1:4">
      <c r="A8089" t="s">
        <v>1482</v>
      </c>
      <c r="B8089" t="s">
        <v>7579</v>
      </c>
      <c r="C8089" t="s">
        <v>26</v>
      </c>
      <c r="D8089" t="s">
        <v>77</v>
      </c>
    </row>
    <row r="8090" spans="1:4">
      <c r="A8090" t="s">
        <v>1482</v>
      </c>
      <c r="B8090" t="s">
        <v>1611</v>
      </c>
      <c r="C8090" t="s">
        <v>1212</v>
      </c>
      <c r="D8090" t="s">
        <v>32</v>
      </c>
    </row>
    <row r="8091" spans="1:4">
      <c r="A8091" t="s">
        <v>1482</v>
      </c>
      <c r="B8091" t="s">
        <v>7580</v>
      </c>
      <c r="C8091" t="s">
        <v>1213</v>
      </c>
      <c r="D8091" t="s">
        <v>1268</v>
      </c>
    </row>
    <row r="8092" spans="1:4">
      <c r="A8092" t="s">
        <v>1482</v>
      </c>
      <c r="B8092" t="s">
        <v>7581</v>
      </c>
      <c r="C8092" t="s">
        <v>1214</v>
      </c>
      <c r="D8092" t="s">
        <v>1259</v>
      </c>
    </row>
    <row r="8093" spans="1:4">
      <c r="A8093" t="s">
        <v>1482</v>
      </c>
      <c r="B8093" t="s">
        <v>7582</v>
      </c>
      <c r="C8093" t="s">
        <v>1215</v>
      </c>
      <c r="D8093" t="s">
        <v>1269</v>
      </c>
    </row>
    <row r="8094" spans="1:4">
      <c r="A8094" t="s">
        <v>1482</v>
      </c>
      <c r="B8094" t="s">
        <v>7583</v>
      </c>
      <c r="C8094" t="s">
        <v>1216</v>
      </c>
      <c r="D8094" t="s">
        <v>1270</v>
      </c>
    </row>
    <row r="8095" spans="1:4">
      <c r="A8095" t="s">
        <v>1482</v>
      </c>
      <c r="B8095" t="s">
        <v>1612</v>
      </c>
      <c r="C8095" t="s">
        <v>1217</v>
      </c>
      <c r="D8095" t="s">
        <v>1271</v>
      </c>
    </row>
    <row r="8096" spans="1:4">
      <c r="A8096" t="s">
        <v>1482</v>
      </c>
      <c r="B8096" t="s">
        <v>1614</v>
      </c>
      <c r="C8096" t="s">
        <v>1219</v>
      </c>
      <c r="D8096" t="s">
        <v>1272</v>
      </c>
    </row>
    <row r="8097" spans="1:4">
      <c r="A8097" t="s">
        <v>1482</v>
      </c>
      <c r="B8097" t="s">
        <v>1615</v>
      </c>
      <c r="C8097" t="s">
        <v>25</v>
      </c>
      <c r="D8097" t="s">
        <v>1259</v>
      </c>
    </row>
    <row r="8098" spans="1:4">
      <c r="A8098" t="s">
        <v>1482</v>
      </c>
      <c r="B8098" t="s">
        <v>1616</v>
      </c>
      <c r="C8098" t="s">
        <v>63</v>
      </c>
      <c r="D8098" t="s">
        <v>1260</v>
      </c>
    </row>
    <row r="8099" spans="1:4">
      <c r="A8099" t="s">
        <v>1482</v>
      </c>
      <c r="B8099" t="s">
        <v>1617</v>
      </c>
      <c r="C8099" t="s">
        <v>1207</v>
      </c>
      <c r="D8099" t="s">
        <v>1261</v>
      </c>
    </row>
    <row r="8100" spans="1:4">
      <c r="A8100" t="s">
        <v>1482</v>
      </c>
      <c r="B8100" t="s">
        <v>1618</v>
      </c>
      <c r="C8100" t="s">
        <v>1208</v>
      </c>
      <c r="D8100" t="s">
        <v>1262</v>
      </c>
    </row>
    <row r="8101" spans="1:4">
      <c r="A8101" t="s">
        <v>1482</v>
      </c>
      <c r="B8101" t="s">
        <v>1619</v>
      </c>
      <c r="C8101" t="s">
        <v>69</v>
      </c>
      <c r="D8101" t="s">
        <v>1263</v>
      </c>
    </row>
    <row r="8102" spans="1:4">
      <c r="A8102" t="s">
        <v>1482</v>
      </c>
      <c r="B8102" t="s">
        <v>1620</v>
      </c>
      <c r="C8102" t="s">
        <v>68</v>
      </c>
      <c r="D8102" t="s">
        <v>1264</v>
      </c>
    </row>
    <row r="8103" spans="1:4">
      <c r="A8103" t="s">
        <v>1482</v>
      </c>
      <c r="B8103" t="s">
        <v>1621</v>
      </c>
      <c r="C8103" t="s">
        <v>1209</v>
      </c>
      <c r="D8103" t="s">
        <v>1265</v>
      </c>
    </row>
    <row r="8104" spans="1:4">
      <c r="A8104" t="s">
        <v>1482</v>
      </c>
      <c r="B8104" t="s">
        <v>7584</v>
      </c>
      <c r="C8104" t="s">
        <v>1210</v>
      </c>
      <c r="D8104" t="s">
        <v>1266</v>
      </c>
    </row>
    <row r="8105" spans="1:4">
      <c r="A8105" t="s">
        <v>1482</v>
      </c>
      <c r="B8105" t="s">
        <v>7585</v>
      </c>
      <c r="C8105" t="s">
        <v>1211</v>
      </c>
      <c r="D8105" t="s">
        <v>1267</v>
      </c>
    </row>
    <row r="8106" spans="1:4">
      <c r="A8106" t="s">
        <v>1482</v>
      </c>
      <c r="B8106" t="s">
        <v>7586</v>
      </c>
      <c r="C8106" t="s">
        <v>26</v>
      </c>
      <c r="D8106" t="s">
        <v>77</v>
      </c>
    </row>
    <row r="8107" spans="1:4">
      <c r="A8107" t="s">
        <v>1482</v>
      </c>
      <c r="B8107" t="s">
        <v>1622</v>
      </c>
      <c r="C8107" t="s">
        <v>1212</v>
      </c>
      <c r="D8107" t="s">
        <v>32</v>
      </c>
    </row>
    <row r="8108" spans="1:4">
      <c r="A8108" t="s">
        <v>1482</v>
      </c>
      <c r="B8108" t="s">
        <v>7587</v>
      </c>
      <c r="C8108" t="s">
        <v>1213</v>
      </c>
      <c r="D8108" t="s">
        <v>1268</v>
      </c>
    </row>
    <row r="8109" spans="1:4">
      <c r="A8109" t="s">
        <v>1482</v>
      </c>
      <c r="B8109" t="s">
        <v>7588</v>
      </c>
      <c r="C8109" t="s">
        <v>1214</v>
      </c>
      <c r="D8109" t="s">
        <v>1259</v>
      </c>
    </row>
    <row r="8110" spans="1:4">
      <c r="A8110" t="s">
        <v>1482</v>
      </c>
      <c r="B8110" t="s">
        <v>7589</v>
      </c>
      <c r="C8110" t="s">
        <v>1215</v>
      </c>
      <c r="D8110" t="s">
        <v>1269</v>
      </c>
    </row>
    <row r="8111" spans="1:4">
      <c r="A8111" t="s">
        <v>1482</v>
      </c>
      <c r="B8111" t="s">
        <v>7590</v>
      </c>
      <c r="C8111" t="s">
        <v>1216</v>
      </c>
      <c r="D8111" t="s">
        <v>1270</v>
      </c>
    </row>
    <row r="8112" spans="1:4">
      <c r="A8112" t="s">
        <v>1482</v>
      </c>
      <c r="B8112" t="s">
        <v>1623</v>
      </c>
      <c r="C8112" t="s">
        <v>1217</v>
      </c>
      <c r="D8112" t="s">
        <v>1271</v>
      </c>
    </row>
    <row r="8113" spans="1:4">
      <c r="A8113" t="s">
        <v>1482</v>
      </c>
      <c r="B8113" t="s">
        <v>1624</v>
      </c>
      <c r="C8113" t="s">
        <v>1218</v>
      </c>
      <c r="D8113" t="s">
        <v>1233</v>
      </c>
    </row>
    <row r="8114" spans="1:4">
      <c r="A8114" t="s">
        <v>1482</v>
      </c>
      <c r="B8114" t="s">
        <v>1625</v>
      </c>
      <c r="C8114" t="s">
        <v>1219</v>
      </c>
      <c r="D8114" t="s">
        <v>1272</v>
      </c>
    </row>
    <row r="8115" spans="1:4">
      <c r="A8115" t="s">
        <v>1482</v>
      </c>
      <c r="B8115" t="s">
        <v>1626</v>
      </c>
      <c r="C8115" t="s">
        <v>25</v>
      </c>
      <c r="D8115" t="s">
        <v>1259</v>
      </c>
    </row>
    <row r="8116" spans="1:4">
      <c r="A8116" t="s">
        <v>1482</v>
      </c>
      <c r="B8116" t="s">
        <v>1627</v>
      </c>
      <c r="C8116" t="s">
        <v>63</v>
      </c>
      <c r="D8116" t="s">
        <v>1260</v>
      </c>
    </row>
    <row r="8117" spans="1:4">
      <c r="A8117" t="s">
        <v>1482</v>
      </c>
      <c r="B8117" t="s">
        <v>1628</v>
      </c>
      <c r="C8117" t="s">
        <v>1207</v>
      </c>
      <c r="D8117" t="s">
        <v>1261</v>
      </c>
    </row>
    <row r="8118" spans="1:4">
      <c r="A8118" t="s">
        <v>1482</v>
      </c>
      <c r="B8118" t="s">
        <v>1629</v>
      </c>
      <c r="C8118" t="s">
        <v>1208</v>
      </c>
      <c r="D8118" t="s">
        <v>1262</v>
      </c>
    </row>
    <row r="8119" spans="1:4">
      <c r="A8119" t="s">
        <v>1482</v>
      </c>
      <c r="B8119" t="s">
        <v>1630</v>
      </c>
      <c r="C8119" t="s">
        <v>69</v>
      </c>
      <c r="D8119" t="s">
        <v>1263</v>
      </c>
    </row>
    <row r="8120" spans="1:4">
      <c r="A8120" t="s">
        <v>1482</v>
      </c>
      <c r="B8120" t="s">
        <v>1631</v>
      </c>
      <c r="C8120" t="s">
        <v>68</v>
      </c>
      <c r="D8120" t="s">
        <v>1264</v>
      </c>
    </row>
    <row r="8121" spans="1:4">
      <c r="A8121" t="s">
        <v>1482</v>
      </c>
      <c r="B8121" t="s">
        <v>1632</v>
      </c>
      <c r="C8121" t="s">
        <v>1209</v>
      </c>
      <c r="D8121" t="s">
        <v>1265</v>
      </c>
    </row>
    <row r="8122" spans="1:4">
      <c r="A8122" t="s">
        <v>1482</v>
      </c>
      <c r="B8122" t="s">
        <v>7591</v>
      </c>
      <c r="C8122" t="s">
        <v>1210</v>
      </c>
      <c r="D8122" t="s">
        <v>1266</v>
      </c>
    </row>
    <row r="8123" spans="1:4">
      <c r="A8123" t="s">
        <v>1482</v>
      </c>
      <c r="B8123" t="s">
        <v>7592</v>
      </c>
      <c r="C8123" t="s">
        <v>1211</v>
      </c>
      <c r="D8123" t="s">
        <v>1267</v>
      </c>
    </row>
    <row r="8124" spans="1:4">
      <c r="A8124" t="s">
        <v>1482</v>
      </c>
      <c r="B8124" t="s">
        <v>7593</v>
      </c>
      <c r="C8124" t="s">
        <v>26</v>
      </c>
      <c r="D8124" t="s">
        <v>77</v>
      </c>
    </row>
    <row r="8125" spans="1:4">
      <c r="A8125" t="s">
        <v>1482</v>
      </c>
      <c r="B8125" t="s">
        <v>1633</v>
      </c>
      <c r="C8125" t="s">
        <v>1212</v>
      </c>
      <c r="D8125" t="s">
        <v>32</v>
      </c>
    </row>
    <row r="8126" spans="1:4">
      <c r="A8126" t="s">
        <v>1482</v>
      </c>
      <c r="B8126" t="s">
        <v>7594</v>
      </c>
      <c r="C8126" t="s">
        <v>1213</v>
      </c>
      <c r="D8126" t="s">
        <v>1268</v>
      </c>
    </row>
    <row r="8127" spans="1:4">
      <c r="A8127" t="s">
        <v>1482</v>
      </c>
      <c r="B8127" t="s">
        <v>7595</v>
      </c>
      <c r="C8127" t="s">
        <v>1214</v>
      </c>
      <c r="D8127" t="s">
        <v>1259</v>
      </c>
    </row>
    <row r="8128" spans="1:4">
      <c r="A8128" t="s">
        <v>1482</v>
      </c>
      <c r="B8128" t="s">
        <v>7596</v>
      </c>
      <c r="C8128" t="s">
        <v>1215</v>
      </c>
      <c r="D8128" t="s">
        <v>1269</v>
      </c>
    </row>
    <row r="8129" spans="1:4">
      <c r="A8129" t="s">
        <v>1482</v>
      </c>
      <c r="B8129" t="s">
        <v>7597</v>
      </c>
      <c r="C8129" t="s">
        <v>1216</v>
      </c>
      <c r="D8129" t="s">
        <v>1270</v>
      </c>
    </row>
    <row r="8130" spans="1:4">
      <c r="A8130" t="s">
        <v>1482</v>
      </c>
      <c r="B8130" t="s">
        <v>1634</v>
      </c>
      <c r="C8130" t="s">
        <v>1217</v>
      </c>
      <c r="D8130" t="s">
        <v>1271</v>
      </c>
    </row>
    <row r="8131" spans="1:4">
      <c r="A8131" t="s">
        <v>1482</v>
      </c>
      <c r="B8131" t="s">
        <v>1636</v>
      </c>
      <c r="C8131" t="s">
        <v>1219</v>
      </c>
      <c r="D8131" t="s">
        <v>1272</v>
      </c>
    </row>
    <row r="8132" spans="1:4">
      <c r="A8132" t="s">
        <v>1482</v>
      </c>
      <c r="B8132" t="s">
        <v>1637</v>
      </c>
      <c r="C8132" t="s">
        <v>25</v>
      </c>
      <c r="D8132" t="s">
        <v>72</v>
      </c>
    </row>
    <row r="8133" spans="1:4">
      <c r="A8133" t="s">
        <v>1482</v>
      </c>
      <c r="B8133" t="s">
        <v>1639</v>
      </c>
      <c r="C8133" t="s">
        <v>1207</v>
      </c>
      <c r="D8133" t="s">
        <v>1273</v>
      </c>
    </row>
    <row r="8134" spans="1:4">
      <c r="A8134" t="s">
        <v>1482</v>
      </c>
      <c r="B8134" t="s">
        <v>1640</v>
      </c>
      <c r="C8134" t="s">
        <v>1208</v>
      </c>
      <c r="D8134" t="s">
        <v>1274</v>
      </c>
    </row>
    <row r="8135" spans="1:4">
      <c r="A8135" t="s">
        <v>1482</v>
      </c>
      <c r="B8135" t="s">
        <v>1641</v>
      </c>
      <c r="C8135" t="s">
        <v>69</v>
      </c>
      <c r="D8135" t="s">
        <v>1275</v>
      </c>
    </row>
    <row r="8136" spans="1:4">
      <c r="A8136" t="s">
        <v>1482</v>
      </c>
      <c r="B8136" t="s">
        <v>1642</v>
      </c>
      <c r="C8136" t="s">
        <v>68</v>
      </c>
      <c r="D8136" t="s">
        <v>943</v>
      </c>
    </row>
    <row r="8137" spans="1:4">
      <c r="A8137" t="s">
        <v>1482</v>
      </c>
      <c r="B8137" t="s">
        <v>1643</v>
      </c>
      <c r="C8137" t="s">
        <v>1209</v>
      </c>
      <c r="D8137" t="s">
        <v>1276</v>
      </c>
    </row>
    <row r="8138" spans="1:4">
      <c r="A8138" t="s">
        <v>1482</v>
      </c>
      <c r="B8138" t="s">
        <v>7598</v>
      </c>
      <c r="C8138" t="s">
        <v>1210</v>
      </c>
      <c r="D8138" t="s">
        <v>1277</v>
      </c>
    </row>
    <row r="8139" spans="1:4">
      <c r="A8139" t="s">
        <v>1482</v>
      </c>
      <c r="B8139" t="s">
        <v>7599</v>
      </c>
      <c r="C8139" t="s">
        <v>1211</v>
      </c>
      <c r="D8139" t="s">
        <v>1278</v>
      </c>
    </row>
    <row r="8140" spans="1:4">
      <c r="A8140" t="s">
        <v>1482</v>
      </c>
      <c r="B8140" t="s">
        <v>7600</v>
      </c>
      <c r="C8140" t="s">
        <v>26</v>
      </c>
      <c r="D8140" t="s">
        <v>77</v>
      </c>
    </row>
    <row r="8141" spans="1:4">
      <c r="A8141" t="s">
        <v>1482</v>
      </c>
      <c r="B8141" t="s">
        <v>1644</v>
      </c>
      <c r="C8141" t="s">
        <v>1212</v>
      </c>
      <c r="D8141" t="s">
        <v>23</v>
      </c>
    </row>
    <row r="8142" spans="1:4">
      <c r="A8142" t="s">
        <v>1482</v>
      </c>
      <c r="B8142" t="s">
        <v>7601</v>
      </c>
      <c r="C8142" t="s">
        <v>1213</v>
      </c>
      <c r="D8142" t="s">
        <v>1279</v>
      </c>
    </row>
    <row r="8143" spans="1:4">
      <c r="A8143" t="s">
        <v>1482</v>
      </c>
      <c r="B8143" t="s">
        <v>7602</v>
      </c>
      <c r="C8143" t="s">
        <v>1214</v>
      </c>
      <c r="D8143" t="s">
        <v>1257</v>
      </c>
    </row>
    <row r="8144" spans="1:4">
      <c r="A8144" t="s">
        <v>1482</v>
      </c>
      <c r="B8144" t="s">
        <v>7603</v>
      </c>
      <c r="C8144" t="s">
        <v>1215</v>
      </c>
      <c r="D8144" t="s">
        <v>1257</v>
      </c>
    </row>
    <row r="8145" spans="1:4">
      <c r="A8145" t="s">
        <v>1482</v>
      </c>
      <c r="B8145" t="s">
        <v>7604</v>
      </c>
      <c r="C8145" t="s">
        <v>1216</v>
      </c>
      <c r="D8145" t="s">
        <v>1257</v>
      </c>
    </row>
    <row r="8146" spans="1:4">
      <c r="A8146" t="s">
        <v>1482</v>
      </c>
      <c r="B8146" t="s">
        <v>1645</v>
      </c>
      <c r="C8146" t="s">
        <v>1217</v>
      </c>
      <c r="D8146" t="s">
        <v>1280</v>
      </c>
    </row>
    <row r="8147" spans="1:4">
      <c r="A8147" t="s">
        <v>1482</v>
      </c>
      <c r="B8147" t="s">
        <v>1647</v>
      </c>
      <c r="C8147" t="s">
        <v>1219</v>
      </c>
      <c r="D8147" t="s">
        <v>1281</v>
      </c>
    </row>
    <row r="8148" spans="1:4">
      <c r="A8148" t="s">
        <v>1484</v>
      </c>
      <c r="B8148" t="s">
        <v>1472</v>
      </c>
      <c r="C8148" t="s">
        <v>25</v>
      </c>
      <c r="D8148" t="s">
        <v>25</v>
      </c>
    </row>
    <row r="8149" spans="1:4">
      <c r="A8149" t="s">
        <v>1484</v>
      </c>
      <c r="B8149" t="s">
        <v>1492</v>
      </c>
      <c r="C8149" t="s">
        <v>1282</v>
      </c>
      <c r="D8149" t="s">
        <v>1282</v>
      </c>
    </row>
    <row r="8150" spans="1:4">
      <c r="A8150" t="s">
        <v>1484</v>
      </c>
      <c r="B8150" t="s">
        <v>1493</v>
      </c>
      <c r="C8150" t="s">
        <v>1283</v>
      </c>
      <c r="D8150" t="s">
        <v>1283</v>
      </c>
    </row>
    <row r="8151" spans="1:4">
      <c r="A8151" t="s">
        <v>1484</v>
      </c>
      <c r="B8151" t="s">
        <v>1494</v>
      </c>
      <c r="C8151" t="s">
        <v>1284</v>
      </c>
      <c r="D8151" t="s">
        <v>1284</v>
      </c>
    </row>
    <row r="8152" spans="1:4">
      <c r="A8152" t="s">
        <v>1484</v>
      </c>
      <c r="B8152" t="s">
        <v>1495</v>
      </c>
      <c r="C8152" t="s">
        <v>63</v>
      </c>
      <c r="D8152" t="s">
        <v>63</v>
      </c>
    </row>
    <row r="8153" spans="1:4">
      <c r="A8153" t="s">
        <v>1484</v>
      </c>
      <c r="B8153" t="s">
        <v>1496</v>
      </c>
      <c r="C8153" t="s">
        <v>1285</v>
      </c>
      <c r="D8153" t="s">
        <v>1285</v>
      </c>
    </row>
    <row r="8154" spans="1:4">
      <c r="A8154" t="s">
        <v>1484</v>
      </c>
      <c r="B8154" t="s">
        <v>1497</v>
      </c>
      <c r="C8154" t="s">
        <v>1286</v>
      </c>
      <c r="D8154" t="s">
        <v>1286</v>
      </c>
    </row>
    <row r="8155" spans="1:4">
      <c r="A8155" t="s">
        <v>1484</v>
      </c>
      <c r="B8155" t="s">
        <v>1498</v>
      </c>
      <c r="C8155" t="s">
        <v>1287</v>
      </c>
      <c r="D8155" t="s">
        <v>1287</v>
      </c>
    </row>
    <row r="8156" spans="1:4">
      <c r="A8156" t="s">
        <v>1484</v>
      </c>
      <c r="B8156" t="s">
        <v>1499</v>
      </c>
      <c r="C8156" t="s">
        <v>1288</v>
      </c>
      <c r="D8156" t="s">
        <v>1288</v>
      </c>
    </row>
    <row r="8157" spans="1:4">
      <c r="A8157" t="s">
        <v>1484</v>
      </c>
      <c r="B8157" t="s">
        <v>1500</v>
      </c>
      <c r="C8157" t="s">
        <v>1212</v>
      </c>
      <c r="D8157" t="s">
        <v>1212</v>
      </c>
    </row>
    <row r="8158" spans="1:4">
      <c r="A8158" t="s">
        <v>1484</v>
      </c>
      <c r="B8158" t="s">
        <v>1501</v>
      </c>
      <c r="C8158" t="s">
        <v>1213</v>
      </c>
      <c r="D8158" t="s">
        <v>1213</v>
      </c>
    </row>
    <row r="8159" spans="1:4">
      <c r="A8159" t="s">
        <v>1484</v>
      </c>
      <c r="B8159" t="s">
        <v>1502</v>
      </c>
      <c r="C8159" t="s">
        <v>1289</v>
      </c>
      <c r="D8159" t="s">
        <v>1289</v>
      </c>
    </row>
    <row r="8160" spans="1:4">
      <c r="A8160" t="s">
        <v>1484</v>
      </c>
      <c r="B8160" t="s">
        <v>1511</v>
      </c>
      <c r="C8160" t="s">
        <v>25</v>
      </c>
      <c r="D8160" t="s">
        <v>37</v>
      </c>
    </row>
    <row r="8161" spans="1:4">
      <c r="A8161" t="s">
        <v>1484</v>
      </c>
      <c r="B8161" t="s">
        <v>1512</v>
      </c>
      <c r="C8161" t="s">
        <v>1282</v>
      </c>
      <c r="D8161" t="s">
        <v>1290</v>
      </c>
    </row>
    <row r="8162" spans="1:4">
      <c r="A8162" t="s">
        <v>1484</v>
      </c>
      <c r="B8162" t="s">
        <v>1513</v>
      </c>
      <c r="C8162" t="s">
        <v>1283</v>
      </c>
      <c r="D8162" t="s">
        <v>1291</v>
      </c>
    </row>
    <row r="8163" spans="1:4">
      <c r="A8163" t="s">
        <v>1484</v>
      </c>
      <c r="B8163" t="s">
        <v>1514</v>
      </c>
      <c r="C8163" t="s">
        <v>1284</v>
      </c>
      <c r="D8163" t="s">
        <v>1292</v>
      </c>
    </row>
    <row r="8164" spans="1:4">
      <c r="A8164" t="s">
        <v>1484</v>
      </c>
      <c r="B8164" t="s">
        <v>1515</v>
      </c>
      <c r="C8164" t="s">
        <v>63</v>
      </c>
      <c r="D8164" t="s">
        <v>1293</v>
      </c>
    </row>
    <row r="8165" spans="1:4">
      <c r="A8165" t="s">
        <v>1484</v>
      </c>
      <c r="B8165" t="s">
        <v>1516</v>
      </c>
      <c r="C8165" t="s">
        <v>1285</v>
      </c>
      <c r="D8165" t="s">
        <v>1294</v>
      </c>
    </row>
    <row r="8166" spans="1:4">
      <c r="A8166" t="s">
        <v>1484</v>
      </c>
      <c r="B8166" t="s">
        <v>1517</v>
      </c>
      <c r="C8166" t="s">
        <v>1286</v>
      </c>
      <c r="D8166" t="s">
        <v>1295</v>
      </c>
    </row>
    <row r="8167" spans="1:4">
      <c r="A8167" t="s">
        <v>1484</v>
      </c>
      <c r="B8167" t="s">
        <v>7538</v>
      </c>
      <c r="C8167" t="s">
        <v>1287</v>
      </c>
      <c r="D8167" t="s">
        <v>1296</v>
      </c>
    </row>
    <row r="8168" spans="1:4">
      <c r="A8168" t="s">
        <v>1484</v>
      </c>
      <c r="B8168" t="s">
        <v>7539</v>
      </c>
      <c r="C8168" t="s">
        <v>1288</v>
      </c>
      <c r="D8168" t="s">
        <v>1297</v>
      </c>
    </row>
    <row r="8169" spans="1:4">
      <c r="A8169" t="s">
        <v>1484</v>
      </c>
      <c r="B8169" t="s">
        <v>7540</v>
      </c>
      <c r="C8169" t="s">
        <v>1212</v>
      </c>
      <c r="D8169" t="s">
        <v>1298</v>
      </c>
    </row>
    <row r="8170" spans="1:4">
      <c r="A8170" t="s">
        <v>1484</v>
      </c>
      <c r="B8170" t="s">
        <v>1518</v>
      </c>
      <c r="C8170" t="s">
        <v>1213</v>
      </c>
      <c r="D8170" t="s">
        <v>1299</v>
      </c>
    </row>
    <row r="8171" spans="1:4">
      <c r="A8171" t="s">
        <v>1484</v>
      </c>
      <c r="B8171" t="s">
        <v>1519</v>
      </c>
      <c r="C8171" t="s">
        <v>1289</v>
      </c>
      <c r="D8171" t="s">
        <v>7605</v>
      </c>
    </row>
    <row r="8172" spans="1:4">
      <c r="A8172" t="s">
        <v>1484</v>
      </c>
      <c r="B8172" t="s">
        <v>1525</v>
      </c>
      <c r="C8172" t="s">
        <v>25</v>
      </c>
      <c r="D8172" t="s">
        <v>37</v>
      </c>
    </row>
    <row r="8173" spans="1:4">
      <c r="A8173" t="s">
        <v>1484</v>
      </c>
      <c r="B8173" t="s">
        <v>1526</v>
      </c>
      <c r="C8173" t="s">
        <v>1282</v>
      </c>
      <c r="D8173" t="s">
        <v>1290</v>
      </c>
    </row>
    <row r="8174" spans="1:4">
      <c r="A8174" t="s">
        <v>1484</v>
      </c>
      <c r="B8174" t="s">
        <v>1527</v>
      </c>
      <c r="C8174" t="s">
        <v>1283</v>
      </c>
      <c r="D8174" t="s">
        <v>1291</v>
      </c>
    </row>
    <row r="8175" spans="1:4">
      <c r="A8175" t="s">
        <v>1484</v>
      </c>
      <c r="B8175" t="s">
        <v>1528</v>
      </c>
      <c r="C8175" t="s">
        <v>1284</v>
      </c>
      <c r="D8175" t="s">
        <v>1292</v>
      </c>
    </row>
    <row r="8176" spans="1:4">
      <c r="A8176" t="s">
        <v>1484</v>
      </c>
      <c r="B8176" t="s">
        <v>1529</v>
      </c>
      <c r="C8176" t="s">
        <v>63</v>
      </c>
      <c r="D8176" t="s">
        <v>1293</v>
      </c>
    </row>
    <row r="8177" spans="1:4">
      <c r="A8177" t="s">
        <v>1484</v>
      </c>
      <c r="B8177" t="s">
        <v>1530</v>
      </c>
      <c r="C8177" t="s">
        <v>1285</v>
      </c>
      <c r="D8177" t="s">
        <v>1294</v>
      </c>
    </row>
    <row r="8178" spans="1:4">
      <c r="A8178" t="s">
        <v>1484</v>
      </c>
      <c r="B8178" t="s">
        <v>1531</v>
      </c>
      <c r="C8178" t="s">
        <v>1286</v>
      </c>
      <c r="D8178" t="s">
        <v>1295</v>
      </c>
    </row>
    <row r="8179" spans="1:4">
      <c r="A8179" t="s">
        <v>1484</v>
      </c>
      <c r="B8179" t="s">
        <v>7542</v>
      </c>
      <c r="C8179" t="s">
        <v>1287</v>
      </c>
      <c r="D8179" t="s">
        <v>1296</v>
      </c>
    </row>
    <row r="8180" spans="1:4">
      <c r="A8180" t="s">
        <v>1484</v>
      </c>
      <c r="B8180" t="s">
        <v>982</v>
      </c>
      <c r="C8180" t="s">
        <v>1288</v>
      </c>
      <c r="D8180" t="s">
        <v>1300</v>
      </c>
    </row>
    <row r="8181" spans="1:4">
      <c r="A8181" t="s">
        <v>1484</v>
      </c>
      <c r="B8181" t="s">
        <v>7543</v>
      </c>
      <c r="C8181" t="s">
        <v>1212</v>
      </c>
      <c r="D8181" t="s">
        <v>1298</v>
      </c>
    </row>
    <row r="8182" spans="1:4">
      <c r="A8182" t="s">
        <v>1484</v>
      </c>
      <c r="B8182" t="s">
        <v>1532</v>
      </c>
      <c r="C8182" t="s">
        <v>1213</v>
      </c>
      <c r="D8182" t="s">
        <v>1299</v>
      </c>
    </row>
    <row r="8183" spans="1:4">
      <c r="A8183" t="s">
        <v>1484</v>
      </c>
      <c r="B8183" t="s">
        <v>1533</v>
      </c>
      <c r="C8183" t="s">
        <v>1289</v>
      </c>
      <c r="D8183" t="s">
        <v>7605</v>
      </c>
    </row>
    <row r="8184" spans="1:4">
      <c r="A8184" t="s">
        <v>1484</v>
      </c>
      <c r="B8184" t="s">
        <v>1474</v>
      </c>
      <c r="C8184" t="s">
        <v>25</v>
      </c>
      <c r="D8184" t="s">
        <v>37</v>
      </c>
    </row>
    <row r="8185" spans="1:4">
      <c r="A8185" t="s">
        <v>1484</v>
      </c>
      <c r="B8185" t="s">
        <v>1539</v>
      </c>
      <c r="C8185" t="s">
        <v>1282</v>
      </c>
      <c r="D8185" t="s">
        <v>1290</v>
      </c>
    </row>
    <row r="8186" spans="1:4">
      <c r="A8186" t="s">
        <v>1484</v>
      </c>
      <c r="B8186" t="s">
        <v>1540</v>
      </c>
      <c r="C8186" t="s">
        <v>1283</v>
      </c>
      <c r="D8186" t="s">
        <v>1291</v>
      </c>
    </row>
    <row r="8187" spans="1:4">
      <c r="A8187" t="s">
        <v>1484</v>
      </c>
      <c r="B8187" t="s">
        <v>1476</v>
      </c>
      <c r="C8187" t="s">
        <v>1284</v>
      </c>
      <c r="D8187" t="s">
        <v>1292</v>
      </c>
    </row>
    <row r="8188" spans="1:4">
      <c r="A8188" t="s">
        <v>1484</v>
      </c>
      <c r="B8188" t="s">
        <v>1541</v>
      </c>
      <c r="C8188" t="s">
        <v>63</v>
      </c>
      <c r="D8188" t="s">
        <v>1293</v>
      </c>
    </row>
    <row r="8189" spans="1:4">
      <c r="A8189" t="s">
        <v>1484</v>
      </c>
      <c r="B8189" t="s">
        <v>1542</v>
      </c>
      <c r="C8189" t="s">
        <v>1285</v>
      </c>
      <c r="D8189" t="s">
        <v>1294</v>
      </c>
    </row>
    <row r="8190" spans="1:4">
      <c r="A8190" t="s">
        <v>1484</v>
      </c>
      <c r="B8190" t="s">
        <v>1478</v>
      </c>
      <c r="C8190" t="s">
        <v>1286</v>
      </c>
      <c r="D8190" t="s">
        <v>1295</v>
      </c>
    </row>
    <row r="8191" spans="1:4">
      <c r="A8191" t="s">
        <v>1484</v>
      </c>
      <c r="B8191" t="s">
        <v>7545</v>
      </c>
      <c r="C8191" t="s">
        <v>1287</v>
      </c>
      <c r="D8191" t="s">
        <v>1296</v>
      </c>
    </row>
    <row r="8192" spans="1:4">
      <c r="A8192" t="s">
        <v>1484</v>
      </c>
      <c r="B8192" t="s">
        <v>7546</v>
      </c>
      <c r="C8192" t="s">
        <v>1288</v>
      </c>
      <c r="D8192" t="s">
        <v>1301</v>
      </c>
    </row>
    <row r="8193" spans="1:4">
      <c r="A8193" t="s">
        <v>1484</v>
      </c>
      <c r="B8193" t="s">
        <v>1480</v>
      </c>
      <c r="C8193" t="s">
        <v>1212</v>
      </c>
      <c r="D8193" t="s">
        <v>1298</v>
      </c>
    </row>
    <row r="8194" spans="1:4">
      <c r="A8194" t="s">
        <v>1484</v>
      </c>
      <c r="B8194" t="s">
        <v>1543</v>
      </c>
      <c r="C8194" t="s">
        <v>1213</v>
      </c>
      <c r="D8194" t="s">
        <v>1299</v>
      </c>
    </row>
    <row r="8195" spans="1:4">
      <c r="A8195" t="s">
        <v>1484</v>
      </c>
      <c r="B8195" t="s">
        <v>1544</v>
      </c>
      <c r="C8195" t="s">
        <v>1289</v>
      </c>
      <c r="D8195" t="s">
        <v>7605</v>
      </c>
    </row>
    <row r="8196" spans="1:4">
      <c r="A8196" t="s">
        <v>1484</v>
      </c>
      <c r="B8196" t="s">
        <v>1483</v>
      </c>
      <c r="C8196" t="s">
        <v>25</v>
      </c>
      <c r="D8196" t="s">
        <v>37</v>
      </c>
    </row>
    <row r="8197" spans="1:4">
      <c r="A8197" t="s">
        <v>1484</v>
      </c>
      <c r="B8197" t="s">
        <v>1550</v>
      </c>
      <c r="C8197" t="s">
        <v>1282</v>
      </c>
      <c r="D8197" t="s">
        <v>1290</v>
      </c>
    </row>
    <row r="8198" spans="1:4">
      <c r="A8198" t="s">
        <v>1484</v>
      </c>
      <c r="B8198" t="s">
        <v>7356</v>
      </c>
      <c r="C8198" t="s">
        <v>1283</v>
      </c>
      <c r="D8198" t="s">
        <v>1291</v>
      </c>
    </row>
    <row r="8199" spans="1:4">
      <c r="A8199" t="s">
        <v>1484</v>
      </c>
      <c r="B8199" t="s">
        <v>1485</v>
      </c>
      <c r="C8199" t="s">
        <v>1284</v>
      </c>
      <c r="D8199" t="s">
        <v>1292</v>
      </c>
    </row>
    <row r="8200" spans="1:4">
      <c r="A8200" t="s">
        <v>1484</v>
      </c>
      <c r="B8200" t="s">
        <v>1551</v>
      </c>
      <c r="C8200" t="s">
        <v>63</v>
      </c>
      <c r="D8200" t="s">
        <v>1293</v>
      </c>
    </row>
    <row r="8201" spans="1:4">
      <c r="A8201" t="s">
        <v>1484</v>
      </c>
      <c r="B8201" t="s">
        <v>7405</v>
      </c>
      <c r="C8201" t="s">
        <v>1285</v>
      </c>
      <c r="D8201" t="s">
        <v>1294</v>
      </c>
    </row>
    <row r="8202" spans="1:4">
      <c r="A8202" t="s">
        <v>1484</v>
      </c>
      <c r="B8202" t="s">
        <v>1487</v>
      </c>
      <c r="C8202" t="s">
        <v>1286</v>
      </c>
      <c r="D8202" t="s">
        <v>1295</v>
      </c>
    </row>
    <row r="8203" spans="1:4">
      <c r="A8203" t="s">
        <v>1484</v>
      </c>
      <c r="B8203" t="s">
        <v>1552</v>
      </c>
      <c r="C8203" t="s">
        <v>1287</v>
      </c>
      <c r="D8203" t="s">
        <v>1296</v>
      </c>
    </row>
    <row r="8204" spans="1:4">
      <c r="A8204" t="s">
        <v>1484</v>
      </c>
      <c r="B8204" t="s">
        <v>942</v>
      </c>
      <c r="C8204" t="s">
        <v>1288</v>
      </c>
      <c r="D8204" t="s">
        <v>1297</v>
      </c>
    </row>
    <row r="8205" spans="1:4">
      <c r="A8205" t="s">
        <v>1484</v>
      </c>
      <c r="B8205" t="s">
        <v>1489</v>
      </c>
      <c r="C8205" t="s">
        <v>1212</v>
      </c>
      <c r="D8205" t="s">
        <v>1298</v>
      </c>
    </row>
    <row r="8206" spans="1:4">
      <c r="A8206" t="s">
        <v>1484</v>
      </c>
      <c r="B8206" t="s">
        <v>1553</v>
      </c>
      <c r="C8206" t="s">
        <v>1213</v>
      </c>
      <c r="D8206" t="s">
        <v>1299</v>
      </c>
    </row>
    <row r="8207" spans="1:4">
      <c r="A8207" t="s">
        <v>1484</v>
      </c>
      <c r="B8207" t="s">
        <v>7548</v>
      </c>
      <c r="C8207" t="s">
        <v>1289</v>
      </c>
      <c r="D8207" t="s">
        <v>7605</v>
      </c>
    </row>
    <row r="8208" spans="1:4">
      <c r="A8208" t="s">
        <v>1484</v>
      </c>
      <c r="B8208" t="s">
        <v>1557</v>
      </c>
      <c r="C8208" t="s">
        <v>25</v>
      </c>
      <c r="D8208" t="s">
        <v>37</v>
      </c>
    </row>
    <row r="8209" spans="1:4">
      <c r="A8209" t="s">
        <v>1484</v>
      </c>
      <c r="B8209" t="s">
        <v>1558</v>
      </c>
      <c r="C8209" t="s">
        <v>1282</v>
      </c>
      <c r="D8209" t="s">
        <v>1290</v>
      </c>
    </row>
    <row r="8210" spans="1:4">
      <c r="A8210" t="s">
        <v>1484</v>
      </c>
      <c r="B8210" t="s">
        <v>1559</v>
      </c>
      <c r="C8210" t="s">
        <v>1283</v>
      </c>
      <c r="D8210" t="s">
        <v>1291</v>
      </c>
    </row>
    <row r="8211" spans="1:4">
      <c r="A8211" t="s">
        <v>1484</v>
      </c>
      <c r="B8211" t="s">
        <v>1560</v>
      </c>
      <c r="C8211" t="s">
        <v>1284</v>
      </c>
      <c r="D8211" t="s">
        <v>1292</v>
      </c>
    </row>
    <row r="8212" spans="1:4">
      <c r="A8212" t="s">
        <v>1484</v>
      </c>
      <c r="B8212" t="s">
        <v>1561</v>
      </c>
      <c r="C8212" t="s">
        <v>63</v>
      </c>
      <c r="D8212" t="s">
        <v>1293</v>
      </c>
    </row>
    <row r="8213" spans="1:4">
      <c r="A8213" t="s">
        <v>1484</v>
      </c>
      <c r="B8213" t="s">
        <v>1562</v>
      </c>
      <c r="C8213" t="s">
        <v>1285</v>
      </c>
      <c r="D8213" t="s">
        <v>1294</v>
      </c>
    </row>
    <row r="8214" spans="1:4">
      <c r="A8214" t="s">
        <v>1484</v>
      </c>
      <c r="B8214" t="s">
        <v>1563</v>
      </c>
      <c r="C8214" t="s">
        <v>1286</v>
      </c>
      <c r="D8214" t="s">
        <v>1295</v>
      </c>
    </row>
    <row r="8215" spans="1:4">
      <c r="A8215" t="s">
        <v>1484</v>
      </c>
      <c r="B8215" t="s">
        <v>7552</v>
      </c>
      <c r="C8215" t="s">
        <v>1287</v>
      </c>
      <c r="D8215" t="s">
        <v>1296</v>
      </c>
    </row>
    <row r="8216" spans="1:4">
      <c r="A8216" t="s">
        <v>1484</v>
      </c>
      <c r="B8216" t="s">
        <v>7553</v>
      </c>
      <c r="C8216" t="s">
        <v>1288</v>
      </c>
      <c r="D8216" t="s">
        <v>1297</v>
      </c>
    </row>
    <row r="8217" spans="1:4">
      <c r="A8217" t="s">
        <v>1484</v>
      </c>
      <c r="B8217" t="s">
        <v>7554</v>
      </c>
      <c r="C8217" t="s">
        <v>1212</v>
      </c>
      <c r="D8217" t="s">
        <v>1298</v>
      </c>
    </row>
    <row r="8218" spans="1:4">
      <c r="A8218" t="s">
        <v>1484</v>
      </c>
      <c r="B8218" t="s">
        <v>1564</v>
      </c>
      <c r="C8218" t="s">
        <v>1213</v>
      </c>
      <c r="D8218" t="s">
        <v>1299</v>
      </c>
    </row>
    <row r="8219" spans="1:4">
      <c r="A8219" t="s">
        <v>1484</v>
      </c>
      <c r="B8219" t="s">
        <v>1565</v>
      </c>
      <c r="C8219" t="s">
        <v>1289</v>
      </c>
      <c r="D8219" t="s">
        <v>7605</v>
      </c>
    </row>
    <row r="8220" spans="1:4">
      <c r="A8220" t="s">
        <v>1484</v>
      </c>
      <c r="B8220" t="s">
        <v>1571</v>
      </c>
      <c r="C8220" t="s">
        <v>25</v>
      </c>
      <c r="D8220" t="s">
        <v>37</v>
      </c>
    </row>
    <row r="8221" spans="1:4">
      <c r="A8221" t="s">
        <v>1484</v>
      </c>
      <c r="B8221" t="s">
        <v>1572</v>
      </c>
      <c r="C8221" t="s">
        <v>1282</v>
      </c>
      <c r="D8221" t="s">
        <v>1290</v>
      </c>
    </row>
    <row r="8222" spans="1:4">
      <c r="A8222" t="s">
        <v>1484</v>
      </c>
      <c r="B8222" t="s">
        <v>1573</v>
      </c>
      <c r="C8222" t="s">
        <v>1283</v>
      </c>
      <c r="D8222" t="s">
        <v>1291</v>
      </c>
    </row>
    <row r="8223" spans="1:4">
      <c r="A8223" t="s">
        <v>1484</v>
      </c>
      <c r="B8223" t="s">
        <v>1574</v>
      </c>
      <c r="C8223" t="s">
        <v>1284</v>
      </c>
      <c r="D8223" t="s">
        <v>1292</v>
      </c>
    </row>
    <row r="8224" spans="1:4">
      <c r="A8224" t="s">
        <v>1484</v>
      </c>
      <c r="B8224" t="s">
        <v>1575</v>
      </c>
      <c r="C8224" t="s">
        <v>63</v>
      </c>
      <c r="D8224" t="s">
        <v>1293</v>
      </c>
    </row>
    <row r="8225" spans="1:4">
      <c r="A8225" t="s">
        <v>1484</v>
      </c>
      <c r="B8225" t="s">
        <v>1576</v>
      </c>
      <c r="C8225" t="s">
        <v>1285</v>
      </c>
      <c r="D8225" t="s">
        <v>1294</v>
      </c>
    </row>
    <row r="8226" spans="1:4">
      <c r="A8226" t="s">
        <v>1484</v>
      </c>
      <c r="B8226" t="s">
        <v>1577</v>
      </c>
      <c r="C8226" t="s">
        <v>1286</v>
      </c>
      <c r="D8226" t="s">
        <v>1295</v>
      </c>
    </row>
    <row r="8227" spans="1:4">
      <c r="A8227" t="s">
        <v>1484</v>
      </c>
      <c r="B8227" t="s">
        <v>7556</v>
      </c>
      <c r="C8227" t="s">
        <v>1287</v>
      </c>
      <c r="D8227" t="s">
        <v>1296</v>
      </c>
    </row>
    <row r="8228" spans="1:4">
      <c r="A8228" t="s">
        <v>1484</v>
      </c>
      <c r="B8228" t="s">
        <v>7557</v>
      </c>
      <c r="C8228" t="s">
        <v>1288</v>
      </c>
      <c r="D8228" t="s">
        <v>1297</v>
      </c>
    </row>
    <row r="8229" spans="1:4">
      <c r="A8229" t="s">
        <v>1484</v>
      </c>
      <c r="B8229" t="s">
        <v>7558</v>
      </c>
      <c r="C8229" t="s">
        <v>1212</v>
      </c>
      <c r="D8229" t="s">
        <v>1298</v>
      </c>
    </row>
    <row r="8230" spans="1:4">
      <c r="A8230" t="s">
        <v>1484</v>
      </c>
      <c r="B8230" t="s">
        <v>1578</v>
      </c>
      <c r="C8230" t="s">
        <v>1213</v>
      </c>
      <c r="D8230" t="s">
        <v>1299</v>
      </c>
    </row>
    <row r="8231" spans="1:4">
      <c r="A8231" t="s">
        <v>1484</v>
      </c>
      <c r="B8231" t="s">
        <v>7559</v>
      </c>
      <c r="C8231" t="s">
        <v>1289</v>
      </c>
      <c r="D8231" t="s">
        <v>7605</v>
      </c>
    </row>
    <row r="8232" spans="1:4">
      <c r="A8232" t="s">
        <v>1484</v>
      </c>
      <c r="B8232" t="s">
        <v>1582</v>
      </c>
      <c r="C8232" t="s">
        <v>25</v>
      </c>
      <c r="D8232" t="s">
        <v>37</v>
      </c>
    </row>
    <row r="8233" spans="1:4">
      <c r="A8233" t="s">
        <v>1484</v>
      </c>
      <c r="B8233" t="s">
        <v>1583</v>
      </c>
      <c r="C8233" t="s">
        <v>1282</v>
      </c>
      <c r="D8233" t="s">
        <v>1290</v>
      </c>
    </row>
    <row r="8234" spans="1:4">
      <c r="A8234" t="s">
        <v>1484</v>
      </c>
      <c r="B8234" t="s">
        <v>1584</v>
      </c>
      <c r="C8234" t="s">
        <v>1283</v>
      </c>
      <c r="D8234" t="s">
        <v>1291</v>
      </c>
    </row>
    <row r="8235" spans="1:4">
      <c r="A8235" t="s">
        <v>1484</v>
      </c>
      <c r="B8235" t="s">
        <v>1585</v>
      </c>
      <c r="C8235" t="s">
        <v>1284</v>
      </c>
      <c r="D8235" t="s">
        <v>1292</v>
      </c>
    </row>
    <row r="8236" spans="1:4">
      <c r="A8236" t="s">
        <v>1484</v>
      </c>
      <c r="B8236" t="s">
        <v>1586</v>
      </c>
      <c r="C8236" t="s">
        <v>63</v>
      </c>
      <c r="D8236" t="s">
        <v>1293</v>
      </c>
    </row>
    <row r="8237" spans="1:4">
      <c r="A8237" t="s">
        <v>1484</v>
      </c>
      <c r="B8237" t="s">
        <v>1587</v>
      </c>
      <c r="C8237" t="s">
        <v>1285</v>
      </c>
      <c r="D8237" t="s">
        <v>1294</v>
      </c>
    </row>
    <row r="8238" spans="1:4">
      <c r="A8238" t="s">
        <v>1484</v>
      </c>
      <c r="B8238" t="s">
        <v>1588</v>
      </c>
      <c r="C8238" t="s">
        <v>1286</v>
      </c>
      <c r="D8238" t="s">
        <v>1295</v>
      </c>
    </row>
    <row r="8239" spans="1:4">
      <c r="A8239" t="s">
        <v>1484</v>
      </c>
      <c r="B8239" t="s">
        <v>7563</v>
      </c>
      <c r="C8239" t="s">
        <v>1287</v>
      </c>
      <c r="D8239" t="s">
        <v>1296</v>
      </c>
    </row>
    <row r="8240" spans="1:4">
      <c r="A8240" t="s">
        <v>1484</v>
      </c>
      <c r="B8240" t="s">
        <v>7564</v>
      </c>
      <c r="C8240" t="s">
        <v>1288</v>
      </c>
      <c r="D8240" t="s">
        <v>1300</v>
      </c>
    </row>
    <row r="8241" spans="1:4">
      <c r="A8241" t="s">
        <v>1484</v>
      </c>
      <c r="B8241" t="s">
        <v>7565</v>
      </c>
      <c r="C8241" t="s">
        <v>1212</v>
      </c>
      <c r="D8241" t="s">
        <v>23</v>
      </c>
    </row>
    <row r="8242" spans="1:4">
      <c r="A8242" t="s">
        <v>1484</v>
      </c>
      <c r="B8242" t="s">
        <v>1589</v>
      </c>
      <c r="C8242" t="s">
        <v>1213</v>
      </c>
      <c r="D8242" t="s">
        <v>1302</v>
      </c>
    </row>
    <row r="8243" spans="1:4">
      <c r="A8243" t="s">
        <v>1484</v>
      </c>
      <c r="B8243" t="s">
        <v>1593</v>
      </c>
      <c r="C8243" t="s">
        <v>25</v>
      </c>
      <c r="D8243" t="s">
        <v>37</v>
      </c>
    </row>
    <row r="8244" spans="1:4">
      <c r="A8244" t="s">
        <v>1484</v>
      </c>
      <c r="B8244" t="s">
        <v>1594</v>
      </c>
      <c r="C8244" t="s">
        <v>1282</v>
      </c>
      <c r="D8244" t="s">
        <v>1290</v>
      </c>
    </row>
    <row r="8245" spans="1:4">
      <c r="A8245" t="s">
        <v>1484</v>
      </c>
      <c r="B8245" t="s">
        <v>1595</v>
      </c>
      <c r="C8245" t="s">
        <v>1283</v>
      </c>
      <c r="D8245" t="s">
        <v>1303</v>
      </c>
    </row>
    <row r="8246" spans="1:4">
      <c r="A8246" t="s">
        <v>1484</v>
      </c>
      <c r="B8246" t="s">
        <v>1596</v>
      </c>
      <c r="C8246" t="s">
        <v>1284</v>
      </c>
      <c r="D8246" t="s">
        <v>1292</v>
      </c>
    </row>
    <row r="8247" spans="1:4">
      <c r="A8247" t="s">
        <v>1484</v>
      </c>
      <c r="B8247" t="s">
        <v>1597</v>
      </c>
      <c r="C8247" t="s">
        <v>63</v>
      </c>
      <c r="D8247" t="s">
        <v>1304</v>
      </c>
    </row>
    <row r="8248" spans="1:4">
      <c r="A8248" t="s">
        <v>1484</v>
      </c>
      <c r="B8248" t="s">
        <v>1598</v>
      </c>
      <c r="C8248" t="s">
        <v>1285</v>
      </c>
      <c r="D8248" t="s">
        <v>1305</v>
      </c>
    </row>
    <row r="8249" spans="1:4">
      <c r="A8249" t="s">
        <v>1484</v>
      </c>
      <c r="B8249" t="s">
        <v>1599</v>
      </c>
      <c r="C8249" t="s">
        <v>1286</v>
      </c>
      <c r="D8249" t="s">
        <v>1306</v>
      </c>
    </row>
    <row r="8250" spans="1:4">
      <c r="A8250" t="s">
        <v>1484</v>
      </c>
      <c r="B8250" t="s">
        <v>7570</v>
      </c>
      <c r="C8250" t="s">
        <v>1287</v>
      </c>
      <c r="D8250" t="s">
        <v>1307</v>
      </c>
    </row>
    <row r="8251" spans="1:4">
      <c r="A8251" t="s">
        <v>1484</v>
      </c>
      <c r="B8251" t="s">
        <v>7571</v>
      </c>
      <c r="C8251" t="s">
        <v>1288</v>
      </c>
      <c r="D8251" t="s">
        <v>1297</v>
      </c>
    </row>
    <row r="8252" spans="1:4">
      <c r="A8252" t="s">
        <v>1484</v>
      </c>
      <c r="B8252" t="s">
        <v>7572</v>
      </c>
      <c r="C8252" t="s">
        <v>1212</v>
      </c>
      <c r="D8252" t="s">
        <v>1298</v>
      </c>
    </row>
    <row r="8253" spans="1:4">
      <c r="A8253" t="s">
        <v>1484</v>
      </c>
      <c r="B8253" t="s">
        <v>1600</v>
      </c>
      <c r="C8253" t="s">
        <v>1213</v>
      </c>
      <c r="D8253" t="s">
        <v>1279</v>
      </c>
    </row>
    <row r="8254" spans="1:4">
      <c r="A8254" t="s">
        <v>1484</v>
      </c>
      <c r="B8254" t="s">
        <v>7573</v>
      </c>
      <c r="C8254" t="s">
        <v>1289</v>
      </c>
      <c r="D8254" t="s">
        <v>7605</v>
      </c>
    </row>
    <row r="8255" spans="1:4">
      <c r="A8255" t="s">
        <v>1484</v>
      </c>
      <c r="B8255" t="s">
        <v>1604</v>
      </c>
      <c r="C8255" t="s">
        <v>25</v>
      </c>
      <c r="D8255" t="s">
        <v>37</v>
      </c>
    </row>
    <row r="8256" spans="1:4">
      <c r="A8256" t="s">
        <v>1484</v>
      </c>
      <c r="B8256" t="s">
        <v>1605</v>
      </c>
      <c r="C8256" t="s">
        <v>1282</v>
      </c>
      <c r="D8256" t="s">
        <v>1290</v>
      </c>
    </row>
    <row r="8257" spans="1:4">
      <c r="A8257" t="s">
        <v>1484</v>
      </c>
      <c r="B8257" t="s">
        <v>1606</v>
      </c>
      <c r="C8257" t="s">
        <v>1283</v>
      </c>
      <c r="D8257" t="s">
        <v>1308</v>
      </c>
    </row>
    <row r="8258" spans="1:4">
      <c r="A8258" t="s">
        <v>1484</v>
      </c>
      <c r="B8258" t="s">
        <v>1607</v>
      </c>
      <c r="C8258" t="s">
        <v>1284</v>
      </c>
      <c r="D8258" t="s">
        <v>1292</v>
      </c>
    </row>
    <row r="8259" spans="1:4">
      <c r="A8259" t="s">
        <v>1484</v>
      </c>
      <c r="B8259" t="s">
        <v>1608</v>
      </c>
      <c r="C8259" t="s">
        <v>63</v>
      </c>
      <c r="D8259" t="s">
        <v>1293</v>
      </c>
    </row>
    <row r="8260" spans="1:4">
      <c r="A8260" t="s">
        <v>1484</v>
      </c>
      <c r="B8260" t="s">
        <v>1609</v>
      </c>
      <c r="C8260" t="s">
        <v>1285</v>
      </c>
      <c r="D8260" t="s">
        <v>1309</v>
      </c>
    </row>
    <row r="8261" spans="1:4">
      <c r="A8261" t="s">
        <v>1484</v>
      </c>
      <c r="B8261" t="s">
        <v>1610</v>
      </c>
      <c r="C8261" t="s">
        <v>1286</v>
      </c>
      <c r="D8261" t="s">
        <v>1295</v>
      </c>
    </row>
    <row r="8262" spans="1:4">
      <c r="A8262" t="s">
        <v>1484</v>
      </c>
      <c r="B8262" t="s">
        <v>7577</v>
      </c>
      <c r="C8262" t="s">
        <v>1287</v>
      </c>
      <c r="D8262" t="s">
        <v>1307</v>
      </c>
    </row>
    <row r="8263" spans="1:4">
      <c r="A8263" t="s">
        <v>1484</v>
      </c>
      <c r="B8263" t="s">
        <v>7578</v>
      </c>
      <c r="C8263" t="s">
        <v>1288</v>
      </c>
      <c r="D8263" t="s">
        <v>1310</v>
      </c>
    </row>
    <row r="8264" spans="1:4">
      <c r="A8264" t="s">
        <v>1484</v>
      </c>
      <c r="B8264" t="s">
        <v>7579</v>
      </c>
      <c r="C8264" t="s">
        <v>1212</v>
      </c>
      <c r="D8264" t="s">
        <v>1298</v>
      </c>
    </row>
    <row r="8265" spans="1:4">
      <c r="A8265" t="s">
        <v>1484</v>
      </c>
      <c r="B8265" t="s">
        <v>1611</v>
      </c>
      <c r="C8265" t="s">
        <v>1213</v>
      </c>
      <c r="D8265" t="s">
        <v>1279</v>
      </c>
    </row>
    <row r="8266" spans="1:4">
      <c r="A8266" t="s">
        <v>1484</v>
      </c>
      <c r="B8266" t="s">
        <v>1615</v>
      </c>
      <c r="C8266" t="s">
        <v>25</v>
      </c>
      <c r="D8266" t="s">
        <v>37</v>
      </c>
    </row>
    <row r="8267" spans="1:4">
      <c r="A8267" t="s">
        <v>1484</v>
      </c>
      <c r="B8267" t="s">
        <v>1616</v>
      </c>
      <c r="C8267" t="s">
        <v>1282</v>
      </c>
      <c r="D8267" t="s">
        <v>1290</v>
      </c>
    </row>
    <row r="8268" spans="1:4">
      <c r="A8268" t="s">
        <v>1484</v>
      </c>
      <c r="B8268" t="s">
        <v>1617</v>
      </c>
      <c r="C8268" t="s">
        <v>1283</v>
      </c>
      <c r="D8268" t="s">
        <v>1308</v>
      </c>
    </row>
    <row r="8269" spans="1:4">
      <c r="A8269" t="s">
        <v>1484</v>
      </c>
      <c r="B8269" t="s">
        <v>1618</v>
      </c>
      <c r="C8269" t="s">
        <v>1284</v>
      </c>
      <c r="D8269" t="s">
        <v>1292</v>
      </c>
    </row>
    <row r="8270" spans="1:4">
      <c r="A8270" t="s">
        <v>1484</v>
      </c>
      <c r="B8270" t="s">
        <v>1619</v>
      </c>
      <c r="C8270" t="s">
        <v>63</v>
      </c>
      <c r="D8270" t="s">
        <v>1293</v>
      </c>
    </row>
    <row r="8271" spans="1:4">
      <c r="A8271" t="s">
        <v>1484</v>
      </c>
      <c r="B8271" t="s">
        <v>1620</v>
      </c>
      <c r="C8271" t="s">
        <v>1285</v>
      </c>
      <c r="D8271" t="s">
        <v>1309</v>
      </c>
    </row>
    <row r="8272" spans="1:4">
      <c r="A8272" t="s">
        <v>1484</v>
      </c>
      <c r="B8272" t="s">
        <v>1621</v>
      </c>
      <c r="C8272" t="s">
        <v>1286</v>
      </c>
      <c r="D8272" t="s">
        <v>1295</v>
      </c>
    </row>
    <row r="8273" spans="1:4">
      <c r="A8273" t="s">
        <v>1484</v>
      </c>
      <c r="B8273" t="s">
        <v>7584</v>
      </c>
      <c r="C8273" t="s">
        <v>1287</v>
      </c>
      <c r="D8273" t="s">
        <v>1307</v>
      </c>
    </row>
    <row r="8274" spans="1:4">
      <c r="A8274" t="s">
        <v>1484</v>
      </c>
      <c r="B8274" t="s">
        <v>7585</v>
      </c>
      <c r="C8274" t="s">
        <v>1288</v>
      </c>
      <c r="D8274" t="s">
        <v>1310</v>
      </c>
    </row>
    <row r="8275" spans="1:4">
      <c r="A8275" t="s">
        <v>1484</v>
      </c>
      <c r="B8275" t="s">
        <v>7586</v>
      </c>
      <c r="C8275" t="s">
        <v>1212</v>
      </c>
      <c r="D8275" t="s">
        <v>1298</v>
      </c>
    </row>
    <row r="8276" spans="1:4">
      <c r="A8276" t="s">
        <v>1484</v>
      </c>
      <c r="B8276" t="s">
        <v>1622</v>
      </c>
      <c r="C8276" t="s">
        <v>1213</v>
      </c>
      <c r="D8276" t="s">
        <v>1279</v>
      </c>
    </row>
    <row r="8277" spans="1:4">
      <c r="A8277" t="s">
        <v>1484</v>
      </c>
      <c r="B8277" t="s">
        <v>7587</v>
      </c>
      <c r="C8277" t="s">
        <v>1289</v>
      </c>
      <c r="D8277" t="s">
        <v>7605</v>
      </c>
    </row>
    <row r="8278" spans="1:4">
      <c r="A8278" t="s">
        <v>1484</v>
      </c>
      <c r="B8278" t="s">
        <v>1626</v>
      </c>
      <c r="C8278" t="s">
        <v>25</v>
      </c>
      <c r="D8278" t="s">
        <v>74</v>
      </c>
    </row>
    <row r="8279" spans="1:4">
      <c r="A8279" t="s">
        <v>1484</v>
      </c>
      <c r="B8279" t="s">
        <v>1628</v>
      </c>
      <c r="C8279" t="s">
        <v>1283</v>
      </c>
      <c r="D8279" t="s">
        <v>1311</v>
      </c>
    </row>
    <row r="8280" spans="1:4">
      <c r="A8280" t="s">
        <v>1484</v>
      </c>
      <c r="B8280" t="s">
        <v>1629</v>
      </c>
      <c r="C8280" t="s">
        <v>1284</v>
      </c>
      <c r="D8280" t="s">
        <v>1312</v>
      </c>
    </row>
    <row r="8281" spans="1:4">
      <c r="A8281" t="s">
        <v>1484</v>
      </c>
      <c r="B8281" t="s">
        <v>1630</v>
      </c>
      <c r="C8281" t="s">
        <v>63</v>
      </c>
      <c r="D8281" t="s">
        <v>1313</v>
      </c>
    </row>
    <row r="8282" spans="1:4">
      <c r="A8282" t="s">
        <v>1484</v>
      </c>
      <c r="B8282" t="s">
        <v>7592</v>
      </c>
      <c r="C8282" t="s">
        <v>1288</v>
      </c>
      <c r="D8282" t="s">
        <v>1314</v>
      </c>
    </row>
    <row r="8283" spans="1:4">
      <c r="A8283" t="s">
        <v>1484</v>
      </c>
      <c r="B8283" t="s">
        <v>7593</v>
      </c>
      <c r="C8283" t="s">
        <v>1212</v>
      </c>
      <c r="D8283" t="s">
        <v>1298</v>
      </c>
    </row>
    <row r="8284" spans="1:4">
      <c r="A8284" t="s">
        <v>1484</v>
      </c>
      <c r="B8284" t="s">
        <v>1633</v>
      </c>
      <c r="C8284" t="s">
        <v>1213</v>
      </c>
      <c r="D8284" t="s">
        <v>1279</v>
      </c>
    </row>
    <row r="8285" spans="1:4">
      <c r="A8285" t="s">
        <v>1484</v>
      </c>
      <c r="B8285" t="s">
        <v>1637</v>
      </c>
      <c r="C8285" t="s">
        <v>25</v>
      </c>
      <c r="D8285" t="s">
        <v>74</v>
      </c>
    </row>
    <row r="8286" spans="1:4">
      <c r="A8286" t="s">
        <v>1484</v>
      </c>
      <c r="B8286" t="s">
        <v>1639</v>
      </c>
      <c r="C8286" t="s">
        <v>1283</v>
      </c>
      <c r="D8286" t="s">
        <v>1315</v>
      </c>
    </row>
    <row r="8287" spans="1:4">
      <c r="A8287" t="s">
        <v>1484</v>
      </c>
      <c r="B8287" t="s">
        <v>1640</v>
      </c>
      <c r="C8287" t="s">
        <v>1284</v>
      </c>
      <c r="D8287" t="s">
        <v>1312</v>
      </c>
    </row>
    <row r="8288" spans="1:4">
      <c r="A8288" t="s">
        <v>1484</v>
      </c>
      <c r="B8288" t="s">
        <v>1641</v>
      </c>
      <c r="C8288" t="s">
        <v>63</v>
      </c>
      <c r="D8288" t="s">
        <v>1316</v>
      </c>
    </row>
    <row r="8289" spans="1:4">
      <c r="A8289" t="s">
        <v>1484</v>
      </c>
      <c r="B8289" t="s">
        <v>7599</v>
      </c>
      <c r="C8289" t="s">
        <v>1288</v>
      </c>
      <c r="D8289" t="s">
        <v>1314</v>
      </c>
    </row>
    <row r="8290" spans="1:4">
      <c r="A8290" t="s">
        <v>1484</v>
      </c>
      <c r="B8290" t="s">
        <v>7600</v>
      </c>
      <c r="C8290" t="s">
        <v>1212</v>
      </c>
      <c r="D8290" t="s">
        <v>1298</v>
      </c>
    </row>
    <row r="8291" spans="1:4">
      <c r="A8291" t="s">
        <v>1484</v>
      </c>
      <c r="B8291" t="s">
        <v>1644</v>
      </c>
      <c r="C8291" t="s">
        <v>1213</v>
      </c>
      <c r="D8291" t="s">
        <v>1279</v>
      </c>
    </row>
    <row r="8292" spans="1:4">
      <c r="A8292" t="s">
        <v>1484</v>
      </c>
      <c r="B8292" t="s">
        <v>7601</v>
      </c>
      <c r="C8292" t="s">
        <v>1289</v>
      </c>
      <c r="D8292" t="s">
        <v>7605</v>
      </c>
    </row>
    <row r="8293" spans="1:4">
      <c r="A8293" t="s">
        <v>1484</v>
      </c>
      <c r="B8293" t="s">
        <v>1648</v>
      </c>
      <c r="C8293" t="s">
        <v>25</v>
      </c>
      <c r="D8293" t="s">
        <v>92</v>
      </c>
    </row>
    <row r="8294" spans="1:4">
      <c r="A8294" t="s">
        <v>1484</v>
      </c>
      <c r="B8294" t="s">
        <v>1650</v>
      </c>
      <c r="C8294" t="s">
        <v>1283</v>
      </c>
      <c r="D8294" t="s">
        <v>1315</v>
      </c>
    </row>
    <row r="8295" spans="1:4">
      <c r="A8295" t="s">
        <v>1484</v>
      </c>
      <c r="B8295" t="s">
        <v>1651</v>
      </c>
      <c r="C8295" t="s">
        <v>1284</v>
      </c>
      <c r="D8295" t="s">
        <v>1317</v>
      </c>
    </row>
    <row r="8296" spans="1:4">
      <c r="A8296" t="s">
        <v>1484</v>
      </c>
      <c r="B8296" t="s">
        <v>7606</v>
      </c>
      <c r="C8296" t="s">
        <v>1288</v>
      </c>
      <c r="D8296" t="s">
        <v>1318</v>
      </c>
    </row>
    <row r="8297" spans="1:4">
      <c r="A8297" t="s">
        <v>1484</v>
      </c>
      <c r="B8297" t="s">
        <v>7607</v>
      </c>
      <c r="C8297" t="s">
        <v>1212</v>
      </c>
      <c r="D8297" t="s">
        <v>1319</v>
      </c>
    </row>
    <row r="8298" spans="1:4">
      <c r="A8298" t="s">
        <v>1484</v>
      </c>
      <c r="B8298" t="s">
        <v>1655</v>
      </c>
      <c r="C8298" t="s">
        <v>1213</v>
      </c>
      <c r="D8298" t="s">
        <v>1320</v>
      </c>
    </row>
    <row r="8299" spans="1:4">
      <c r="A8299" t="s">
        <v>1484</v>
      </c>
      <c r="B8299" t="s">
        <v>1659</v>
      </c>
      <c r="C8299" t="s">
        <v>25</v>
      </c>
      <c r="D8299" t="s">
        <v>90</v>
      </c>
    </row>
    <row r="8300" spans="1:4">
      <c r="A8300" t="s">
        <v>1484</v>
      </c>
      <c r="B8300" t="s">
        <v>1660</v>
      </c>
      <c r="C8300" t="s">
        <v>1282</v>
      </c>
      <c r="D8300" t="s">
        <v>1321</v>
      </c>
    </row>
    <row r="8301" spans="1:4">
      <c r="A8301" t="s">
        <v>1484</v>
      </c>
      <c r="B8301" t="s">
        <v>7357</v>
      </c>
      <c r="C8301" t="s">
        <v>1283</v>
      </c>
      <c r="D8301" t="s">
        <v>1311</v>
      </c>
    </row>
    <row r="8302" spans="1:4">
      <c r="A8302" t="s">
        <v>1484</v>
      </c>
      <c r="B8302" t="s">
        <v>7406</v>
      </c>
      <c r="C8302" t="s">
        <v>1284</v>
      </c>
      <c r="D8302" t="s">
        <v>1322</v>
      </c>
    </row>
    <row r="8303" spans="1:4">
      <c r="A8303" t="s">
        <v>1484</v>
      </c>
      <c r="B8303" t="s">
        <v>1664</v>
      </c>
      <c r="C8303" t="s">
        <v>1288</v>
      </c>
      <c r="D8303" t="s">
        <v>1323</v>
      </c>
    </row>
    <row r="8304" spans="1:4">
      <c r="A8304" t="s">
        <v>1484</v>
      </c>
      <c r="B8304" t="s">
        <v>7608</v>
      </c>
      <c r="C8304" t="s">
        <v>1212</v>
      </c>
      <c r="D8304" t="s">
        <v>1298</v>
      </c>
    </row>
    <row r="8305" spans="1:4">
      <c r="A8305" t="s">
        <v>1484</v>
      </c>
      <c r="B8305" t="s">
        <v>1665</v>
      </c>
      <c r="C8305" t="s">
        <v>1213</v>
      </c>
      <c r="D8305" t="s">
        <v>1324</v>
      </c>
    </row>
    <row r="8306" spans="1:4">
      <c r="A8306" t="s">
        <v>1484</v>
      </c>
      <c r="B8306" t="s">
        <v>7609</v>
      </c>
      <c r="C8306" t="s">
        <v>1289</v>
      </c>
      <c r="D8306" t="s">
        <v>7605</v>
      </c>
    </row>
    <row r="8307" spans="1:4">
      <c r="A8307" t="s">
        <v>1484</v>
      </c>
      <c r="B8307" t="s">
        <v>1669</v>
      </c>
      <c r="C8307" t="s">
        <v>25</v>
      </c>
      <c r="D8307" t="s">
        <v>90</v>
      </c>
    </row>
    <row r="8308" spans="1:4">
      <c r="A8308" t="s">
        <v>1484</v>
      </c>
      <c r="B8308" t="s">
        <v>1670</v>
      </c>
      <c r="C8308" t="s">
        <v>1282</v>
      </c>
      <c r="D8308" t="s">
        <v>1321</v>
      </c>
    </row>
    <row r="8309" spans="1:4">
      <c r="A8309" t="s">
        <v>1484</v>
      </c>
      <c r="B8309" t="s">
        <v>7358</v>
      </c>
      <c r="C8309" t="s">
        <v>1283</v>
      </c>
      <c r="D8309" t="s">
        <v>1311</v>
      </c>
    </row>
    <row r="8310" spans="1:4">
      <c r="A8310" t="s">
        <v>1484</v>
      </c>
      <c r="B8310" t="s">
        <v>7407</v>
      </c>
      <c r="C8310" t="s">
        <v>1284</v>
      </c>
      <c r="D8310" t="s">
        <v>1322</v>
      </c>
    </row>
    <row r="8311" spans="1:4">
      <c r="A8311" t="s">
        <v>1484</v>
      </c>
      <c r="B8311" t="s">
        <v>1674</v>
      </c>
      <c r="C8311" t="s">
        <v>1288</v>
      </c>
      <c r="D8311" t="s">
        <v>1323</v>
      </c>
    </row>
    <row r="8312" spans="1:4">
      <c r="A8312" t="s">
        <v>1484</v>
      </c>
      <c r="B8312" t="s">
        <v>7610</v>
      </c>
      <c r="C8312" t="s">
        <v>1212</v>
      </c>
      <c r="D8312" t="s">
        <v>1298</v>
      </c>
    </row>
    <row r="8313" spans="1:4">
      <c r="A8313" t="s">
        <v>1484</v>
      </c>
      <c r="B8313" t="s">
        <v>1675</v>
      </c>
      <c r="C8313" t="s">
        <v>1213</v>
      </c>
      <c r="D8313" t="s">
        <v>1324</v>
      </c>
    </row>
    <row r="8314" spans="1:4">
      <c r="A8314" t="s">
        <v>1484</v>
      </c>
      <c r="B8314" t="s">
        <v>7611</v>
      </c>
      <c r="C8314" t="s">
        <v>1289</v>
      </c>
      <c r="D8314" t="s">
        <v>7605</v>
      </c>
    </row>
    <row r="8315" spans="1:4">
      <c r="A8315" t="s">
        <v>1484</v>
      </c>
      <c r="B8315" t="s">
        <v>1679</v>
      </c>
      <c r="C8315" t="s">
        <v>25</v>
      </c>
      <c r="D8315" t="s">
        <v>82</v>
      </c>
    </row>
    <row r="8316" spans="1:4">
      <c r="A8316" t="s">
        <v>1484</v>
      </c>
      <c r="B8316" t="s">
        <v>7359</v>
      </c>
      <c r="C8316" t="s">
        <v>1283</v>
      </c>
      <c r="D8316" t="s">
        <v>1325</v>
      </c>
    </row>
    <row r="8317" spans="1:4">
      <c r="A8317" t="s">
        <v>1484</v>
      </c>
      <c r="B8317" t="s">
        <v>7408</v>
      </c>
      <c r="C8317" t="s">
        <v>1284</v>
      </c>
      <c r="D8317" t="s">
        <v>1326</v>
      </c>
    </row>
    <row r="8318" spans="1:4">
      <c r="A8318" t="s">
        <v>1484</v>
      </c>
      <c r="B8318" t="s">
        <v>1681</v>
      </c>
      <c r="C8318" t="s">
        <v>63</v>
      </c>
      <c r="D8318" t="s">
        <v>1327</v>
      </c>
    </row>
    <row r="8319" spans="1:4">
      <c r="A8319" t="s">
        <v>1484</v>
      </c>
      <c r="B8319" t="s">
        <v>1684</v>
      </c>
      <c r="C8319" t="s">
        <v>1288</v>
      </c>
      <c r="D8319" t="s">
        <v>1328</v>
      </c>
    </row>
    <row r="8320" spans="1:4">
      <c r="A8320" t="s">
        <v>1484</v>
      </c>
      <c r="B8320" t="s">
        <v>7612</v>
      </c>
      <c r="C8320" t="s">
        <v>1212</v>
      </c>
      <c r="D8320" t="s">
        <v>1298</v>
      </c>
    </row>
    <row r="8321" spans="1:4">
      <c r="A8321" t="s">
        <v>1484</v>
      </c>
      <c r="B8321" t="s">
        <v>1685</v>
      </c>
      <c r="C8321" t="s">
        <v>1213</v>
      </c>
      <c r="D8321" t="s">
        <v>1324</v>
      </c>
    </row>
    <row r="8322" spans="1:4">
      <c r="A8322" t="s">
        <v>1484</v>
      </c>
      <c r="B8322" t="s">
        <v>1689</v>
      </c>
      <c r="C8322" t="s">
        <v>25</v>
      </c>
      <c r="D8322" t="s">
        <v>1329</v>
      </c>
    </row>
    <row r="8323" spans="1:4">
      <c r="A8323" t="s">
        <v>1484</v>
      </c>
      <c r="B8323" t="s">
        <v>1691</v>
      </c>
      <c r="C8323" t="s">
        <v>1283</v>
      </c>
      <c r="D8323" t="s">
        <v>1330</v>
      </c>
    </row>
    <row r="8324" spans="1:4">
      <c r="A8324" t="s">
        <v>1484</v>
      </c>
      <c r="B8324" t="s">
        <v>1692</v>
      </c>
      <c r="C8324" t="s">
        <v>1284</v>
      </c>
      <c r="D8324" t="s">
        <v>1331</v>
      </c>
    </row>
    <row r="8325" spans="1:4">
      <c r="A8325" t="s">
        <v>1484</v>
      </c>
      <c r="B8325" t="s">
        <v>1693</v>
      </c>
      <c r="C8325" t="s">
        <v>63</v>
      </c>
      <c r="D8325" t="s">
        <v>1332</v>
      </c>
    </row>
    <row r="8326" spans="1:4">
      <c r="A8326" t="s">
        <v>1484</v>
      </c>
      <c r="B8326" t="s">
        <v>7613</v>
      </c>
      <c r="C8326" t="s">
        <v>1288</v>
      </c>
      <c r="D8326" t="s">
        <v>1333</v>
      </c>
    </row>
    <row r="8327" spans="1:4">
      <c r="A8327" t="s">
        <v>1484</v>
      </c>
      <c r="B8327" t="s">
        <v>7614</v>
      </c>
      <c r="C8327" t="s">
        <v>1212</v>
      </c>
      <c r="D8327" t="s">
        <v>1298</v>
      </c>
    </row>
    <row r="8328" spans="1:4">
      <c r="A8328" t="s">
        <v>1484</v>
      </c>
      <c r="B8328" t="s">
        <v>1695</v>
      </c>
      <c r="C8328" t="s">
        <v>1213</v>
      </c>
      <c r="D8328" t="s">
        <v>1324</v>
      </c>
    </row>
    <row r="8329" spans="1:4">
      <c r="A8329" t="s">
        <v>1484</v>
      </c>
      <c r="B8329" t="s">
        <v>1702</v>
      </c>
      <c r="C8329" t="s">
        <v>25</v>
      </c>
      <c r="D8329" t="s">
        <v>48</v>
      </c>
    </row>
    <row r="8330" spans="1:4">
      <c r="A8330" t="s">
        <v>1484</v>
      </c>
      <c r="B8330" t="s">
        <v>1704</v>
      </c>
      <c r="C8330" t="s">
        <v>1283</v>
      </c>
      <c r="D8330" t="s">
        <v>1334</v>
      </c>
    </row>
    <row r="8331" spans="1:4">
      <c r="A8331" t="s">
        <v>1484</v>
      </c>
      <c r="B8331" t="s">
        <v>1705</v>
      </c>
      <c r="C8331" t="s">
        <v>1284</v>
      </c>
      <c r="D8331" t="s">
        <v>1335</v>
      </c>
    </row>
    <row r="8332" spans="1:4">
      <c r="A8332" t="s">
        <v>1484</v>
      </c>
      <c r="B8332" t="s">
        <v>1706</v>
      </c>
      <c r="C8332" t="s">
        <v>63</v>
      </c>
      <c r="D8332" t="s">
        <v>1336</v>
      </c>
    </row>
    <row r="8333" spans="1:4">
      <c r="A8333" t="s">
        <v>1484</v>
      </c>
      <c r="B8333" t="s">
        <v>7615</v>
      </c>
      <c r="C8333" t="s">
        <v>1288</v>
      </c>
      <c r="D8333" t="s">
        <v>1337</v>
      </c>
    </row>
    <row r="8334" spans="1:4">
      <c r="A8334" t="s">
        <v>1484</v>
      </c>
      <c r="B8334" t="s">
        <v>7616</v>
      </c>
      <c r="C8334" t="s">
        <v>1212</v>
      </c>
      <c r="D8334" t="s">
        <v>1298</v>
      </c>
    </row>
    <row r="8335" spans="1:4">
      <c r="A8335" t="s">
        <v>1484</v>
      </c>
      <c r="B8335" t="s">
        <v>1708</v>
      </c>
      <c r="C8335" t="s">
        <v>1213</v>
      </c>
      <c r="D8335" t="s">
        <v>1324</v>
      </c>
    </row>
    <row r="8336" spans="1:4">
      <c r="A8336" t="s">
        <v>1486</v>
      </c>
      <c r="B8336" t="s">
        <v>1472</v>
      </c>
      <c r="C8336" t="s">
        <v>25</v>
      </c>
      <c r="D8336" t="s">
        <v>25</v>
      </c>
    </row>
    <row r="8337" spans="1:4">
      <c r="A8337" t="s">
        <v>1486</v>
      </c>
      <c r="B8337" t="s">
        <v>1492</v>
      </c>
      <c r="C8337" t="s">
        <v>63</v>
      </c>
      <c r="D8337" t="s">
        <v>63</v>
      </c>
    </row>
    <row r="8338" spans="1:4">
      <c r="A8338" t="s">
        <v>1486</v>
      </c>
      <c r="B8338" t="s">
        <v>1493</v>
      </c>
      <c r="C8338" t="s">
        <v>1338</v>
      </c>
      <c r="D8338" t="s">
        <v>1338</v>
      </c>
    </row>
    <row r="8339" spans="1:4">
      <c r="A8339" t="s">
        <v>1486</v>
      </c>
      <c r="B8339" t="s">
        <v>1494</v>
      </c>
      <c r="C8339" t="s">
        <v>1339</v>
      </c>
      <c r="D8339" t="s">
        <v>1339</v>
      </c>
    </row>
    <row r="8340" spans="1:4">
      <c r="A8340" t="s">
        <v>1486</v>
      </c>
      <c r="B8340" t="s">
        <v>1495</v>
      </c>
      <c r="C8340" t="s">
        <v>1340</v>
      </c>
      <c r="D8340" t="s">
        <v>1340</v>
      </c>
    </row>
    <row r="8341" spans="1:4">
      <c r="A8341" t="s">
        <v>1486</v>
      </c>
      <c r="B8341" t="s">
        <v>1496</v>
      </c>
      <c r="C8341" t="s">
        <v>1341</v>
      </c>
      <c r="D8341" t="s">
        <v>1341</v>
      </c>
    </row>
    <row r="8342" spans="1:4">
      <c r="A8342" t="s">
        <v>1486</v>
      </c>
      <c r="B8342" t="s">
        <v>1497</v>
      </c>
      <c r="C8342" t="s">
        <v>1342</v>
      </c>
      <c r="D8342" t="s">
        <v>1342</v>
      </c>
    </row>
    <row r="8343" spans="1:4">
      <c r="A8343" t="s">
        <v>1486</v>
      </c>
      <c r="B8343" t="s">
        <v>1498</v>
      </c>
      <c r="C8343" t="s">
        <v>1343</v>
      </c>
      <c r="D8343" t="s">
        <v>1343</v>
      </c>
    </row>
    <row r="8344" spans="1:4">
      <c r="A8344" t="s">
        <v>1486</v>
      </c>
      <c r="B8344" t="s">
        <v>1499</v>
      </c>
      <c r="C8344" t="s">
        <v>1289</v>
      </c>
      <c r="D8344" t="s">
        <v>1289</v>
      </c>
    </row>
    <row r="8345" spans="1:4">
      <c r="A8345" t="s">
        <v>1486</v>
      </c>
      <c r="B8345" t="s">
        <v>1511</v>
      </c>
      <c r="C8345" t="s">
        <v>25</v>
      </c>
      <c r="D8345" t="s">
        <v>51</v>
      </c>
    </row>
    <row r="8346" spans="1:4">
      <c r="A8346" t="s">
        <v>1486</v>
      </c>
      <c r="B8346" t="s">
        <v>1512</v>
      </c>
      <c r="C8346" t="s">
        <v>63</v>
      </c>
      <c r="D8346" t="s">
        <v>1344</v>
      </c>
    </row>
    <row r="8347" spans="1:4">
      <c r="A8347" t="s">
        <v>1486</v>
      </c>
      <c r="B8347" t="s">
        <v>1513</v>
      </c>
      <c r="C8347" t="s">
        <v>1338</v>
      </c>
      <c r="D8347" t="s">
        <v>1345</v>
      </c>
    </row>
    <row r="8348" spans="1:4">
      <c r="A8348" t="s">
        <v>1486</v>
      </c>
      <c r="B8348" t="s">
        <v>1514</v>
      </c>
      <c r="C8348" t="s">
        <v>1339</v>
      </c>
      <c r="D8348" t="s">
        <v>1346</v>
      </c>
    </row>
    <row r="8349" spans="1:4">
      <c r="A8349" t="s">
        <v>1486</v>
      </c>
      <c r="B8349" t="s">
        <v>1515</v>
      </c>
      <c r="C8349" t="s">
        <v>1340</v>
      </c>
      <c r="D8349" t="s">
        <v>1347</v>
      </c>
    </row>
    <row r="8350" spans="1:4">
      <c r="A8350" t="s">
        <v>1486</v>
      </c>
      <c r="B8350" t="s">
        <v>1516</v>
      </c>
      <c r="C8350" t="s">
        <v>1341</v>
      </c>
      <c r="D8350" t="s">
        <v>1348</v>
      </c>
    </row>
    <row r="8351" spans="1:4">
      <c r="A8351" t="s">
        <v>1486</v>
      </c>
      <c r="B8351" t="s">
        <v>1517</v>
      </c>
      <c r="C8351" t="s">
        <v>1342</v>
      </c>
      <c r="D8351" t="s">
        <v>1349</v>
      </c>
    </row>
    <row r="8352" spans="1:4">
      <c r="A8352" t="s">
        <v>1486</v>
      </c>
      <c r="B8352" t="s">
        <v>7538</v>
      </c>
      <c r="C8352" t="s">
        <v>1343</v>
      </c>
      <c r="D8352" t="s">
        <v>1350</v>
      </c>
    </row>
    <row r="8353" spans="1:4">
      <c r="A8353" t="s">
        <v>1486</v>
      </c>
      <c r="B8353" t="s">
        <v>1525</v>
      </c>
      <c r="C8353" t="s">
        <v>25</v>
      </c>
      <c r="D8353" t="s">
        <v>51</v>
      </c>
    </row>
    <row r="8354" spans="1:4">
      <c r="A8354" t="s">
        <v>1486</v>
      </c>
      <c r="B8354" t="s">
        <v>1526</v>
      </c>
      <c r="C8354" t="s">
        <v>63</v>
      </c>
      <c r="D8354" t="s">
        <v>1344</v>
      </c>
    </row>
    <row r="8355" spans="1:4">
      <c r="A8355" t="s">
        <v>1486</v>
      </c>
      <c r="B8355" t="s">
        <v>1527</v>
      </c>
      <c r="C8355" t="s">
        <v>1338</v>
      </c>
      <c r="D8355" t="s">
        <v>1345</v>
      </c>
    </row>
    <row r="8356" spans="1:4">
      <c r="A8356" t="s">
        <v>1486</v>
      </c>
      <c r="B8356" t="s">
        <v>1528</v>
      </c>
      <c r="C8356" t="s">
        <v>1339</v>
      </c>
      <c r="D8356" t="s">
        <v>1346</v>
      </c>
    </row>
    <row r="8357" spans="1:4">
      <c r="A8357" t="s">
        <v>1486</v>
      </c>
      <c r="B8357" t="s">
        <v>1529</v>
      </c>
      <c r="C8357" t="s">
        <v>1340</v>
      </c>
      <c r="D8357" t="s">
        <v>1347</v>
      </c>
    </row>
    <row r="8358" spans="1:4">
      <c r="A8358" t="s">
        <v>1486</v>
      </c>
      <c r="B8358" t="s">
        <v>1530</v>
      </c>
      <c r="C8358" t="s">
        <v>1341</v>
      </c>
      <c r="D8358" t="s">
        <v>1348</v>
      </c>
    </row>
    <row r="8359" spans="1:4">
      <c r="A8359" t="s">
        <v>1486</v>
      </c>
      <c r="B8359" t="s">
        <v>1531</v>
      </c>
      <c r="C8359" t="s">
        <v>1342</v>
      </c>
      <c r="D8359" t="s">
        <v>1349</v>
      </c>
    </row>
    <row r="8360" spans="1:4">
      <c r="A8360" t="s">
        <v>1486</v>
      </c>
      <c r="B8360" t="s">
        <v>7542</v>
      </c>
      <c r="C8360" t="s">
        <v>1343</v>
      </c>
      <c r="D8360" t="s">
        <v>1350</v>
      </c>
    </row>
    <row r="8361" spans="1:4">
      <c r="A8361" t="s">
        <v>1486</v>
      </c>
      <c r="B8361" t="s">
        <v>1474</v>
      </c>
      <c r="C8361" t="s">
        <v>25</v>
      </c>
      <c r="D8361" t="s">
        <v>51</v>
      </c>
    </row>
    <row r="8362" spans="1:4">
      <c r="A8362" t="s">
        <v>1486</v>
      </c>
      <c r="B8362" t="s">
        <v>1539</v>
      </c>
      <c r="C8362" t="s">
        <v>63</v>
      </c>
      <c r="D8362" t="s">
        <v>1344</v>
      </c>
    </row>
    <row r="8363" spans="1:4">
      <c r="A8363" t="s">
        <v>1486</v>
      </c>
      <c r="B8363" t="s">
        <v>1540</v>
      </c>
      <c r="C8363" t="s">
        <v>1338</v>
      </c>
      <c r="D8363" t="s">
        <v>1345</v>
      </c>
    </row>
    <row r="8364" spans="1:4">
      <c r="A8364" t="s">
        <v>1486</v>
      </c>
      <c r="B8364" t="s">
        <v>1476</v>
      </c>
      <c r="C8364" t="s">
        <v>1339</v>
      </c>
      <c r="D8364" t="s">
        <v>1346</v>
      </c>
    </row>
    <row r="8365" spans="1:4">
      <c r="A8365" t="s">
        <v>1486</v>
      </c>
      <c r="B8365" t="s">
        <v>1541</v>
      </c>
      <c r="C8365" t="s">
        <v>1340</v>
      </c>
      <c r="D8365" t="s">
        <v>1347</v>
      </c>
    </row>
    <row r="8366" spans="1:4">
      <c r="A8366" t="s">
        <v>1486</v>
      </c>
      <c r="B8366" t="s">
        <v>1542</v>
      </c>
      <c r="C8366" t="s">
        <v>1341</v>
      </c>
      <c r="D8366" t="s">
        <v>1348</v>
      </c>
    </row>
    <row r="8367" spans="1:4">
      <c r="A8367" t="s">
        <v>1486</v>
      </c>
      <c r="B8367" t="s">
        <v>1478</v>
      </c>
      <c r="C8367" t="s">
        <v>1342</v>
      </c>
      <c r="D8367" t="s">
        <v>1349</v>
      </c>
    </row>
    <row r="8368" spans="1:4">
      <c r="A8368" t="s">
        <v>1486</v>
      </c>
      <c r="B8368" t="s">
        <v>7545</v>
      </c>
      <c r="C8368" t="s">
        <v>1343</v>
      </c>
      <c r="D8368" t="s">
        <v>1350</v>
      </c>
    </row>
    <row r="8369" spans="1:4">
      <c r="A8369" t="s">
        <v>1486</v>
      </c>
      <c r="B8369" t="s">
        <v>1483</v>
      </c>
      <c r="C8369" t="s">
        <v>25</v>
      </c>
      <c r="D8369" t="s">
        <v>51</v>
      </c>
    </row>
    <row r="8370" spans="1:4">
      <c r="A8370" t="s">
        <v>1486</v>
      </c>
      <c r="B8370" t="s">
        <v>1550</v>
      </c>
      <c r="C8370" t="s">
        <v>63</v>
      </c>
      <c r="D8370" t="s">
        <v>1344</v>
      </c>
    </row>
    <row r="8371" spans="1:4">
      <c r="A8371" t="s">
        <v>1486</v>
      </c>
      <c r="B8371" t="s">
        <v>7356</v>
      </c>
      <c r="C8371" t="s">
        <v>1338</v>
      </c>
      <c r="D8371" t="s">
        <v>1345</v>
      </c>
    </row>
    <row r="8372" spans="1:4">
      <c r="A8372" t="s">
        <v>1486</v>
      </c>
      <c r="B8372" t="s">
        <v>1485</v>
      </c>
      <c r="C8372" t="s">
        <v>1339</v>
      </c>
      <c r="D8372" t="s">
        <v>1346</v>
      </c>
    </row>
    <row r="8373" spans="1:4">
      <c r="A8373" t="s">
        <v>1486</v>
      </c>
      <c r="B8373" t="s">
        <v>1551</v>
      </c>
      <c r="C8373" t="s">
        <v>1340</v>
      </c>
      <c r="D8373" t="s">
        <v>1347</v>
      </c>
    </row>
    <row r="8374" spans="1:4">
      <c r="A8374" t="s">
        <v>1486</v>
      </c>
      <c r="B8374" t="s">
        <v>7405</v>
      </c>
      <c r="C8374" t="s">
        <v>1341</v>
      </c>
      <c r="D8374" t="s">
        <v>1348</v>
      </c>
    </row>
    <row r="8375" spans="1:4">
      <c r="A8375" t="s">
        <v>1486</v>
      </c>
      <c r="B8375" t="s">
        <v>1487</v>
      </c>
      <c r="C8375" t="s">
        <v>1342</v>
      </c>
      <c r="D8375" t="s">
        <v>1349</v>
      </c>
    </row>
    <row r="8376" spans="1:4">
      <c r="A8376" t="s">
        <v>1486</v>
      </c>
      <c r="B8376" t="s">
        <v>1552</v>
      </c>
      <c r="C8376" t="s">
        <v>1343</v>
      </c>
      <c r="D8376" t="s">
        <v>1350</v>
      </c>
    </row>
    <row r="8377" spans="1:4">
      <c r="A8377" t="s">
        <v>1486</v>
      </c>
      <c r="B8377" t="s">
        <v>1571</v>
      </c>
      <c r="C8377" t="s">
        <v>25</v>
      </c>
      <c r="D8377" t="s">
        <v>25</v>
      </c>
    </row>
    <row r="8378" spans="1:4">
      <c r="A8378" t="s">
        <v>1486</v>
      </c>
      <c r="B8378" t="s">
        <v>1572</v>
      </c>
      <c r="C8378" t="s">
        <v>63</v>
      </c>
      <c r="D8378" t="s">
        <v>63</v>
      </c>
    </row>
    <row r="8379" spans="1:4">
      <c r="A8379" t="s">
        <v>1486</v>
      </c>
      <c r="B8379" t="s">
        <v>1573</v>
      </c>
      <c r="C8379" t="s">
        <v>1338</v>
      </c>
      <c r="D8379" t="s">
        <v>1338</v>
      </c>
    </row>
    <row r="8380" spans="1:4">
      <c r="A8380" t="s">
        <v>1486</v>
      </c>
      <c r="B8380" t="s">
        <v>1574</v>
      </c>
      <c r="C8380" t="s">
        <v>1351</v>
      </c>
      <c r="D8380" t="s">
        <v>1351</v>
      </c>
    </row>
    <row r="8381" spans="1:4">
      <c r="A8381" t="s">
        <v>1486</v>
      </c>
      <c r="B8381" t="s">
        <v>1575</v>
      </c>
      <c r="C8381" t="s">
        <v>1352</v>
      </c>
      <c r="D8381" t="s">
        <v>1352</v>
      </c>
    </row>
    <row r="8382" spans="1:4">
      <c r="A8382" t="s">
        <v>1486</v>
      </c>
      <c r="B8382" t="s">
        <v>1576</v>
      </c>
      <c r="C8382" t="s">
        <v>1353</v>
      </c>
      <c r="D8382" t="s">
        <v>1353</v>
      </c>
    </row>
    <row r="8383" spans="1:4">
      <c r="A8383" t="s">
        <v>1486</v>
      </c>
      <c r="B8383" t="s">
        <v>1577</v>
      </c>
      <c r="C8383" t="s">
        <v>1354</v>
      </c>
      <c r="D8383" t="s">
        <v>1354</v>
      </c>
    </row>
    <row r="8384" spans="1:4">
      <c r="A8384" t="s">
        <v>1486</v>
      </c>
      <c r="B8384" t="s">
        <v>7556</v>
      </c>
      <c r="C8384" t="s">
        <v>1355</v>
      </c>
      <c r="D8384" t="s">
        <v>1355</v>
      </c>
    </row>
    <row r="8385" spans="1:4">
      <c r="A8385" t="s">
        <v>1486</v>
      </c>
      <c r="B8385" t="s">
        <v>7557</v>
      </c>
      <c r="C8385" t="s">
        <v>1356</v>
      </c>
      <c r="D8385" t="s">
        <v>1356</v>
      </c>
    </row>
    <row r="8386" spans="1:4">
      <c r="A8386" t="s">
        <v>1486</v>
      </c>
      <c r="B8386" t="s">
        <v>7558</v>
      </c>
      <c r="C8386" t="s">
        <v>1288</v>
      </c>
      <c r="D8386" t="s">
        <v>1288</v>
      </c>
    </row>
    <row r="8387" spans="1:4">
      <c r="A8387" t="s">
        <v>1486</v>
      </c>
      <c r="B8387" t="s">
        <v>1578</v>
      </c>
      <c r="C8387" t="s">
        <v>1289</v>
      </c>
      <c r="D8387" t="s">
        <v>1289</v>
      </c>
    </row>
    <row r="8388" spans="1:4">
      <c r="A8388" t="s">
        <v>1486</v>
      </c>
      <c r="B8388" t="s">
        <v>1582</v>
      </c>
      <c r="C8388" t="s">
        <v>25</v>
      </c>
      <c r="D8388" t="s">
        <v>30</v>
      </c>
    </row>
    <row r="8389" spans="1:4">
      <c r="A8389" t="s">
        <v>1486</v>
      </c>
      <c r="B8389" t="s">
        <v>1583</v>
      </c>
      <c r="C8389" t="s">
        <v>63</v>
      </c>
      <c r="D8389" t="s">
        <v>1357</v>
      </c>
    </row>
    <row r="8390" spans="1:4">
      <c r="A8390" t="s">
        <v>1486</v>
      </c>
      <c r="B8390" t="s">
        <v>1584</v>
      </c>
      <c r="C8390" t="s">
        <v>1338</v>
      </c>
      <c r="D8390" t="s">
        <v>1358</v>
      </c>
    </row>
    <row r="8391" spans="1:4">
      <c r="A8391" t="s">
        <v>1486</v>
      </c>
      <c r="B8391" t="s">
        <v>1585</v>
      </c>
      <c r="C8391" t="s">
        <v>1351</v>
      </c>
      <c r="D8391" t="s">
        <v>1359</v>
      </c>
    </row>
    <row r="8392" spans="1:4">
      <c r="A8392" t="s">
        <v>1486</v>
      </c>
      <c r="B8392" t="s">
        <v>1586</v>
      </c>
      <c r="C8392" t="s">
        <v>1352</v>
      </c>
      <c r="D8392" t="s">
        <v>1360</v>
      </c>
    </row>
    <row r="8393" spans="1:4">
      <c r="A8393" t="s">
        <v>1486</v>
      </c>
      <c r="B8393" t="s">
        <v>1587</v>
      </c>
      <c r="C8393" t="s">
        <v>1353</v>
      </c>
      <c r="D8393" t="s">
        <v>1361</v>
      </c>
    </row>
    <row r="8394" spans="1:4">
      <c r="A8394" t="s">
        <v>1486</v>
      </c>
      <c r="B8394" t="s">
        <v>1588</v>
      </c>
      <c r="C8394" t="s">
        <v>1354</v>
      </c>
      <c r="D8394" t="s">
        <v>1362</v>
      </c>
    </row>
    <row r="8395" spans="1:4">
      <c r="A8395" t="s">
        <v>1486</v>
      </c>
      <c r="B8395" t="s">
        <v>7563</v>
      </c>
      <c r="C8395" t="s">
        <v>1355</v>
      </c>
      <c r="D8395" t="s">
        <v>1363</v>
      </c>
    </row>
    <row r="8396" spans="1:4">
      <c r="A8396" t="s">
        <v>1486</v>
      </c>
      <c r="B8396" t="s">
        <v>7564</v>
      </c>
      <c r="C8396" t="s">
        <v>1356</v>
      </c>
      <c r="D8396" t="s">
        <v>1364</v>
      </c>
    </row>
    <row r="8397" spans="1:4">
      <c r="A8397" t="s">
        <v>1486</v>
      </c>
      <c r="B8397" t="s">
        <v>7565</v>
      </c>
      <c r="C8397" t="s">
        <v>1288</v>
      </c>
      <c r="D8397" t="s">
        <v>1365</v>
      </c>
    </row>
    <row r="8398" spans="1:4">
      <c r="A8398" t="s">
        <v>1486</v>
      </c>
      <c r="B8398" t="s">
        <v>1593</v>
      </c>
      <c r="C8398" t="s">
        <v>25</v>
      </c>
      <c r="D8398" t="s">
        <v>30</v>
      </c>
    </row>
    <row r="8399" spans="1:4">
      <c r="A8399" t="s">
        <v>1486</v>
      </c>
      <c r="B8399" t="s">
        <v>1594</v>
      </c>
      <c r="C8399" t="s">
        <v>63</v>
      </c>
      <c r="D8399" t="s">
        <v>1366</v>
      </c>
    </row>
    <row r="8400" spans="1:4">
      <c r="A8400" t="s">
        <v>1486</v>
      </c>
      <c r="B8400" t="s">
        <v>1595</v>
      </c>
      <c r="C8400" t="s">
        <v>1338</v>
      </c>
      <c r="D8400" t="s">
        <v>1367</v>
      </c>
    </row>
    <row r="8401" spans="1:4">
      <c r="A8401" t="s">
        <v>1486</v>
      </c>
      <c r="B8401" t="s">
        <v>1596</v>
      </c>
      <c r="C8401" t="s">
        <v>1351</v>
      </c>
      <c r="D8401" t="s">
        <v>1368</v>
      </c>
    </row>
    <row r="8402" spans="1:4">
      <c r="A8402" t="s">
        <v>1486</v>
      </c>
      <c r="B8402" t="s">
        <v>1597</v>
      </c>
      <c r="C8402" t="s">
        <v>1352</v>
      </c>
      <c r="D8402" t="s">
        <v>1369</v>
      </c>
    </row>
    <row r="8403" spans="1:4">
      <c r="A8403" t="s">
        <v>1486</v>
      </c>
      <c r="B8403" t="s">
        <v>1598</v>
      </c>
      <c r="C8403" t="s">
        <v>1353</v>
      </c>
      <c r="D8403" t="s">
        <v>1370</v>
      </c>
    </row>
    <row r="8404" spans="1:4">
      <c r="A8404" t="s">
        <v>1486</v>
      </c>
      <c r="B8404" t="s">
        <v>1599</v>
      </c>
      <c r="C8404" t="s">
        <v>1354</v>
      </c>
      <c r="D8404" t="s">
        <v>1371</v>
      </c>
    </row>
    <row r="8405" spans="1:4">
      <c r="A8405" t="s">
        <v>1486</v>
      </c>
      <c r="B8405" t="s">
        <v>7570</v>
      </c>
      <c r="C8405" t="s">
        <v>1355</v>
      </c>
      <c r="D8405" t="s">
        <v>1372</v>
      </c>
    </row>
    <row r="8406" spans="1:4">
      <c r="A8406" t="s">
        <v>1486</v>
      </c>
      <c r="B8406" t="s">
        <v>7571</v>
      </c>
      <c r="C8406" t="s">
        <v>1356</v>
      </c>
      <c r="D8406" t="s">
        <v>1373</v>
      </c>
    </row>
    <row r="8407" spans="1:4">
      <c r="A8407" t="s">
        <v>1486</v>
      </c>
      <c r="B8407" t="s">
        <v>7572</v>
      </c>
      <c r="C8407" t="s">
        <v>1288</v>
      </c>
      <c r="D8407" t="s">
        <v>1374</v>
      </c>
    </row>
    <row r="8408" spans="1:4">
      <c r="A8408" t="s">
        <v>1486</v>
      </c>
      <c r="B8408" t="s">
        <v>1615</v>
      </c>
      <c r="C8408" t="s">
        <v>25</v>
      </c>
      <c r="D8408" t="s">
        <v>25</v>
      </c>
    </row>
    <row r="8409" spans="1:4">
      <c r="A8409" t="s">
        <v>1486</v>
      </c>
      <c r="B8409" t="s">
        <v>1616</v>
      </c>
      <c r="C8409" t="s">
        <v>143</v>
      </c>
      <c r="D8409" t="s">
        <v>143</v>
      </c>
    </row>
    <row r="8410" spans="1:4">
      <c r="A8410" t="s">
        <v>1486</v>
      </c>
      <c r="B8410" t="s">
        <v>1617</v>
      </c>
      <c r="C8410" t="s">
        <v>1375</v>
      </c>
      <c r="D8410" t="s">
        <v>1375</v>
      </c>
    </row>
    <row r="8411" spans="1:4">
      <c r="A8411" t="s">
        <v>1486</v>
      </c>
      <c r="B8411" t="s">
        <v>1618</v>
      </c>
      <c r="C8411" t="s">
        <v>1376</v>
      </c>
      <c r="D8411" t="s">
        <v>1376</v>
      </c>
    </row>
    <row r="8412" spans="1:4">
      <c r="A8412" t="s">
        <v>1486</v>
      </c>
      <c r="B8412" t="s">
        <v>1619</v>
      </c>
      <c r="C8412" t="s">
        <v>1377</v>
      </c>
      <c r="D8412" t="s">
        <v>1377</v>
      </c>
    </row>
    <row r="8413" spans="1:4">
      <c r="A8413" t="s">
        <v>1486</v>
      </c>
      <c r="B8413" t="s">
        <v>1620</v>
      </c>
      <c r="C8413" t="s">
        <v>1378</v>
      </c>
      <c r="D8413" t="s">
        <v>1378</v>
      </c>
    </row>
    <row r="8414" spans="1:4">
      <c r="A8414" t="s">
        <v>1486</v>
      </c>
      <c r="B8414" t="s">
        <v>1621</v>
      </c>
      <c r="C8414" t="s">
        <v>1379</v>
      </c>
      <c r="D8414" t="s">
        <v>1379</v>
      </c>
    </row>
    <row r="8415" spans="1:4">
      <c r="A8415" t="s">
        <v>1486</v>
      </c>
      <c r="B8415" t="s">
        <v>7584</v>
      </c>
      <c r="C8415" t="s">
        <v>1380</v>
      </c>
      <c r="D8415" t="s">
        <v>1380</v>
      </c>
    </row>
    <row r="8416" spans="1:4">
      <c r="A8416" t="s">
        <v>1486</v>
      </c>
      <c r="B8416" t="s">
        <v>7585</v>
      </c>
      <c r="C8416" t="s">
        <v>1381</v>
      </c>
      <c r="D8416" t="s">
        <v>1381</v>
      </c>
    </row>
    <row r="8417" spans="1:4">
      <c r="A8417" t="s">
        <v>1486</v>
      </c>
      <c r="B8417" t="s">
        <v>7586</v>
      </c>
      <c r="C8417" t="s">
        <v>1382</v>
      </c>
      <c r="D8417" t="s">
        <v>1382</v>
      </c>
    </row>
    <row r="8418" spans="1:4">
      <c r="A8418" t="s">
        <v>1486</v>
      </c>
      <c r="B8418" t="s">
        <v>1622</v>
      </c>
      <c r="C8418" t="s">
        <v>1289</v>
      </c>
      <c r="D8418" t="s">
        <v>1289</v>
      </c>
    </row>
    <row r="8419" spans="1:4">
      <c r="A8419" t="s">
        <v>1486</v>
      </c>
      <c r="B8419" t="s">
        <v>1626</v>
      </c>
      <c r="C8419" t="s">
        <v>25</v>
      </c>
      <c r="D8419" t="s">
        <v>21</v>
      </c>
    </row>
    <row r="8420" spans="1:4">
      <c r="A8420" t="s">
        <v>1486</v>
      </c>
      <c r="B8420" t="s">
        <v>1627</v>
      </c>
      <c r="C8420" t="s">
        <v>143</v>
      </c>
      <c r="D8420" t="s">
        <v>1383</v>
      </c>
    </row>
    <row r="8421" spans="1:4">
      <c r="A8421" t="s">
        <v>1486</v>
      </c>
      <c r="B8421" t="s">
        <v>1628</v>
      </c>
      <c r="C8421" t="s">
        <v>1375</v>
      </c>
      <c r="D8421" t="s">
        <v>1384</v>
      </c>
    </row>
    <row r="8422" spans="1:4">
      <c r="A8422" t="s">
        <v>1486</v>
      </c>
      <c r="B8422" t="s">
        <v>1629</v>
      </c>
      <c r="C8422" t="s">
        <v>1376</v>
      </c>
      <c r="D8422" t="s">
        <v>1385</v>
      </c>
    </row>
    <row r="8423" spans="1:4">
      <c r="A8423" t="s">
        <v>1486</v>
      </c>
      <c r="B8423" t="s">
        <v>1630</v>
      </c>
      <c r="C8423" t="s">
        <v>1377</v>
      </c>
      <c r="D8423" t="s">
        <v>1386</v>
      </c>
    </row>
    <row r="8424" spans="1:4">
      <c r="A8424" t="s">
        <v>1486</v>
      </c>
      <c r="B8424" t="s">
        <v>1631</v>
      </c>
      <c r="C8424" t="s">
        <v>1378</v>
      </c>
      <c r="D8424">
        <v>7898927890254</v>
      </c>
    </row>
    <row r="8425" spans="1:4">
      <c r="A8425" t="s">
        <v>1486</v>
      </c>
      <c r="B8425" t="s">
        <v>1632</v>
      </c>
      <c r="C8425" t="s">
        <v>1379</v>
      </c>
      <c r="D8425" t="s">
        <v>1387</v>
      </c>
    </row>
    <row r="8426" spans="1:4">
      <c r="A8426" t="s">
        <v>1486</v>
      </c>
      <c r="B8426" t="s">
        <v>7591</v>
      </c>
      <c r="C8426" t="s">
        <v>1380</v>
      </c>
      <c r="D8426" t="s">
        <v>1388</v>
      </c>
    </row>
    <row r="8427" spans="1:4">
      <c r="A8427" t="s">
        <v>1486</v>
      </c>
      <c r="B8427" t="s">
        <v>7592</v>
      </c>
      <c r="C8427" t="s">
        <v>1381</v>
      </c>
      <c r="D8427" t="s">
        <v>1389</v>
      </c>
    </row>
    <row r="8428" spans="1:4">
      <c r="A8428" t="s">
        <v>1486</v>
      </c>
      <c r="B8428" t="s">
        <v>7593</v>
      </c>
      <c r="C8428" t="s">
        <v>1382</v>
      </c>
      <c r="D8428" t="s">
        <v>1390</v>
      </c>
    </row>
    <row r="8429" spans="1:4">
      <c r="A8429" t="s">
        <v>1486</v>
      </c>
      <c r="B8429" t="s">
        <v>1637</v>
      </c>
      <c r="C8429" t="s">
        <v>25</v>
      </c>
      <c r="D8429" t="s">
        <v>96</v>
      </c>
    </row>
    <row r="8430" spans="1:4">
      <c r="A8430" t="s">
        <v>1486</v>
      </c>
      <c r="B8430" t="s">
        <v>1638</v>
      </c>
      <c r="C8430" t="s">
        <v>143</v>
      </c>
      <c r="D8430" t="s">
        <v>1391</v>
      </c>
    </row>
    <row r="8431" spans="1:4">
      <c r="A8431" t="s">
        <v>1486</v>
      </c>
      <c r="B8431" t="s">
        <v>1639</v>
      </c>
      <c r="C8431" t="s">
        <v>1375</v>
      </c>
      <c r="D8431" t="s">
        <v>1392</v>
      </c>
    </row>
    <row r="8432" spans="1:4">
      <c r="A8432" t="s">
        <v>1486</v>
      </c>
      <c r="B8432" t="s">
        <v>1640</v>
      </c>
      <c r="C8432" t="s">
        <v>1376</v>
      </c>
      <c r="D8432" t="s">
        <v>1393</v>
      </c>
    </row>
    <row r="8433" spans="1:4">
      <c r="A8433" t="s">
        <v>1486</v>
      </c>
      <c r="B8433" t="s">
        <v>1641</v>
      </c>
      <c r="C8433" t="s">
        <v>1377</v>
      </c>
      <c r="D8433" t="s">
        <v>1394</v>
      </c>
    </row>
    <row r="8434" spans="1:4">
      <c r="A8434" t="s">
        <v>1486</v>
      </c>
      <c r="B8434" t="s">
        <v>1642</v>
      </c>
      <c r="C8434" t="s">
        <v>1378</v>
      </c>
      <c r="D8434" t="s">
        <v>1395</v>
      </c>
    </row>
    <row r="8435" spans="1:4">
      <c r="A8435" t="s">
        <v>1486</v>
      </c>
      <c r="B8435" t="s">
        <v>1643</v>
      </c>
      <c r="C8435" t="s">
        <v>1379</v>
      </c>
      <c r="D8435" t="s">
        <v>1396</v>
      </c>
    </row>
    <row r="8436" spans="1:4">
      <c r="A8436" t="s">
        <v>1486</v>
      </c>
      <c r="B8436" t="s">
        <v>7598</v>
      </c>
      <c r="C8436" t="s">
        <v>1380</v>
      </c>
      <c r="D8436" t="s">
        <v>1397</v>
      </c>
    </row>
    <row r="8437" spans="1:4">
      <c r="A8437" t="s">
        <v>1486</v>
      </c>
      <c r="B8437" t="s">
        <v>7599</v>
      </c>
      <c r="C8437" t="s">
        <v>1381</v>
      </c>
      <c r="D8437" t="s">
        <v>1398</v>
      </c>
    </row>
    <row r="8438" spans="1:4">
      <c r="A8438" t="s">
        <v>1486</v>
      </c>
      <c r="B8438" t="s">
        <v>7600</v>
      </c>
      <c r="C8438" t="s">
        <v>1382</v>
      </c>
      <c r="D8438" t="s">
        <v>1399</v>
      </c>
    </row>
    <row r="8439" spans="1:4">
      <c r="A8439" t="s">
        <v>1486</v>
      </c>
      <c r="B8439" t="s">
        <v>1659</v>
      </c>
      <c r="C8439" t="s">
        <v>1400</v>
      </c>
      <c r="D8439" t="s">
        <v>1400</v>
      </c>
    </row>
    <row r="8440" spans="1:4">
      <c r="A8440" t="s">
        <v>1486</v>
      </c>
      <c r="B8440" t="s">
        <v>1660</v>
      </c>
      <c r="C8440" t="s">
        <v>1401</v>
      </c>
      <c r="D8440" t="s">
        <v>1401</v>
      </c>
    </row>
    <row r="8441" spans="1:4">
      <c r="A8441" t="s">
        <v>1486</v>
      </c>
      <c r="B8441" t="s">
        <v>7357</v>
      </c>
      <c r="C8441" t="s">
        <v>1402</v>
      </c>
      <c r="D8441" t="s">
        <v>1402</v>
      </c>
    </row>
    <row r="8442" spans="1:4">
      <c r="A8442" t="s">
        <v>1486</v>
      </c>
      <c r="B8442" t="s">
        <v>7406</v>
      </c>
      <c r="C8442" t="s">
        <v>1403</v>
      </c>
      <c r="D8442" t="s">
        <v>1403</v>
      </c>
    </row>
    <row r="8443" spans="1:4">
      <c r="A8443" t="s">
        <v>1486</v>
      </c>
      <c r="B8443" t="s">
        <v>1661</v>
      </c>
      <c r="C8443" t="s">
        <v>63</v>
      </c>
      <c r="D8443" t="s">
        <v>63</v>
      </c>
    </row>
    <row r="8444" spans="1:4">
      <c r="A8444" t="s">
        <v>1486</v>
      </c>
      <c r="B8444" t="s">
        <v>1662</v>
      </c>
      <c r="C8444" t="s">
        <v>1404</v>
      </c>
      <c r="D8444" t="s">
        <v>1404</v>
      </c>
    </row>
    <row r="8445" spans="1:4">
      <c r="A8445" t="s">
        <v>1486</v>
      </c>
      <c r="B8445" t="s">
        <v>1663</v>
      </c>
      <c r="C8445" t="s">
        <v>1405</v>
      </c>
      <c r="D8445" t="s">
        <v>1405</v>
      </c>
    </row>
    <row r="8446" spans="1:4">
      <c r="A8446" t="s">
        <v>1486</v>
      </c>
      <c r="B8446" t="s">
        <v>1669</v>
      </c>
      <c r="C8446" t="s">
        <v>1400</v>
      </c>
      <c r="D8446" t="s">
        <v>69</v>
      </c>
    </row>
    <row r="8447" spans="1:4">
      <c r="A8447" t="s">
        <v>1486</v>
      </c>
      <c r="B8447" t="s">
        <v>1670</v>
      </c>
      <c r="C8447" t="s">
        <v>1401</v>
      </c>
      <c r="D8447" t="s">
        <v>1406</v>
      </c>
    </row>
    <row r="8448" spans="1:4">
      <c r="A8448" t="s">
        <v>1486</v>
      </c>
      <c r="B8448" t="s">
        <v>7358</v>
      </c>
      <c r="C8448" t="s">
        <v>1402</v>
      </c>
      <c r="D8448" t="s">
        <v>1407</v>
      </c>
    </row>
    <row r="8449" spans="1:4">
      <c r="A8449" t="s">
        <v>1486</v>
      </c>
      <c r="B8449" t="s">
        <v>7407</v>
      </c>
      <c r="C8449" t="s">
        <v>1403</v>
      </c>
      <c r="D8449">
        <v>21</v>
      </c>
    </row>
    <row r="8450" spans="1:4">
      <c r="A8450" t="s">
        <v>1486</v>
      </c>
      <c r="B8450" t="s">
        <v>1679</v>
      </c>
      <c r="C8450" t="s">
        <v>1400</v>
      </c>
      <c r="D8450" t="s">
        <v>69</v>
      </c>
    </row>
    <row r="8451" spans="1:4">
      <c r="A8451" t="s">
        <v>1486</v>
      </c>
      <c r="B8451" t="s">
        <v>1680</v>
      </c>
      <c r="C8451" t="s">
        <v>1401</v>
      </c>
      <c r="D8451" t="s">
        <v>1406</v>
      </c>
    </row>
    <row r="8452" spans="1:4">
      <c r="A8452" t="s">
        <v>1486</v>
      </c>
      <c r="B8452" t="s">
        <v>7359</v>
      </c>
      <c r="C8452" t="s">
        <v>1402</v>
      </c>
      <c r="D8452" t="s">
        <v>1407</v>
      </c>
    </row>
    <row r="8453" spans="1:4">
      <c r="A8453" t="s">
        <v>1486</v>
      </c>
      <c r="B8453" t="s">
        <v>7408</v>
      </c>
      <c r="C8453" t="s">
        <v>1403</v>
      </c>
      <c r="D8453">
        <v>4</v>
      </c>
    </row>
    <row r="8454" spans="1:4">
      <c r="A8454" t="s">
        <v>1486</v>
      </c>
      <c r="B8454" t="s">
        <v>1689</v>
      </c>
      <c r="C8454" t="s">
        <v>1400</v>
      </c>
      <c r="D8454" t="s">
        <v>1408</v>
      </c>
    </row>
    <row r="8455" spans="1:4">
      <c r="A8455" t="s">
        <v>1486</v>
      </c>
      <c r="B8455" t="s">
        <v>1691</v>
      </c>
      <c r="C8455" t="s">
        <v>1402</v>
      </c>
      <c r="D8455" t="s">
        <v>1409</v>
      </c>
    </row>
    <row r="8456" spans="1:4">
      <c r="A8456" t="s">
        <v>1486</v>
      </c>
      <c r="B8456" t="s">
        <v>1692</v>
      </c>
      <c r="C8456" t="s">
        <v>1403</v>
      </c>
      <c r="D8456">
        <v>6</v>
      </c>
    </row>
    <row r="8457" spans="1:4">
      <c r="A8457" t="s">
        <v>1486</v>
      </c>
      <c r="B8457" t="s">
        <v>1693</v>
      </c>
      <c r="C8457" t="s">
        <v>63</v>
      </c>
      <c r="D8457" t="s">
        <v>1410</v>
      </c>
    </row>
    <row r="8458" spans="1:4">
      <c r="A8458" t="s">
        <v>1486</v>
      </c>
      <c r="B8458" t="s">
        <v>1702</v>
      </c>
      <c r="C8458" t="s">
        <v>1400</v>
      </c>
      <c r="D8458" t="s">
        <v>1411</v>
      </c>
    </row>
    <row r="8459" spans="1:4">
      <c r="A8459" t="s">
        <v>1486</v>
      </c>
      <c r="B8459" t="s">
        <v>1705</v>
      </c>
      <c r="C8459" t="s">
        <v>1403</v>
      </c>
      <c r="D8459">
        <v>1</v>
      </c>
    </row>
    <row r="8460" spans="1:4">
      <c r="A8460" t="s">
        <v>1486</v>
      </c>
      <c r="B8460" t="s">
        <v>1706</v>
      </c>
      <c r="C8460" t="s">
        <v>63</v>
      </c>
      <c r="D8460" t="s">
        <v>1412</v>
      </c>
    </row>
    <row r="8461" spans="1:4">
      <c r="A8461" t="s">
        <v>1486</v>
      </c>
      <c r="B8461" t="s">
        <v>1712</v>
      </c>
      <c r="C8461" t="s">
        <v>1400</v>
      </c>
      <c r="D8461" t="s">
        <v>1413</v>
      </c>
    </row>
    <row r="8462" spans="1:4">
      <c r="A8462" t="s">
        <v>1486</v>
      </c>
      <c r="B8462" t="s">
        <v>7411</v>
      </c>
      <c r="C8462" t="s">
        <v>1403</v>
      </c>
      <c r="D8462">
        <v>6</v>
      </c>
    </row>
    <row r="8463" spans="1:4">
      <c r="A8463" t="s">
        <v>1486</v>
      </c>
      <c r="B8463" t="s">
        <v>1714</v>
      </c>
      <c r="C8463" t="s">
        <v>63</v>
      </c>
      <c r="D8463" t="s">
        <v>1414</v>
      </c>
    </row>
    <row r="8464" spans="1:4">
      <c r="A8464" t="s">
        <v>1486</v>
      </c>
      <c r="B8464" t="s">
        <v>1715</v>
      </c>
      <c r="C8464" t="s">
        <v>1404</v>
      </c>
      <c r="D8464" t="s">
        <v>1415</v>
      </c>
    </row>
    <row r="8465" spans="1:4">
      <c r="A8465" t="s">
        <v>1486</v>
      </c>
      <c r="B8465" t="s">
        <v>1722</v>
      </c>
      <c r="C8465" t="s">
        <v>1400</v>
      </c>
      <c r="D8465" t="s">
        <v>1416</v>
      </c>
    </row>
    <row r="8466" spans="1:4">
      <c r="A8466" t="s">
        <v>1486</v>
      </c>
      <c r="B8466" t="s">
        <v>1723</v>
      </c>
      <c r="C8466" t="s">
        <v>1401</v>
      </c>
      <c r="D8466" t="s">
        <v>1417</v>
      </c>
    </row>
    <row r="8467" spans="1:4">
      <c r="A8467" t="s">
        <v>1486</v>
      </c>
      <c r="B8467" t="s">
        <v>1725</v>
      </c>
      <c r="C8467" t="s">
        <v>1403</v>
      </c>
      <c r="D8467">
        <v>1</v>
      </c>
    </row>
    <row r="8468" spans="1:4">
      <c r="A8468" t="s">
        <v>1486</v>
      </c>
      <c r="B8468" t="s">
        <v>1726</v>
      </c>
      <c r="C8468" t="s">
        <v>63</v>
      </c>
      <c r="D8468" t="s">
        <v>1418</v>
      </c>
    </row>
    <row r="8469" spans="1:4">
      <c r="A8469" t="s">
        <v>1486</v>
      </c>
      <c r="B8469" t="s">
        <v>1727</v>
      </c>
      <c r="C8469" t="s">
        <v>1404</v>
      </c>
      <c r="D8469" t="s">
        <v>1419</v>
      </c>
    </row>
    <row r="8470" spans="1:4">
      <c r="A8470" t="s">
        <v>1486</v>
      </c>
      <c r="B8470" t="s">
        <v>1737</v>
      </c>
      <c r="C8470" t="s">
        <v>1400</v>
      </c>
      <c r="D8470" t="s">
        <v>1420</v>
      </c>
    </row>
    <row r="8471" spans="1:4">
      <c r="A8471" t="s">
        <v>1486</v>
      </c>
      <c r="B8471" t="s">
        <v>1738</v>
      </c>
      <c r="C8471" t="s">
        <v>1401</v>
      </c>
      <c r="D8471" t="s">
        <v>1421</v>
      </c>
    </row>
    <row r="8472" spans="1:4">
      <c r="A8472" t="s">
        <v>1486</v>
      </c>
      <c r="B8472" t="s">
        <v>1739</v>
      </c>
      <c r="C8472" t="s">
        <v>1402</v>
      </c>
      <c r="D8472" t="s">
        <v>1422</v>
      </c>
    </row>
    <row r="8473" spans="1:4">
      <c r="A8473" t="s">
        <v>1486</v>
      </c>
      <c r="B8473" t="s">
        <v>1740</v>
      </c>
      <c r="C8473" t="s">
        <v>1403</v>
      </c>
      <c r="D8473">
        <v>1</v>
      </c>
    </row>
    <row r="8474" spans="1:4">
      <c r="A8474" t="s">
        <v>1486</v>
      </c>
      <c r="B8474" t="s">
        <v>1741</v>
      </c>
      <c r="C8474" t="s">
        <v>63</v>
      </c>
      <c r="D8474" t="s">
        <v>1423</v>
      </c>
    </row>
    <row r="8475" spans="1:4">
      <c r="A8475" t="s">
        <v>1486</v>
      </c>
      <c r="B8475" t="s">
        <v>7412</v>
      </c>
      <c r="C8475" t="s">
        <v>1404</v>
      </c>
      <c r="D8475" t="s">
        <v>1424</v>
      </c>
    </row>
    <row r="8476" spans="1:4">
      <c r="A8476" t="s">
        <v>1486</v>
      </c>
      <c r="B8476" t="s">
        <v>1747</v>
      </c>
      <c r="C8476" t="s">
        <v>1400</v>
      </c>
      <c r="D8476" t="s">
        <v>1425</v>
      </c>
    </row>
    <row r="8477" spans="1:4">
      <c r="A8477" t="s">
        <v>1486</v>
      </c>
      <c r="B8477" t="s">
        <v>1750</v>
      </c>
      <c r="C8477" t="s">
        <v>1403</v>
      </c>
      <c r="D8477">
        <v>2</v>
      </c>
    </row>
    <row r="8478" spans="1:4">
      <c r="A8478" t="s">
        <v>1486</v>
      </c>
      <c r="B8478" t="s">
        <v>1751</v>
      </c>
      <c r="C8478" t="s">
        <v>63</v>
      </c>
      <c r="D8478" t="s">
        <v>1426</v>
      </c>
    </row>
    <row r="8479" spans="1:4">
      <c r="A8479" t="s">
        <v>1486</v>
      </c>
      <c r="B8479" t="s">
        <v>7413</v>
      </c>
      <c r="C8479" t="s">
        <v>1404</v>
      </c>
      <c r="D8479" t="s">
        <v>1427</v>
      </c>
    </row>
    <row r="8480" spans="1:4">
      <c r="A8480" t="s">
        <v>1486</v>
      </c>
      <c r="B8480" t="s">
        <v>1757</v>
      </c>
      <c r="C8480" t="s">
        <v>1400</v>
      </c>
      <c r="D8480" t="s">
        <v>69</v>
      </c>
    </row>
    <row r="8481" spans="1:4">
      <c r="A8481" t="s">
        <v>1486</v>
      </c>
      <c r="B8481" t="s">
        <v>1758</v>
      </c>
      <c r="C8481" t="s">
        <v>1401</v>
      </c>
      <c r="D8481" t="s">
        <v>1428</v>
      </c>
    </row>
    <row r="8482" spans="1:4">
      <c r="A8482" t="s">
        <v>1486</v>
      </c>
      <c r="B8482" t="s">
        <v>1759</v>
      </c>
      <c r="C8482" t="s">
        <v>1402</v>
      </c>
      <c r="D8482" t="s">
        <v>1429</v>
      </c>
    </row>
    <row r="8483" spans="1:4">
      <c r="A8483" t="s">
        <v>1486</v>
      </c>
      <c r="B8483" t="s">
        <v>1760</v>
      </c>
      <c r="C8483" t="s">
        <v>1403</v>
      </c>
      <c r="D8483">
        <v>12</v>
      </c>
    </row>
    <row r="8484" spans="1:4">
      <c r="A8484" t="s">
        <v>1486</v>
      </c>
      <c r="B8484" t="s">
        <v>1761</v>
      </c>
      <c r="C8484" t="s">
        <v>63</v>
      </c>
      <c r="D8484" t="s">
        <v>1430</v>
      </c>
    </row>
    <row r="8485" spans="1:4">
      <c r="A8485" t="s">
        <v>1486</v>
      </c>
      <c r="B8485" t="s">
        <v>7414</v>
      </c>
      <c r="C8485" t="s">
        <v>1404</v>
      </c>
      <c r="D8485" t="s">
        <v>1431</v>
      </c>
    </row>
    <row r="8486" spans="1:4">
      <c r="A8486" t="s">
        <v>1486</v>
      </c>
      <c r="B8486" t="s">
        <v>1767</v>
      </c>
      <c r="C8486" t="s">
        <v>1400</v>
      </c>
      <c r="D8486" t="s">
        <v>69</v>
      </c>
    </row>
    <row r="8487" spans="1:4">
      <c r="A8487" t="s">
        <v>1486</v>
      </c>
      <c r="B8487" t="s">
        <v>7361</v>
      </c>
      <c r="C8487" t="s">
        <v>1402</v>
      </c>
      <c r="D8487" t="s">
        <v>1429</v>
      </c>
    </row>
    <row r="8488" spans="1:4">
      <c r="A8488" t="s">
        <v>1486</v>
      </c>
      <c r="B8488" t="s">
        <v>7415</v>
      </c>
      <c r="C8488" t="s">
        <v>1403</v>
      </c>
      <c r="D8488">
        <v>10</v>
      </c>
    </row>
    <row r="8489" spans="1:4">
      <c r="A8489" t="s">
        <v>1486</v>
      </c>
      <c r="B8489" t="s">
        <v>1770</v>
      </c>
      <c r="C8489" t="s">
        <v>1404</v>
      </c>
      <c r="D8489" t="s">
        <v>1432</v>
      </c>
    </row>
    <row r="8490" spans="1:4">
      <c r="A8490" t="s">
        <v>1486</v>
      </c>
      <c r="B8490" t="s">
        <v>1777</v>
      </c>
      <c r="C8490" t="s">
        <v>1400</v>
      </c>
      <c r="D8490" t="s">
        <v>69</v>
      </c>
    </row>
    <row r="8491" spans="1:4">
      <c r="A8491" t="s">
        <v>1486</v>
      </c>
      <c r="B8491" t="s">
        <v>1779</v>
      </c>
      <c r="C8491" t="s">
        <v>1402</v>
      </c>
      <c r="D8491" t="s">
        <v>1429</v>
      </c>
    </row>
    <row r="8492" spans="1:4">
      <c r="A8492" t="s">
        <v>1486</v>
      </c>
      <c r="B8492" t="s">
        <v>1780</v>
      </c>
      <c r="C8492" t="s">
        <v>1403</v>
      </c>
      <c r="D8492">
        <v>2</v>
      </c>
    </row>
    <row r="8493" spans="1:4">
      <c r="A8493" t="s">
        <v>1486</v>
      </c>
      <c r="B8493" t="s">
        <v>1782</v>
      </c>
      <c r="C8493" t="s">
        <v>1404</v>
      </c>
      <c r="D8493" t="s">
        <v>1433</v>
      </c>
    </row>
    <row r="8494" spans="1:4">
      <c r="A8494" t="s">
        <v>1486</v>
      </c>
      <c r="B8494" t="s">
        <v>1792</v>
      </c>
      <c r="C8494" t="s">
        <v>1400</v>
      </c>
      <c r="D8494" t="s">
        <v>69</v>
      </c>
    </row>
    <row r="8495" spans="1:4">
      <c r="A8495" t="s">
        <v>1486</v>
      </c>
      <c r="B8495" t="s">
        <v>1794</v>
      </c>
      <c r="C8495" t="s">
        <v>1402</v>
      </c>
      <c r="D8495" t="s">
        <v>1434</v>
      </c>
    </row>
    <row r="8496" spans="1:4">
      <c r="A8496" t="s">
        <v>1486</v>
      </c>
      <c r="B8496" t="s">
        <v>1795</v>
      </c>
      <c r="C8496" t="s">
        <v>1403</v>
      </c>
      <c r="D8496">
        <v>2</v>
      </c>
    </row>
    <row r="8497" spans="1:4">
      <c r="A8497" t="s">
        <v>1486</v>
      </c>
      <c r="B8497" t="s">
        <v>7416</v>
      </c>
      <c r="C8497" t="s">
        <v>1404</v>
      </c>
      <c r="D8497" t="s">
        <v>1435</v>
      </c>
    </row>
    <row r="8498" spans="1:4">
      <c r="A8498" t="s">
        <v>1486</v>
      </c>
      <c r="B8498" t="s">
        <v>1802</v>
      </c>
      <c r="C8498" t="s">
        <v>1400</v>
      </c>
      <c r="D8498" t="s">
        <v>69</v>
      </c>
    </row>
    <row r="8499" spans="1:4">
      <c r="A8499" t="s">
        <v>1486</v>
      </c>
      <c r="B8499" t="s">
        <v>1804</v>
      </c>
      <c r="C8499" t="s">
        <v>1402</v>
      </c>
      <c r="D8499" t="s">
        <v>1429</v>
      </c>
    </row>
    <row r="8500" spans="1:4">
      <c r="A8500" t="s">
        <v>1486</v>
      </c>
      <c r="B8500" t="s">
        <v>1805</v>
      </c>
      <c r="C8500" t="s">
        <v>1403</v>
      </c>
      <c r="D8500">
        <v>6</v>
      </c>
    </row>
    <row r="8501" spans="1:4">
      <c r="A8501" t="s">
        <v>1486</v>
      </c>
      <c r="B8501" t="s">
        <v>1807</v>
      </c>
      <c r="C8501" t="s">
        <v>1404</v>
      </c>
      <c r="D8501" t="s">
        <v>1436</v>
      </c>
    </row>
    <row r="8502" spans="1:4">
      <c r="A8502" t="s">
        <v>1486</v>
      </c>
      <c r="B8502" t="s">
        <v>1817</v>
      </c>
      <c r="C8502" t="s">
        <v>1400</v>
      </c>
      <c r="D8502" t="s">
        <v>69</v>
      </c>
    </row>
    <row r="8503" spans="1:4">
      <c r="A8503" t="s">
        <v>1486</v>
      </c>
      <c r="B8503" t="s">
        <v>1819</v>
      </c>
      <c r="C8503" t="s">
        <v>1402</v>
      </c>
      <c r="D8503" t="s">
        <v>1437</v>
      </c>
    </row>
    <row r="8504" spans="1:4">
      <c r="A8504" t="s">
        <v>1486</v>
      </c>
      <c r="B8504" t="s">
        <v>1820</v>
      </c>
      <c r="C8504" t="s">
        <v>1403</v>
      </c>
      <c r="D8504">
        <v>8</v>
      </c>
    </row>
    <row r="8505" spans="1:4">
      <c r="A8505" t="s">
        <v>1486</v>
      </c>
      <c r="B8505" t="s">
        <v>7417</v>
      </c>
      <c r="C8505" t="s">
        <v>1404</v>
      </c>
      <c r="D8505" t="s">
        <v>1438</v>
      </c>
    </row>
    <row r="8506" spans="1:4">
      <c r="A8506" t="s">
        <v>1488</v>
      </c>
      <c r="B8506" t="s">
        <v>1472</v>
      </c>
      <c r="C8506" t="s">
        <v>1473</v>
      </c>
      <c r="D8506" t="s">
        <v>1439</v>
      </c>
    </row>
    <row r="8507" spans="1:4">
      <c r="A8507" t="s">
        <v>1488</v>
      </c>
      <c r="B8507" t="s">
        <v>1492</v>
      </c>
      <c r="C8507" t="s">
        <v>7617</v>
      </c>
      <c r="D8507" t="s">
        <v>1440</v>
      </c>
    </row>
    <row r="8508" spans="1:4">
      <c r="A8508" t="s">
        <v>1488</v>
      </c>
      <c r="B8508" t="s">
        <v>1494</v>
      </c>
      <c r="C8508" t="s">
        <v>1477</v>
      </c>
      <c r="D8508" t="s">
        <v>146</v>
      </c>
    </row>
    <row r="8509" spans="1:4">
      <c r="A8509" t="s">
        <v>1488</v>
      </c>
      <c r="B8509" t="s">
        <v>1495</v>
      </c>
      <c r="C8509" t="s">
        <v>7618</v>
      </c>
      <c r="D8509" t="s">
        <v>1441</v>
      </c>
    </row>
    <row r="8510" spans="1:4">
      <c r="A8510" t="s">
        <v>1488</v>
      </c>
      <c r="B8510" t="s">
        <v>1496</v>
      </c>
      <c r="C8510" t="s">
        <v>7619</v>
      </c>
      <c r="D8510" t="s">
        <v>1442</v>
      </c>
    </row>
    <row r="8511" spans="1:4">
      <c r="A8511" t="s">
        <v>1488</v>
      </c>
      <c r="B8511" t="s">
        <v>1497</v>
      </c>
      <c r="C8511" t="s">
        <v>1479</v>
      </c>
      <c r="D8511" t="s">
        <v>1443</v>
      </c>
    </row>
    <row r="8512" spans="1:4">
      <c r="A8512" t="s">
        <v>1488</v>
      </c>
      <c r="B8512" t="s">
        <v>1498</v>
      </c>
      <c r="C8512" t="s">
        <v>7620</v>
      </c>
      <c r="D8512" t="s">
        <v>1444</v>
      </c>
    </row>
    <row r="8513" spans="1:4">
      <c r="A8513" t="s">
        <v>1488</v>
      </c>
      <c r="B8513" t="s">
        <v>1499</v>
      </c>
      <c r="C8513" t="s">
        <v>7621</v>
      </c>
      <c r="D8513" t="s">
        <v>57</v>
      </c>
    </row>
    <row r="8514" spans="1:4">
      <c r="A8514" t="s">
        <v>1488</v>
      </c>
      <c r="B8514" t="s">
        <v>1500</v>
      </c>
      <c r="C8514" t="s">
        <v>1481</v>
      </c>
      <c r="D8514" t="s">
        <v>1445</v>
      </c>
    </row>
    <row r="8515" spans="1:4">
      <c r="A8515" t="s">
        <v>1488</v>
      </c>
      <c r="B8515" t="s">
        <v>1511</v>
      </c>
      <c r="C8515" t="s">
        <v>1473</v>
      </c>
      <c r="D8515" t="e">
        <v>#REF!</v>
      </c>
    </row>
    <row r="8516" spans="1:4">
      <c r="A8516" t="s">
        <v>1488</v>
      </c>
      <c r="B8516" t="s">
        <v>1512</v>
      </c>
      <c r="C8516" t="s">
        <v>7617</v>
      </c>
      <c r="D8516" t="e">
        <v>#REF!</v>
      </c>
    </row>
    <row r="8517" spans="1:4">
      <c r="A8517" t="s">
        <v>1488</v>
      </c>
      <c r="B8517" t="s">
        <v>1514</v>
      </c>
      <c r="C8517" t="s">
        <v>1477</v>
      </c>
      <c r="D8517" t="s">
        <v>1446</v>
      </c>
    </row>
    <row r="8518" spans="1:4">
      <c r="A8518" t="s">
        <v>1488</v>
      </c>
      <c r="B8518" t="s">
        <v>1515</v>
      </c>
      <c r="C8518" t="s">
        <v>7618</v>
      </c>
      <c r="D8518">
        <v>0</v>
      </c>
    </row>
    <row r="8519" spans="1:4">
      <c r="A8519" t="s">
        <v>1488</v>
      </c>
      <c r="B8519" t="s">
        <v>1516</v>
      </c>
      <c r="C8519" t="s">
        <v>7619</v>
      </c>
      <c r="D8519">
        <v>0</v>
      </c>
    </row>
    <row r="8520" spans="1:4">
      <c r="A8520" t="s">
        <v>1488</v>
      </c>
      <c r="B8520" t="s">
        <v>1517</v>
      </c>
      <c r="C8520" t="s">
        <v>1479</v>
      </c>
      <c r="D8520">
        <v>0</v>
      </c>
    </row>
    <row r="8521" spans="1:4">
      <c r="A8521" t="s">
        <v>1488</v>
      </c>
      <c r="B8521" t="s">
        <v>7538</v>
      </c>
      <c r="C8521" t="s">
        <v>7620</v>
      </c>
      <c r="D8521">
        <v>0</v>
      </c>
    </row>
    <row r="8522" spans="1:4">
      <c r="A8522" t="s">
        <v>1488</v>
      </c>
      <c r="B8522" t="s">
        <v>7539</v>
      </c>
      <c r="C8522" t="s">
        <v>7621</v>
      </c>
      <c r="D8522">
        <v>0</v>
      </c>
    </row>
    <row r="8523" spans="1:4">
      <c r="A8523" t="s">
        <v>1488</v>
      </c>
      <c r="B8523" t="s">
        <v>7540</v>
      </c>
      <c r="C8523" t="s">
        <v>1481</v>
      </c>
      <c r="D8523">
        <v>0</v>
      </c>
    </row>
    <row r="8524" spans="1:4">
      <c r="A8524" t="s">
        <v>1488</v>
      </c>
      <c r="B8524" t="s">
        <v>1525</v>
      </c>
      <c r="C8524" t="s">
        <v>1473</v>
      </c>
      <c r="D8524" t="e">
        <v>#REF!</v>
      </c>
    </row>
    <row r="8525" spans="1:4">
      <c r="A8525" t="s">
        <v>1488</v>
      </c>
      <c r="B8525" t="s">
        <v>1526</v>
      </c>
      <c r="C8525" t="s">
        <v>7617</v>
      </c>
      <c r="D8525" t="e">
        <v>#REF!</v>
      </c>
    </row>
    <row r="8526" spans="1:4">
      <c r="A8526" t="s">
        <v>1488</v>
      </c>
      <c r="B8526" t="s">
        <v>1528</v>
      </c>
      <c r="C8526" t="s">
        <v>1477</v>
      </c>
      <c r="D8526" t="s">
        <v>1447</v>
      </c>
    </row>
    <row r="8527" spans="1:4">
      <c r="A8527" t="s">
        <v>1488</v>
      </c>
      <c r="B8527" t="s">
        <v>1529</v>
      </c>
      <c r="C8527" t="s">
        <v>7618</v>
      </c>
      <c r="D8527">
        <v>0</v>
      </c>
    </row>
    <row r="8528" spans="1:4">
      <c r="A8528" t="s">
        <v>1488</v>
      </c>
      <c r="B8528" t="s">
        <v>1530</v>
      </c>
      <c r="C8528" t="s">
        <v>7619</v>
      </c>
      <c r="D8528">
        <v>0</v>
      </c>
    </row>
    <row r="8529" spans="1:4">
      <c r="A8529" t="s">
        <v>1488</v>
      </c>
      <c r="B8529" t="s">
        <v>1531</v>
      </c>
      <c r="C8529" t="s">
        <v>1479</v>
      </c>
      <c r="D8529">
        <v>0</v>
      </c>
    </row>
    <row r="8530" spans="1:4">
      <c r="A8530" t="s">
        <v>1488</v>
      </c>
      <c r="B8530" t="s">
        <v>7542</v>
      </c>
      <c r="C8530" t="s">
        <v>7620</v>
      </c>
      <c r="D8530">
        <v>0</v>
      </c>
    </row>
    <row r="8531" spans="1:4">
      <c r="A8531" t="s">
        <v>1488</v>
      </c>
      <c r="B8531" t="s">
        <v>982</v>
      </c>
      <c r="C8531" t="s">
        <v>7621</v>
      </c>
      <c r="D8531">
        <v>0</v>
      </c>
    </row>
    <row r="8532" spans="1:4">
      <c r="A8532" t="s">
        <v>1488</v>
      </c>
      <c r="B8532" t="s">
        <v>7543</v>
      </c>
      <c r="C8532" t="s">
        <v>1481</v>
      </c>
      <c r="D8532">
        <v>0</v>
      </c>
    </row>
    <row r="8533" spans="1:4">
      <c r="A8533" t="s">
        <v>1488</v>
      </c>
      <c r="B8533" t="s">
        <v>1474</v>
      </c>
      <c r="C8533" t="s">
        <v>1473</v>
      </c>
      <c r="D8533" t="e">
        <v>#REF!</v>
      </c>
    </row>
    <row r="8534" spans="1:4">
      <c r="A8534" t="s">
        <v>1488</v>
      </c>
      <c r="B8534" t="s">
        <v>1539</v>
      </c>
      <c r="C8534" t="s">
        <v>7617</v>
      </c>
      <c r="D8534" t="e">
        <v>#REF!</v>
      </c>
    </row>
    <row r="8535" spans="1:4">
      <c r="A8535" t="s">
        <v>1488</v>
      </c>
      <c r="B8535" t="s">
        <v>1476</v>
      </c>
      <c r="C8535" t="s">
        <v>1477</v>
      </c>
      <c r="D8535" t="s">
        <v>1448</v>
      </c>
    </row>
    <row r="8536" spans="1:4">
      <c r="A8536" t="s">
        <v>1488</v>
      </c>
      <c r="B8536" t="s">
        <v>1541</v>
      </c>
      <c r="C8536" t="s">
        <v>7618</v>
      </c>
      <c r="D8536">
        <v>0</v>
      </c>
    </row>
    <row r="8537" spans="1:4">
      <c r="A8537" t="s">
        <v>1488</v>
      </c>
      <c r="B8537" t="s">
        <v>1542</v>
      </c>
      <c r="C8537" t="s">
        <v>7619</v>
      </c>
      <c r="D8537">
        <v>0</v>
      </c>
    </row>
    <row r="8538" spans="1:4">
      <c r="A8538" t="s">
        <v>1488</v>
      </c>
      <c r="B8538" t="s">
        <v>1478</v>
      </c>
      <c r="C8538" t="s">
        <v>1479</v>
      </c>
      <c r="D8538">
        <v>0</v>
      </c>
    </row>
    <row r="8539" spans="1:4">
      <c r="A8539" t="s">
        <v>1488</v>
      </c>
      <c r="B8539" t="s">
        <v>7545</v>
      </c>
      <c r="C8539" t="s">
        <v>7620</v>
      </c>
      <c r="D8539">
        <v>0</v>
      </c>
    </row>
    <row r="8540" spans="1:4">
      <c r="A8540" t="s">
        <v>1488</v>
      </c>
      <c r="B8540" t="s">
        <v>7546</v>
      </c>
      <c r="C8540" t="s">
        <v>7621</v>
      </c>
      <c r="D8540">
        <v>0</v>
      </c>
    </row>
    <row r="8541" spans="1:4">
      <c r="A8541" t="s">
        <v>1488</v>
      </c>
      <c r="B8541" t="s">
        <v>1480</v>
      </c>
      <c r="C8541" t="s">
        <v>1481</v>
      </c>
      <c r="D8541">
        <v>0</v>
      </c>
    </row>
    <row r="8542" spans="1:4">
      <c r="A8542" t="s">
        <v>1488</v>
      </c>
      <c r="B8542" t="s">
        <v>1483</v>
      </c>
      <c r="C8542" t="s">
        <v>1473</v>
      </c>
      <c r="D8542" t="e">
        <v>#REF!</v>
      </c>
    </row>
    <row r="8543" spans="1:4">
      <c r="A8543" t="s">
        <v>1488</v>
      </c>
      <c r="B8543" t="s">
        <v>1550</v>
      </c>
      <c r="C8543" t="s">
        <v>7617</v>
      </c>
      <c r="D8543" t="e">
        <v>#REF!</v>
      </c>
    </row>
    <row r="8544" spans="1:4">
      <c r="A8544" t="s">
        <v>1488</v>
      </c>
      <c r="B8544" t="s">
        <v>1485</v>
      </c>
      <c r="C8544" t="s">
        <v>1477</v>
      </c>
      <c r="D8544" t="s">
        <v>1449</v>
      </c>
    </row>
    <row r="8545" spans="1:4">
      <c r="A8545" t="s">
        <v>1488</v>
      </c>
      <c r="B8545" t="s">
        <v>1551</v>
      </c>
      <c r="C8545" t="s">
        <v>7618</v>
      </c>
      <c r="D8545">
        <v>0</v>
      </c>
    </row>
    <row r="8546" spans="1:4">
      <c r="A8546" t="s">
        <v>1488</v>
      </c>
      <c r="B8546" t="s">
        <v>7405</v>
      </c>
      <c r="C8546" t="s">
        <v>7619</v>
      </c>
      <c r="D8546">
        <v>0</v>
      </c>
    </row>
    <row r="8547" spans="1:4">
      <c r="A8547" t="s">
        <v>1488</v>
      </c>
      <c r="B8547" t="s">
        <v>1487</v>
      </c>
      <c r="C8547" t="s">
        <v>1479</v>
      </c>
      <c r="D8547">
        <v>0</v>
      </c>
    </row>
    <row r="8548" spans="1:4">
      <c r="A8548" t="s">
        <v>1488</v>
      </c>
      <c r="B8548" t="s">
        <v>1552</v>
      </c>
      <c r="C8548" t="s">
        <v>7620</v>
      </c>
      <c r="D8548">
        <v>0</v>
      </c>
    </row>
    <row r="8549" spans="1:4">
      <c r="A8549" t="s">
        <v>1488</v>
      </c>
      <c r="B8549" t="s">
        <v>942</v>
      </c>
      <c r="C8549" t="s">
        <v>7621</v>
      </c>
      <c r="D8549">
        <v>0</v>
      </c>
    </row>
    <row r="8550" spans="1:4">
      <c r="A8550" t="s">
        <v>1488</v>
      </c>
      <c r="B8550" t="s">
        <v>1489</v>
      </c>
      <c r="C8550" t="s">
        <v>1481</v>
      </c>
      <c r="D8550">
        <v>0</v>
      </c>
    </row>
    <row r="8551" spans="1:4">
      <c r="A8551" t="s">
        <v>1488</v>
      </c>
      <c r="B8551" t="s">
        <v>1557</v>
      </c>
      <c r="C8551" t="s">
        <v>1473</v>
      </c>
      <c r="D8551" t="e">
        <v>#REF!</v>
      </c>
    </row>
    <row r="8552" spans="1:4">
      <c r="A8552" t="s">
        <v>1488</v>
      </c>
      <c r="B8552" t="s">
        <v>1558</v>
      </c>
      <c r="C8552" t="s">
        <v>7617</v>
      </c>
      <c r="D8552" t="e">
        <v>#REF!</v>
      </c>
    </row>
    <row r="8553" spans="1:4">
      <c r="A8553" t="s">
        <v>1488</v>
      </c>
      <c r="B8553" t="s">
        <v>1560</v>
      </c>
      <c r="C8553" t="s">
        <v>1477</v>
      </c>
      <c r="D8553" t="s">
        <v>1450</v>
      </c>
    </row>
    <row r="8554" spans="1:4">
      <c r="A8554" t="s">
        <v>1488</v>
      </c>
      <c r="B8554" t="s">
        <v>1561</v>
      </c>
      <c r="C8554" t="s">
        <v>7618</v>
      </c>
      <c r="D8554">
        <v>0</v>
      </c>
    </row>
    <row r="8555" spans="1:4">
      <c r="A8555" t="s">
        <v>1488</v>
      </c>
      <c r="B8555" t="s">
        <v>1562</v>
      </c>
      <c r="C8555" t="s">
        <v>7619</v>
      </c>
      <c r="D8555">
        <v>0</v>
      </c>
    </row>
    <row r="8556" spans="1:4">
      <c r="A8556" t="s">
        <v>1488</v>
      </c>
      <c r="B8556" t="s">
        <v>1563</v>
      </c>
      <c r="C8556" t="s">
        <v>1479</v>
      </c>
      <c r="D8556">
        <v>0</v>
      </c>
    </row>
    <row r="8557" spans="1:4">
      <c r="A8557" t="s">
        <v>1488</v>
      </c>
      <c r="B8557" t="s">
        <v>7552</v>
      </c>
      <c r="C8557" t="s">
        <v>7620</v>
      </c>
      <c r="D8557">
        <v>0</v>
      </c>
    </row>
    <row r="8558" spans="1:4">
      <c r="A8558" t="s">
        <v>1488</v>
      </c>
      <c r="B8558" t="s">
        <v>7553</v>
      </c>
      <c r="C8558" t="s">
        <v>7621</v>
      </c>
      <c r="D8558">
        <v>0</v>
      </c>
    </row>
    <row r="8559" spans="1:4">
      <c r="A8559" t="s">
        <v>1488</v>
      </c>
      <c r="B8559" t="s">
        <v>7554</v>
      </c>
      <c r="C8559" t="s">
        <v>1481</v>
      </c>
      <c r="D8559">
        <v>0</v>
      </c>
    </row>
    <row r="8560" spans="1:4">
      <c r="A8560" t="s">
        <v>1488</v>
      </c>
      <c r="B8560" t="s">
        <v>1571</v>
      </c>
      <c r="C8560" t="s">
        <v>1473</v>
      </c>
      <c r="D8560" t="e">
        <v>#REF!</v>
      </c>
    </row>
    <row r="8561" spans="1:4">
      <c r="A8561" t="s">
        <v>1488</v>
      </c>
      <c r="B8561" t="s">
        <v>1572</v>
      </c>
      <c r="C8561" t="s">
        <v>7617</v>
      </c>
      <c r="D8561" t="e">
        <v>#REF!</v>
      </c>
    </row>
    <row r="8562" spans="1:4">
      <c r="A8562" t="s">
        <v>1488</v>
      </c>
      <c r="B8562" t="s">
        <v>1574</v>
      </c>
      <c r="C8562" t="s">
        <v>1477</v>
      </c>
      <c r="D8562" t="s">
        <v>1451</v>
      </c>
    </row>
    <row r="8563" spans="1:4">
      <c r="A8563" t="s">
        <v>1488</v>
      </c>
      <c r="B8563" t="s">
        <v>1575</v>
      </c>
      <c r="C8563" t="s">
        <v>7618</v>
      </c>
      <c r="D8563">
        <v>0</v>
      </c>
    </row>
    <row r="8564" spans="1:4">
      <c r="A8564" t="s">
        <v>1488</v>
      </c>
      <c r="B8564" t="s">
        <v>1576</v>
      </c>
      <c r="C8564" t="s">
        <v>7619</v>
      </c>
      <c r="D8564">
        <v>0</v>
      </c>
    </row>
    <row r="8565" spans="1:4">
      <c r="A8565" t="s">
        <v>1488</v>
      </c>
      <c r="B8565" t="s">
        <v>1577</v>
      </c>
      <c r="C8565" t="s">
        <v>1479</v>
      </c>
      <c r="D8565">
        <v>0</v>
      </c>
    </row>
    <row r="8566" spans="1:4">
      <c r="A8566" t="s">
        <v>1488</v>
      </c>
      <c r="B8566" t="s">
        <v>7556</v>
      </c>
      <c r="C8566" t="s">
        <v>7620</v>
      </c>
      <c r="D8566">
        <v>0</v>
      </c>
    </row>
    <row r="8567" spans="1:4">
      <c r="A8567" t="s">
        <v>1488</v>
      </c>
      <c r="B8567" t="s">
        <v>7557</v>
      </c>
      <c r="C8567" t="s">
        <v>7621</v>
      </c>
      <c r="D8567">
        <v>0</v>
      </c>
    </row>
    <row r="8568" spans="1:4">
      <c r="A8568" t="s">
        <v>1488</v>
      </c>
      <c r="B8568" t="s">
        <v>7558</v>
      </c>
      <c r="C8568" t="s">
        <v>1481</v>
      </c>
      <c r="D8568">
        <v>0</v>
      </c>
    </row>
    <row r="8569" spans="1:4">
      <c r="A8569" t="s">
        <v>1488</v>
      </c>
      <c r="B8569" t="s">
        <v>1582</v>
      </c>
      <c r="C8569" t="s">
        <v>1473</v>
      </c>
      <c r="D8569" t="e">
        <v>#REF!</v>
      </c>
    </row>
    <row r="8570" spans="1:4">
      <c r="A8570" t="s">
        <v>1488</v>
      </c>
      <c r="B8570" t="s">
        <v>1583</v>
      </c>
      <c r="C8570" t="s">
        <v>7617</v>
      </c>
      <c r="D8570" t="e">
        <v>#REF!</v>
      </c>
    </row>
    <row r="8571" spans="1:4">
      <c r="A8571" t="s">
        <v>1488</v>
      </c>
      <c r="B8571" t="s">
        <v>1585</v>
      </c>
      <c r="C8571" t="s">
        <v>1477</v>
      </c>
      <c r="D8571" t="s">
        <v>1452</v>
      </c>
    </row>
    <row r="8572" spans="1:4">
      <c r="A8572" t="s">
        <v>1488</v>
      </c>
      <c r="B8572" t="s">
        <v>1586</v>
      </c>
      <c r="C8572" t="s">
        <v>7618</v>
      </c>
      <c r="D8572">
        <v>0</v>
      </c>
    </row>
    <row r="8573" spans="1:4">
      <c r="A8573" t="s">
        <v>1488</v>
      </c>
      <c r="B8573" t="s">
        <v>1587</v>
      </c>
      <c r="C8573" t="s">
        <v>7619</v>
      </c>
      <c r="D8573">
        <v>0</v>
      </c>
    </row>
    <row r="8574" spans="1:4">
      <c r="A8574" t="s">
        <v>1488</v>
      </c>
      <c r="B8574" t="s">
        <v>1588</v>
      </c>
      <c r="C8574" t="s">
        <v>1479</v>
      </c>
      <c r="D8574">
        <v>0</v>
      </c>
    </row>
    <row r="8575" spans="1:4">
      <c r="A8575" t="s">
        <v>1488</v>
      </c>
      <c r="B8575" t="s">
        <v>7563</v>
      </c>
      <c r="C8575" t="s">
        <v>7620</v>
      </c>
      <c r="D8575">
        <v>0</v>
      </c>
    </row>
    <row r="8576" spans="1:4">
      <c r="A8576" t="s">
        <v>1488</v>
      </c>
      <c r="B8576" t="s">
        <v>7564</v>
      </c>
      <c r="C8576" t="s">
        <v>7621</v>
      </c>
      <c r="D8576">
        <v>0</v>
      </c>
    </row>
    <row r="8577" spans="1:4">
      <c r="A8577" t="s">
        <v>1488</v>
      </c>
      <c r="B8577" t="s">
        <v>7565</v>
      </c>
      <c r="C8577" t="s">
        <v>1481</v>
      </c>
      <c r="D8577">
        <v>0</v>
      </c>
    </row>
    <row r="8578" spans="1:4">
      <c r="A8578" t="s">
        <v>1488</v>
      </c>
      <c r="B8578" t="s">
        <v>1593</v>
      </c>
      <c r="C8578" t="s">
        <v>1473</v>
      </c>
      <c r="D8578" t="e">
        <v>#REF!</v>
      </c>
    </row>
    <row r="8579" spans="1:4">
      <c r="A8579" t="s">
        <v>1488</v>
      </c>
      <c r="B8579" t="s">
        <v>1594</v>
      </c>
      <c r="C8579" t="s">
        <v>7617</v>
      </c>
      <c r="D8579" t="e">
        <v>#REF!</v>
      </c>
    </row>
    <row r="8580" spans="1:4">
      <c r="A8580" t="s">
        <v>1488</v>
      </c>
      <c r="B8580" t="s">
        <v>1596</v>
      </c>
      <c r="C8580" t="s">
        <v>1477</v>
      </c>
      <c r="D8580" t="s">
        <v>123</v>
      </c>
    </row>
    <row r="8581" spans="1:4">
      <c r="A8581" t="s">
        <v>1488</v>
      </c>
      <c r="B8581" t="s">
        <v>1597</v>
      </c>
      <c r="C8581" t="s">
        <v>7618</v>
      </c>
      <c r="D8581">
        <v>0</v>
      </c>
    </row>
    <row r="8582" spans="1:4">
      <c r="A8582" t="s">
        <v>1488</v>
      </c>
      <c r="B8582" t="s">
        <v>1598</v>
      </c>
      <c r="C8582" t="s">
        <v>7619</v>
      </c>
      <c r="D8582">
        <v>0</v>
      </c>
    </row>
    <row r="8583" spans="1:4">
      <c r="A8583" t="s">
        <v>1488</v>
      </c>
      <c r="B8583" t="s">
        <v>1599</v>
      </c>
      <c r="C8583" t="s">
        <v>1479</v>
      </c>
      <c r="D8583">
        <v>0</v>
      </c>
    </row>
    <row r="8584" spans="1:4">
      <c r="A8584" t="s">
        <v>1488</v>
      </c>
      <c r="B8584" t="s">
        <v>7570</v>
      </c>
      <c r="C8584" t="s">
        <v>7620</v>
      </c>
      <c r="D8584">
        <v>0</v>
      </c>
    </row>
    <row r="8585" spans="1:4">
      <c r="A8585" t="s">
        <v>1488</v>
      </c>
      <c r="B8585" t="s">
        <v>7571</v>
      </c>
      <c r="C8585" t="s">
        <v>7621</v>
      </c>
      <c r="D8585">
        <v>0</v>
      </c>
    </row>
    <row r="8586" spans="1:4">
      <c r="A8586" t="s">
        <v>1488</v>
      </c>
      <c r="B8586" t="s">
        <v>7572</v>
      </c>
      <c r="C8586" t="s">
        <v>1481</v>
      </c>
      <c r="D8586">
        <v>0</v>
      </c>
    </row>
    <row r="8587" spans="1:4">
      <c r="A8587" t="s">
        <v>1488</v>
      </c>
      <c r="B8587" t="s">
        <v>1604</v>
      </c>
      <c r="C8587" t="s">
        <v>1473</v>
      </c>
      <c r="D8587" t="e">
        <v>#REF!</v>
      </c>
    </row>
    <row r="8588" spans="1:4">
      <c r="A8588" t="s">
        <v>1488</v>
      </c>
      <c r="B8588" t="s">
        <v>1605</v>
      </c>
      <c r="C8588" t="s">
        <v>7617</v>
      </c>
      <c r="D8588" t="e">
        <v>#REF!</v>
      </c>
    </row>
    <row r="8589" spans="1:4">
      <c r="A8589" t="s">
        <v>1488</v>
      </c>
      <c r="B8589" t="s">
        <v>1607</v>
      </c>
      <c r="C8589" t="s">
        <v>1477</v>
      </c>
      <c r="D8589" t="s">
        <v>133</v>
      </c>
    </row>
    <row r="8590" spans="1:4">
      <c r="A8590" t="s">
        <v>1488</v>
      </c>
      <c r="B8590" t="s">
        <v>1608</v>
      </c>
      <c r="C8590" t="s">
        <v>7618</v>
      </c>
      <c r="D8590">
        <v>0</v>
      </c>
    </row>
    <row r="8591" spans="1:4">
      <c r="A8591" t="s">
        <v>1488</v>
      </c>
      <c r="B8591" t="s">
        <v>1609</v>
      </c>
      <c r="C8591" t="s">
        <v>7619</v>
      </c>
      <c r="D8591">
        <v>0</v>
      </c>
    </row>
    <row r="8592" spans="1:4">
      <c r="A8592" t="s">
        <v>1488</v>
      </c>
      <c r="B8592" t="s">
        <v>1610</v>
      </c>
      <c r="C8592" t="s">
        <v>1479</v>
      </c>
      <c r="D8592">
        <v>0</v>
      </c>
    </row>
    <row r="8593" spans="1:4">
      <c r="A8593" t="s">
        <v>1488</v>
      </c>
      <c r="B8593" t="s">
        <v>7577</v>
      </c>
      <c r="C8593" t="s">
        <v>7620</v>
      </c>
      <c r="D8593">
        <v>0</v>
      </c>
    </row>
    <row r="8594" spans="1:4">
      <c r="A8594" t="s">
        <v>1488</v>
      </c>
      <c r="B8594" t="s">
        <v>7578</v>
      </c>
      <c r="C8594" t="s">
        <v>7621</v>
      </c>
      <c r="D8594">
        <v>0</v>
      </c>
    </row>
    <row r="8595" spans="1:4">
      <c r="A8595" t="s">
        <v>1488</v>
      </c>
      <c r="B8595" t="s">
        <v>7579</v>
      </c>
      <c r="C8595" t="s">
        <v>1481</v>
      </c>
      <c r="D8595">
        <v>0</v>
      </c>
    </row>
    <row r="8596" spans="1:4">
      <c r="A8596" t="s">
        <v>1488</v>
      </c>
      <c r="B8596" t="s">
        <v>1615</v>
      </c>
      <c r="C8596" t="s">
        <v>1473</v>
      </c>
      <c r="D8596" t="e">
        <v>#REF!</v>
      </c>
    </row>
    <row r="8597" spans="1:4">
      <c r="A8597" t="s">
        <v>1488</v>
      </c>
      <c r="B8597" t="s">
        <v>1616</v>
      </c>
      <c r="C8597" t="s">
        <v>7617</v>
      </c>
      <c r="D8597" t="e">
        <v>#REF!</v>
      </c>
    </row>
    <row r="8598" spans="1:4">
      <c r="A8598" t="s">
        <v>1488</v>
      </c>
      <c r="B8598" t="s">
        <v>1618</v>
      </c>
      <c r="C8598" t="s">
        <v>1477</v>
      </c>
      <c r="D8598" t="s">
        <v>1453</v>
      </c>
    </row>
    <row r="8599" spans="1:4">
      <c r="A8599" t="s">
        <v>1488</v>
      </c>
      <c r="B8599" t="s">
        <v>1619</v>
      </c>
      <c r="C8599" t="s">
        <v>7618</v>
      </c>
      <c r="D8599">
        <v>0</v>
      </c>
    </row>
    <row r="8600" spans="1:4">
      <c r="A8600" t="s">
        <v>1488</v>
      </c>
      <c r="B8600" t="s">
        <v>1620</v>
      </c>
      <c r="C8600" t="s">
        <v>7619</v>
      </c>
      <c r="D8600">
        <v>0</v>
      </c>
    </row>
    <row r="8601" spans="1:4">
      <c r="A8601" t="s">
        <v>1488</v>
      </c>
      <c r="B8601" t="s">
        <v>1621</v>
      </c>
      <c r="C8601" t="s">
        <v>1479</v>
      </c>
      <c r="D8601">
        <v>0</v>
      </c>
    </row>
    <row r="8602" spans="1:4">
      <c r="A8602" t="s">
        <v>1488</v>
      </c>
      <c r="B8602" t="s">
        <v>7584</v>
      </c>
      <c r="C8602" t="s">
        <v>7620</v>
      </c>
      <c r="D8602">
        <v>0</v>
      </c>
    </row>
    <row r="8603" spans="1:4">
      <c r="A8603" t="s">
        <v>1488</v>
      </c>
      <c r="B8603" t="s">
        <v>7585</v>
      </c>
      <c r="C8603" t="s">
        <v>7621</v>
      </c>
      <c r="D8603">
        <v>0</v>
      </c>
    </row>
    <row r="8604" spans="1:4">
      <c r="A8604" t="s">
        <v>1488</v>
      </c>
      <c r="B8604" t="s">
        <v>7586</v>
      </c>
      <c r="C8604" t="s">
        <v>1481</v>
      </c>
      <c r="D8604">
        <v>0</v>
      </c>
    </row>
    <row r="8605" spans="1:4">
      <c r="A8605" t="s">
        <v>1488</v>
      </c>
      <c r="B8605" t="s">
        <v>1626</v>
      </c>
      <c r="C8605" t="s">
        <v>1473</v>
      </c>
      <c r="D8605" t="e">
        <v>#REF!</v>
      </c>
    </row>
    <row r="8606" spans="1:4">
      <c r="A8606" t="s">
        <v>1488</v>
      </c>
      <c r="B8606" t="s">
        <v>1627</v>
      </c>
      <c r="C8606" t="s">
        <v>7617</v>
      </c>
      <c r="D8606" t="e">
        <v>#REF!</v>
      </c>
    </row>
    <row r="8607" spans="1:4">
      <c r="A8607" t="s">
        <v>1488</v>
      </c>
      <c r="B8607" t="s">
        <v>1629</v>
      </c>
      <c r="C8607" t="s">
        <v>1477</v>
      </c>
      <c r="D8607" t="s">
        <v>116</v>
      </c>
    </row>
    <row r="8608" spans="1:4">
      <c r="A8608" t="s">
        <v>1488</v>
      </c>
      <c r="B8608" t="s">
        <v>1630</v>
      </c>
      <c r="C8608" t="s">
        <v>7618</v>
      </c>
      <c r="D8608">
        <v>0</v>
      </c>
    </row>
    <row r="8609" spans="1:4">
      <c r="A8609" t="s">
        <v>1488</v>
      </c>
      <c r="B8609" t="s">
        <v>1631</v>
      </c>
      <c r="C8609" t="s">
        <v>7619</v>
      </c>
      <c r="D8609">
        <v>0</v>
      </c>
    </row>
    <row r="8610" spans="1:4">
      <c r="A8610" t="s">
        <v>1488</v>
      </c>
      <c r="B8610" t="s">
        <v>1632</v>
      </c>
      <c r="C8610" t="s">
        <v>1479</v>
      </c>
      <c r="D8610">
        <v>0</v>
      </c>
    </row>
    <row r="8611" spans="1:4">
      <c r="A8611" t="s">
        <v>1488</v>
      </c>
      <c r="B8611" t="s">
        <v>7591</v>
      </c>
      <c r="C8611" t="s">
        <v>7620</v>
      </c>
      <c r="D8611">
        <v>0</v>
      </c>
    </row>
    <row r="8612" spans="1:4">
      <c r="A8612" t="s">
        <v>1488</v>
      </c>
      <c r="B8612" t="s">
        <v>7592</v>
      </c>
      <c r="C8612" t="s">
        <v>7621</v>
      </c>
      <c r="D8612">
        <v>0</v>
      </c>
    </row>
    <row r="8613" spans="1:4">
      <c r="A8613" t="s">
        <v>1488</v>
      </c>
      <c r="B8613" t="s">
        <v>7593</v>
      </c>
      <c r="C8613" t="s">
        <v>1481</v>
      </c>
      <c r="D8613">
        <v>0</v>
      </c>
    </row>
    <row r="8614" spans="1:4">
      <c r="A8614" t="s">
        <v>1488</v>
      </c>
      <c r="B8614" t="s">
        <v>1637</v>
      </c>
      <c r="C8614" t="s">
        <v>1473</v>
      </c>
      <c r="D8614" t="e">
        <v>#REF!</v>
      </c>
    </row>
    <row r="8615" spans="1:4">
      <c r="A8615" t="s">
        <v>1488</v>
      </c>
      <c r="B8615" t="s">
        <v>1638</v>
      </c>
      <c r="C8615" t="s">
        <v>7617</v>
      </c>
      <c r="D8615" t="e">
        <v>#REF!</v>
      </c>
    </row>
    <row r="8616" spans="1:4">
      <c r="A8616" t="s">
        <v>1488</v>
      </c>
      <c r="B8616" t="s">
        <v>1640</v>
      </c>
      <c r="C8616" t="s">
        <v>1477</v>
      </c>
      <c r="D8616" t="s">
        <v>1454</v>
      </c>
    </row>
    <row r="8617" spans="1:4">
      <c r="A8617" t="s">
        <v>1488</v>
      </c>
      <c r="B8617" t="s">
        <v>1641</v>
      </c>
      <c r="C8617" t="s">
        <v>7618</v>
      </c>
      <c r="D8617">
        <v>0</v>
      </c>
    </row>
    <row r="8618" spans="1:4">
      <c r="A8618" t="s">
        <v>1488</v>
      </c>
      <c r="B8618" t="s">
        <v>1642</v>
      </c>
      <c r="C8618" t="s">
        <v>7619</v>
      </c>
      <c r="D8618">
        <v>0</v>
      </c>
    </row>
    <row r="8619" spans="1:4">
      <c r="A8619" t="s">
        <v>1488</v>
      </c>
      <c r="B8619" t="s">
        <v>1643</v>
      </c>
      <c r="C8619" t="s">
        <v>1479</v>
      </c>
      <c r="D8619">
        <v>0</v>
      </c>
    </row>
    <row r="8620" spans="1:4">
      <c r="A8620" t="s">
        <v>1488</v>
      </c>
      <c r="B8620" t="s">
        <v>7598</v>
      </c>
      <c r="C8620" t="s">
        <v>7620</v>
      </c>
      <c r="D8620">
        <v>0</v>
      </c>
    </row>
    <row r="8621" spans="1:4">
      <c r="A8621" t="s">
        <v>1488</v>
      </c>
      <c r="B8621" t="s">
        <v>7599</v>
      </c>
      <c r="C8621" t="s">
        <v>7621</v>
      </c>
      <c r="D8621">
        <v>0</v>
      </c>
    </row>
    <row r="8622" spans="1:4">
      <c r="A8622" t="s">
        <v>1488</v>
      </c>
      <c r="B8622" t="s">
        <v>7600</v>
      </c>
      <c r="C8622" t="s">
        <v>1481</v>
      </c>
      <c r="D8622">
        <v>0</v>
      </c>
    </row>
    <row r="8623" spans="1:4">
      <c r="A8623" t="s">
        <v>1488</v>
      </c>
      <c r="B8623" t="s">
        <v>1648</v>
      </c>
      <c r="C8623" t="s">
        <v>1473</v>
      </c>
      <c r="D8623" t="e">
        <v>#REF!</v>
      </c>
    </row>
    <row r="8624" spans="1:4">
      <c r="A8624" t="s">
        <v>1488</v>
      </c>
      <c r="B8624" t="s">
        <v>1649</v>
      </c>
      <c r="C8624" t="s">
        <v>7617</v>
      </c>
      <c r="D8624" t="e">
        <v>#REF!</v>
      </c>
    </row>
    <row r="8625" spans="1:4">
      <c r="A8625" t="s">
        <v>1488</v>
      </c>
      <c r="B8625" t="s">
        <v>1651</v>
      </c>
      <c r="C8625" t="s">
        <v>1477</v>
      </c>
      <c r="D8625" t="s">
        <v>1455</v>
      </c>
    </row>
    <row r="8626" spans="1:4">
      <c r="A8626" t="s">
        <v>1488</v>
      </c>
      <c r="B8626" t="s">
        <v>1652</v>
      </c>
      <c r="C8626" t="s">
        <v>7618</v>
      </c>
      <c r="D8626">
        <v>0</v>
      </c>
    </row>
    <row r="8627" spans="1:4">
      <c r="A8627" t="s">
        <v>1488</v>
      </c>
      <c r="B8627" t="s">
        <v>1653</v>
      </c>
      <c r="C8627" t="s">
        <v>7619</v>
      </c>
      <c r="D8627">
        <v>0</v>
      </c>
    </row>
    <row r="8628" spans="1:4">
      <c r="A8628" t="s">
        <v>1488</v>
      </c>
      <c r="B8628" t="s">
        <v>1654</v>
      </c>
      <c r="C8628" t="s">
        <v>1479</v>
      </c>
      <c r="D8628">
        <v>0</v>
      </c>
    </row>
    <row r="8629" spans="1:4">
      <c r="A8629" t="s">
        <v>1488</v>
      </c>
      <c r="B8629" t="s">
        <v>7622</v>
      </c>
      <c r="C8629" t="s">
        <v>7620</v>
      </c>
      <c r="D8629">
        <v>0</v>
      </c>
    </row>
    <row r="8630" spans="1:4">
      <c r="A8630" t="s">
        <v>1488</v>
      </c>
      <c r="B8630" t="s">
        <v>7606</v>
      </c>
      <c r="C8630" t="s">
        <v>7621</v>
      </c>
      <c r="D8630">
        <v>0</v>
      </c>
    </row>
    <row r="8631" spans="1:4">
      <c r="A8631" t="s">
        <v>1488</v>
      </c>
      <c r="B8631" t="s">
        <v>7607</v>
      </c>
      <c r="C8631" t="s">
        <v>1481</v>
      </c>
      <c r="D8631">
        <v>0</v>
      </c>
    </row>
    <row r="8632" spans="1:4">
      <c r="A8632" t="s">
        <v>1488</v>
      </c>
      <c r="B8632" t="s">
        <v>1659</v>
      </c>
      <c r="C8632" t="s">
        <v>1473</v>
      </c>
      <c r="D8632" t="e">
        <v>#REF!</v>
      </c>
    </row>
    <row r="8633" spans="1:4">
      <c r="A8633" t="s">
        <v>1488</v>
      </c>
      <c r="B8633" t="s">
        <v>1660</v>
      </c>
      <c r="C8633" t="s">
        <v>7617</v>
      </c>
      <c r="D8633" t="e">
        <v>#REF!</v>
      </c>
    </row>
    <row r="8634" spans="1:4">
      <c r="A8634" t="s">
        <v>1488</v>
      </c>
      <c r="B8634" t="s">
        <v>7406</v>
      </c>
      <c r="C8634" t="s">
        <v>1477</v>
      </c>
      <c r="D8634" t="s">
        <v>1456</v>
      </c>
    </row>
    <row r="8635" spans="1:4">
      <c r="A8635" t="s">
        <v>1488</v>
      </c>
      <c r="B8635" t="s">
        <v>1661</v>
      </c>
      <c r="C8635" t="s">
        <v>7618</v>
      </c>
      <c r="D8635">
        <v>0</v>
      </c>
    </row>
    <row r="8636" spans="1:4">
      <c r="A8636" t="s">
        <v>1488</v>
      </c>
      <c r="B8636" t="s">
        <v>1662</v>
      </c>
      <c r="C8636" t="s">
        <v>7619</v>
      </c>
      <c r="D8636">
        <v>0</v>
      </c>
    </row>
    <row r="8637" spans="1:4">
      <c r="A8637" t="s">
        <v>1488</v>
      </c>
      <c r="B8637" t="s">
        <v>1663</v>
      </c>
      <c r="C8637" t="s">
        <v>1479</v>
      </c>
      <c r="D8637">
        <v>0</v>
      </c>
    </row>
    <row r="8638" spans="1:4">
      <c r="A8638" t="s">
        <v>1488</v>
      </c>
      <c r="B8638" t="s">
        <v>7623</v>
      </c>
      <c r="C8638" t="s">
        <v>7620</v>
      </c>
      <c r="D8638">
        <v>0</v>
      </c>
    </row>
    <row r="8639" spans="1:4">
      <c r="A8639" t="s">
        <v>1488</v>
      </c>
      <c r="B8639" t="s">
        <v>1664</v>
      </c>
      <c r="C8639" t="s">
        <v>7621</v>
      </c>
      <c r="D8639">
        <v>0</v>
      </c>
    </row>
    <row r="8640" spans="1:4">
      <c r="A8640" t="s">
        <v>1488</v>
      </c>
      <c r="B8640" t="s">
        <v>7608</v>
      </c>
      <c r="C8640" t="s">
        <v>1481</v>
      </c>
      <c r="D8640">
        <v>0</v>
      </c>
    </row>
    <row r="8641" spans="1:4">
      <c r="A8641" t="s">
        <v>1488</v>
      </c>
      <c r="B8641" t="s">
        <v>1669</v>
      </c>
      <c r="C8641" t="s">
        <v>1473</v>
      </c>
      <c r="D8641" t="e">
        <v>#REF!</v>
      </c>
    </row>
    <row r="8642" spans="1:4">
      <c r="A8642" t="s">
        <v>1488</v>
      </c>
      <c r="B8642" t="s">
        <v>1670</v>
      </c>
      <c r="C8642" t="s">
        <v>7617</v>
      </c>
      <c r="D8642" t="e">
        <v>#REF!</v>
      </c>
    </row>
    <row r="8643" spans="1:4">
      <c r="A8643" t="s">
        <v>1488</v>
      </c>
      <c r="B8643" t="s">
        <v>1679</v>
      </c>
      <c r="C8643" t="s">
        <v>1473</v>
      </c>
      <c r="D8643" t="e">
        <v>#REF!</v>
      </c>
    </row>
    <row r="8644" spans="1:4">
      <c r="A8644" t="s">
        <v>1488</v>
      </c>
      <c r="B8644" t="s">
        <v>1680</v>
      </c>
      <c r="C8644" t="s">
        <v>7617</v>
      </c>
      <c r="D8644" t="e">
        <v>#REF!</v>
      </c>
    </row>
    <row r="8645" spans="1:4">
      <c r="A8645" t="s">
        <v>1488</v>
      </c>
      <c r="B8645" t="s">
        <v>1689</v>
      </c>
      <c r="C8645" t="s">
        <v>1473</v>
      </c>
      <c r="D8645" t="e">
        <v>#REF!</v>
      </c>
    </row>
    <row r="8646" spans="1:4">
      <c r="A8646" t="s">
        <v>1488</v>
      </c>
      <c r="B8646" t="s">
        <v>1690</v>
      </c>
      <c r="C8646" t="s">
        <v>7617</v>
      </c>
      <c r="D8646" t="e">
        <v>#REF!</v>
      </c>
    </row>
    <row r="8647" spans="1:4">
      <c r="A8647" t="s">
        <v>1488</v>
      </c>
      <c r="B8647" t="s">
        <v>1702</v>
      </c>
      <c r="C8647" t="s">
        <v>1473</v>
      </c>
      <c r="D8647" t="e">
        <v>#REF!</v>
      </c>
    </row>
    <row r="8648" spans="1:4">
      <c r="A8648" t="s">
        <v>1488</v>
      </c>
      <c r="B8648" t="s">
        <v>1703</v>
      </c>
      <c r="C8648" t="s">
        <v>7617</v>
      </c>
      <c r="D8648" t="e">
        <v>#REF!</v>
      </c>
    </row>
    <row r="8649" spans="1:4">
      <c r="A8649" t="s">
        <v>1488</v>
      </c>
      <c r="B8649" t="s">
        <v>1712</v>
      </c>
      <c r="C8649" t="s">
        <v>1473</v>
      </c>
      <c r="D8649" t="e">
        <v>#REF!</v>
      </c>
    </row>
    <row r="8650" spans="1:4">
      <c r="A8650" t="s">
        <v>1488</v>
      </c>
      <c r="B8650" t="s">
        <v>1713</v>
      </c>
      <c r="C8650" t="s">
        <v>7617</v>
      </c>
      <c r="D8650" t="e">
        <v>#REF!</v>
      </c>
    </row>
    <row r="8651" spans="1:4">
      <c r="A8651" t="s">
        <v>1488</v>
      </c>
      <c r="B8651" t="s">
        <v>1722</v>
      </c>
      <c r="C8651" t="s">
        <v>1473</v>
      </c>
      <c r="D8651" t="e">
        <v>#REF!</v>
      </c>
    </row>
    <row r="8652" spans="1:4">
      <c r="A8652" t="s">
        <v>1488</v>
      </c>
      <c r="B8652" t="s">
        <v>1723</v>
      </c>
      <c r="C8652" t="s">
        <v>7617</v>
      </c>
      <c r="D8652" t="e">
        <v>#REF!</v>
      </c>
    </row>
    <row r="8653" spans="1:4">
      <c r="A8653" t="s">
        <v>1488</v>
      </c>
      <c r="B8653" t="s">
        <v>1737</v>
      </c>
      <c r="C8653" t="s">
        <v>1473</v>
      </c>
      <c r="D8653" t="e">
        <v>#REF!</v>
      </c>
    </row>
    <row r="8654" spans="1:4">
      <c r="A8654" t="s">
        <v>1488</v>
      </c>
      <c r="B8654" t="s">
        <v>1738</v>
      </c>
      <c r="C8654" t="s">
        <v>7617</v>
      </c>
      <c r="D8654" t="e">
        <v>#REF!</v>
      </c>
    </row>
    <row r="8655" spans="1:4">
      <c r="A8655" t="s">
        <v>1488</v>
      </c>
      <c r="B8655" t="s">
        <v>1747</v>
      </c>
      <c r="C8655" t="s">
        <v>1473</v>
      </c>
      <c r="D8655" t="e">
        <v>#REF!</v>
      </c>
    </row>
    <row r="8656" spans="1:4">
      <c r="A8656" t="s">
        <v>1488</v>
      </c>
      <c r="B8656" t="s">
        <v>1748</v>
      </c>
      <c r="C8656" t="s">
        <v>7617</v>
      </c>
      <c r="D8656" t="e">
        <v>#REF!</v>
      </c>
    </row>
    <row r="8657" spans="1:4">
      <c r="A8657" t="s">
        <v>1488</v>
      </c>
      <c r="B8657" t="s">
        <v>1757</v>
      </c>
      <c r="C8657" t="s">
        <v>1473</v>
      </c>
      <c r="D8657" t="e">
        <v>#REF!</v>
      </c>
    </row>
    <row r="8658" spans="1:4">
      <c r="A8658" t="s">
        <v>1488</v>
      </c>
      <c r="B8658" t="s">
        <v>1758</v>
      </c>
      <c r="C8658" t="s">
        <v>7617</v>
      </c>
      <c r="D8658" t="e">
        <v>#REF!</v>
      </c>
    </row>
    <row r="8659" spans="1:4">
      <c r="A8659" t="s">
        <v>1488</v>
      </c>
      <c r="B8659" t="s">
        <v>1767</v>
      </c>
      <c r="C8659" t="s">
        <v>1473</v>
      </c>
      <c r="D8659" t="e">
        <v>#REF!</v>
      </c>
    </row>
    <row r="8660" spans="1:4">
      <c r="A8660" t="s">
        <v>1488</v>
      </c>
      <c r="B8660" t="s">
        <v>1768</v>
      </c>
      <c r="C8660" t="s">
        <v>7617</v>
      </c>
      <c r="D8660" t="e">
        <v>#REF!</v>
      </c>
    </row>
    <row r="8661" spans="1:4">
      <c r="A8661" t="s">
        <v>1488</v>
      </c>
      <c r="B8661" t="s">
        <v>1777</v>
      </c>
      <c r="C8661" t="s">
        <v>1473</v>
      </c>
      <c r="D8661" t="e">
        <v>#REF!</v>
      </c>
    </row>
    <row r="8662" spans="1:4">
      <c r="A8662" t="s">
        <v>1488</v>
      </c>
      <c r="B8662" t="s">
        <v>1778</v>
      </c>
      <c r="C8662" t="s">
        <v>7617</v>
      </c>
      <c r="D8662" t="e">
        <v>#REF!</v>
      </c>
    </row>
    <row r="8663" spans="1:4">
      <c r="A8663" t="s">
        <v>1488</v>
      </c>
      <c r="B8663" t="s">
        <v>1792</v>
      </c>
      <c r="C8663" t="s">
        <v>1473</v>
      </c>
      <c r="D8663" t="e">
        <v>#REF!</v>
      </c>
    </row>
    <row r="8664" spans="1:4">
      <c r="A8664" t="s">
        <v>1488</v>
      </c>
      <c r="B8664" t="s">
        <v>1793</v>
      </c>
      <c r="C8664" t="s">
        <v>7617</v>
      </c>
      <c r="D8664" t="e">
        <v>#REF!</v>
      </c>
    </row>
    <row r="8665" spans="1:4">
      <c r="A8665" t="s">
        <v>1488</v>
      </c>
      <c r="B8665" t="s">
        <v>1802</v>
      </c>
      <c r="C8665" t="s">
        <v>1473</v>
      </c>
      <c r="D8665" t="e">
        <v>#REF!</v>
      </c>
    </row>
    <row r="8666" spans="1:4">
      <c r="A8666" t="s">
        <v>1488</v>
      </c>
      <c r="B8666" t="s">
        <v>1803</v>
      </c>
      <c r="C8666" t="s">
        <v>7617</v>
      </c>
      <c r="D8666" t="e">
        <v>#REF!</v>
      </c>
    </row>
    <row r="8667" spans="1:4">
      <c r="A8667" t="s">
        <v>1488</v>
      </c>
      <c r="B8667" t="s">
        <v>1817</v>
      </c>
      <c r="C8667" t="s">
        <v>1473</v>
      </c>
      <c r="D8667" t="e">
        <v>#REF!</v>
      </c>
    </row>
    <row r="8668" spans="1:4">
      <c r="A8668" t="s">
        <v>1488</v>
      </c>
      <c r="B8668" t="s">
        <v>1818</v>
      </c>
      <c r="C8668" t="s">
        <v>7617</v>
      </c>
      <c r="D8668" t="e">
        <v>#REF!</v>
      </c>
    </row>
    <row r="8669" spans="1:4">
      <c r="A8669" t="s">
        <v>1488</v>
      </c>
      <c r="B8669" t="s">
        <v>1827</v>
      </c>
      <c r="C8669" t="s">
        <v>1473</v>
      </c>
      <c r="D8669" t="e">
        <v>#REF!</v>
      </c>
    </row>
    <row r="8670" spans="1:4">
      <c r="A8670" t="s">
        <v>1488</v>
      </c>
      <c r="B8670" t="s">
        <v>1828</v>
      </c>
      <c r="C8670" t="s">
        <v>7617</v>
      </c>
      <c r="D8670" t="e">
        <v>#REF!</v>
      </c>
    </row>
    <row r="8671" spans="1:4">
      <c r="A8671" t="s">
        <v>1488</v>
      </c>
      <c r="B8671" t="s">
        <v>1836</v>
      </c>
      <c r="C8671" t="s">
        <v>1473</v>
      </c>
      <c r="D8671" t="e">
        <v>#REF!</v>
      </c>
    </row>
    <row r="8672" spans="1:4">
      <c r="A8672" t="s">
        <v>1488</v>
      </c>
      <c r="B8672" t="s">
        <v>1837</v>
      </c>
      <c r="C8672" t="s">
        <v>7617</v>
      </c>
      <c r="D8672" t="e">
        <v>#REF!</v>
      </c>
    </row>
    <row r="8673" spans="1:4">
      <c r="A8673" t="s">
        <v>1488</v>
      </c>
      <c r="B8673" t="s">
        <v>1850</v>
      </c>
      <c r="C8673" t="s">
        <v>1473</v>
      </c>
      <c r="D8673" t="e">
        <v>#REF!</v>
      </c>
    </row>
    <row r="8674" spans="1:4">
      <c r="A8674" t="s">
        <v>1488</v>
      </c>
      <c r="B8674" t="s">
        <v>1851</v>
      </c>
      <c r="C8674" t="s">
        <v>7617</v>
      </c>
      <c r="D8674" t="e">
        <v>#REF!</v>
      </c>
    </row>
    <row r="8675" spans="1:4">
      <c r="A8675" t="s">
        <v>1488</v>
      </c>
      <c r="B8675" t="s">
        <v>1864</v>
      </c>
      <c r="C8675" t="s">
        <v>1473</v>
      </c>
      <c r="D8675" t="e">
        <v>#REF!</v>
      </c>
    </row>
    <row r="8676" spans="1:4">
      <c r="A8676" t="s">
        <v>1488</v>
      </c>
      <c r="B8676" t="s">
        <v>1865</v>
      </c>
      <c r="C8676" t="s">
        <v>7617</v>
      </c>
      <c r="D8676" t="e">
        <v>#REF!</v>
      </c>
    </row>
    <row r="8677" spans="1:4">
      <c r="A8677" t="s">
        <v>1488</v>
      </c>
      <c r="B8677" t="s">
        <v>1878</v>
      </c>
      <c r="C8677" t="s">
        <v>1473</v>
      </c>
      <c r="D8677" t="e">
        <v>#REF!</v>
      </c>
    </row>
    <row r="8678" spans="1:4">
      <c r="A8678" t="s">
        <v>1488</v>
      </c>
      <c r="B8678" t="s">
        <v>1879</v>
      </c>
      <c r="C8678" t="s">
        <v>7617</v>
      </c>
      <c r="D8678" t="e">
        <v>#REF!</v>
      </c>
    </row>
    <row r="8679" spans="1:4">
      <c r="A8679" t="s">
        <v>1488</v>
      </c>
      <c r="B8679" t="s">
        <v>1892</v>
      </c>
      <c r="C8679" t="s">
        <v>1473</v>
      </c>
      <c r="D8679" t="e">
        <v>#REF!</v>
      </c>
    </row>
    <row r="8680" spans="1:4">
      <c r="A8680" t="s">
        <v>1488</v>
      </c>
      <c r="B8680" t="s">
        <v>1893</v>
      </c>
      <c r="C8680" t="s">
        <v>7617</v>
      </c>
      <c r="D8680" t="e">
        <v>#REF!</v>
      </c>
    </row>
    <row r="8681" spans="1:4">
      <c r="A8681" t="s">
        <v>1488</v>
      </c>
      <c r="B8681" t="s">
        <v>1903</v>
      </c>
      <c r="C8681" t="s">
        <v>1473</v>
      </c>
      <c r="D8681" t="e">
        <v>#REF!</v>
      </c>
    </row>
    <row r="8682" spans="1:4">
      <c r="A8682" t="s">
        <v>1488</v>
      </c>
      <c r="B8682" t="s">
        <v>1904</v>
      </c>
      <c r="C8682" t="s">
        <v>7617</v>
      </c>
      <c r="D8682" t="e">
        <v>#REF!</v>
      </c>
    </row>
    <row r="8683" spans="1:4">
      <c r="A8683" t="s">
        <v>1488</v>
      </c>
      <c r="B8683" t="s">
        <v>1914</v>
      </c>
      <c r="C8683" t="s">
        <v>1473</v>
      </c>
      <c r="D8683" t="e">
        <v>#REF!</v>
      </c>
    </row>
    <row r="8684" spans="1:4">
      <c r="A8684" t="s">
        <v>1488</v>
      </c>
      <c r="B8684" t="s">
        <v>1915</v>
      </c>
      <c r="C8684" t="s">
        <v>7617</v>
      </c>
      <c r="D8684" t="e">
        <v>#REF!</v>
      </c>
    </row>
    <row r="8685" spans="1:4">
      <c r="A8685" t="s">
        <v>1488</v>
      </c>
      <c r="B8685" t="s">
        <v>1925</v>
      </c>
      <c r="C8685" t="s">
        <v>1473</v>
      </c>
      <c r="D8685" t="e">
        <v>#REF!</v>
      </c>
    </row>
    <row r="8686" spans="1:4">
      <c r="A8686" t="s">
        <v>1488</v>
      </c>
      <c r="B8686" t="s">
        <v>1926</v>
      </c>
      <c r="C8686" t="s">
        <v>7617</v>
      </c>
      <c r="D8686" t="e">
        <v>#REF!</v>
      </c>
    </row>
    <row r="8687" spans="1:4">
      <c r="A8687" t="s">
        <v>1488</v>
      </c>
      <c r="B8687" t="s">
        <v>1936</v>
      </c>
      <c r="C8687" t="s">
        <v>1473</v>
      </c>
      <c r="D8687" t="e">
        <v>#REF!</v>
      </c>
    </row>
    <row r="8688" spans="1:4">
      <c r="A8688" t="s">
        <v>1488</v>
      </c>
      <c r="B8688" t="s">
        <v>1937</v>
      </c>
      <c r="C8688" t="s">
        <v>7617</v>
      </c>
      <c r="D8688" t="e">
        <v>#REF!</v>
      </c>
    </row>
    <row r="8689" spans="1:4">
      <c r="A8689" t="s">
        <v>1488</v>
      </c>
      <c r="B8689" t="s">
        <v>1947</v>
      </c>
      <c r="C8689" t="s">
        <v>1473</v>
      </c>
      <c r="D8689" t="e">
        <v>#REF!</v>
      </c>
    </row>
    <row r="8690" spans="1:4">
      <c r="A8690" t="s">
        <v>1488</v>
      </c>
      <c r="B8690" t="s">
        <v>1948</v>
      </c>
      <c r="C8690" t="s">
        <v>7617</v>
      </c>
      <c r="D8690" t="e">
        <v>#REF!</v>
      </c>
    </row>
    <row r="8691" spans="1:4">
      <c r="A8691" t="s">
        <v>1488</v>
      </c>
      <c r="B8691" t="s">
        <v>1958</v>
      </c>
      <c r="C8691" t="s">
        <v>1473</v>
      </c>
      <c r="D8691" t="e">
        <v>#REF!</v>
      </c>
    </row>
    <row r="8692" spans="1:4">
      <c r="A8692" t="s">
        <v>1488</v>
      </c>
      <c r="B8692" t="s">
        <v>1959</v>
      </c>
      <c r="C8692" t="s">
        <v>7617</v>
      </c>
      <c r="D8692" t="e">
        <v>#REF!</v>
      </c>
    </row>
    <row r="8693" spans="1:4">
      <c r="A8693" t="s">
        <v>1488</v>
      </c>
      <c r="B8693" t="s">
        <v>1968</v>
      </c>
      <c r="C8693" t="s">
        <v>1473</v>
      </c>
      <c r="D8693" t="e">
        <v>#REF!</v>
      </c>
    </row>
    <row r="8694" spans="1:4">
      <c r="A8694" t="s">
        <v>1488</v>
      </c>
      <c r="B8694" t="s">
        <v>1969</v>
      </c>
      <c r="C8694" t="s">
        <v>7617</v>
      </c>
      <c r="D8694" t="e">
        <v>#REF!</v>
      </c>
    </row>
    <row r="8695" spans="1:4">
      <c r="A8695" t="s">
        <v>1488</v>
      </c>
      <c r="B8695" t="s">
        <v>1978</v>
      </c>
      <c r="C8695" t="s">
        <v>1473</v>
      </c>
      <c r="D8695" t="e">
        <v>#REF!</v>
      </c>
    </row>
    <row r="8696" spans="1:4">
      <c r="A8696" t="s">
        <v>1488</v>
      </c>
      <c r="B8696" t="s">
        <v>1979</v>
      </c>
      <c r="C8696" t="s">
        <v>7617</v>
      </c>
      <c r="D8696" t="e">
        <v>#REF!</v>
      </c>
    </row>
    <row r="8697" spans="1:4">
      <c r="A8697" t="s">
        <v>1488</v>
      </c>
      <c r="B8697" t="s">
        <v>1988</v>
      </c>
      <c r="C8697" t="s">
        <v>1473</v>
      </c>
      <c r="D8697" t="e">
        <v>#REF!</v>
      </c>
    </row>
    <row r="8698" spans="1:4">
      <c r="A8698" t="s">
        <v>1488</v>
      </c>
      <c r="B8698" t="s">
        <v>1989</v>
      </c>
      <c r="C8698" t="s">
        <v>7617</v>
      </c>
      <c r="D8698" t="e">
        <v>#REF!</v>
      </c>
    </row>
    <row r="8699" spans="1:4">
      <c r="A8699" t="s">
        <v>1488</v>
      </c>
      <c r="B8699" t="s">
        <v>1998</v>
      </c>
      <c r="C8699" t="s">
        <v>1473</v>
      </c>
      <c r="D8699" t="e">
        <v>#REF!</v>
      </c>
    </row>
    <row r="8700" spans="1:4">
      <c r="A8700" t="s">
        <v>1488</v>
      </c>
      <c r="B8700" t="s">
        <v>1999</v>
      </c>
      <c r="C8700" t="s">
        <v>7617</v>
      </c>
      <c r="D8700" t="e">
        <v>#REF!</v>
      </c>
    </row>
    <row r="8701" spans="1:4">
      <c r="A8701" t="s">
        <v>1488</v>
      </c>
      <c r="B8701" t="s">
        <v>2008</v>
      </c>
      <c r="C8701" t="s">
        <v>1473</v>
      </c>
      <c r="D8701" t="e">
        <v>#REF!</v>
      </c>
    </row>
    <row r="8702" spans="1:4">
      <c r="A8702" t="s">
        <v>1488</v>
      </c>
      <c r="B8702" t="s">
        <v>2009</v>
      </c>
      <c r="C8702" t="s">
        <v>7617</v>
      </c>
      <c r="D8702" t="e">
        <v>#REF!</v>
      </c>
    </row>
    <row r="8703" spans="1:4">
      <c r="A8703" t="s">
        <v>1488</v>
      </c>
      <c r="B8703" t="s">
        <v>2018</v>
      </c>
      <c r="C8703" t="s">
        <v>1473</v>
      </c>
      <c r="D8703" t="e">
        <v>#REF!</v>
      </c>
    </row>
    <row r="8704" spans="1:4">
      <c r="A8704" t="s">
        <v>1488</v>
      </c>
      <c r="B8704" t="s">
        <v>2019</v>
      </c>
      <c r="C8704" t="s">
        <v>7617</v>
      </c>
      <c r="D8704" t="e">
        <v>#REF!</v>
      </c>
    </row>
    <row r="8705" spans="1:4">
      <c r="A8705" t="s">
        <v>1488</v>
      </c>
      <c r="B8705" t="s">
        <v>2032</v>
      </c>
      <c r="C8705" t="s">
        <v>1473</v>
      </c>
      <c r="D8705" t="e">
        <v>#REF!</v>
      </c>
    </row>
    <row r="8706" spans="1:4">
      <c r="A8706" t="s">
        <v>1488</v>
      </c>
      <c r="B8706" t="s">
        <v>2033</v>
      </c>
      <c r="C8706" t="s">
        <v>7617</v>
      </c>
      <c r="D8706" t="e">
        <v>#REF!</v>
      </c>
    </row>
    <row r="8707" spans="1:4">
      <c r="A8707" t="s">
        <v>1488</v>
      </c>
      <c r="B8707" t="s">
        <v>2046</v>
      </c>
      <c r="C8707" t="s">
        <v>1473</v>
      </c>
      <c r="D8707" t="e">
        <v>#REF!</v>
      </c>
    </row>
    <row r="8708" spans="1:4">
      <c r="A8708" t="s">
        <v>1488</v>
      </c>
      <c r="B8708" t="s">
        <v>2047</v>
      </c>
      <c r="C8708" t="s">
        <v>7617</v>
      </c>
      <c r="D8708" t="e">
        <v>#REF!</v>
      </c>
    </row>
    <row r="8709" spans="1:4">
      <c r="A8709" t="s">
        <v>1488</v>
      </c>
      <c r="B8709" t="s">
        <v>2057</v>
      </c>
      <c r="C8709" t="s">
        <v>1473</v>
      </c>
      <c r="D8709" t="e">
        <v>#REF!</v>
      </c>
    </row>
    <row r="8710" spans="1:4">
      <c r="A8710" t="s">
        <v>1488</v>
      </c>
      <c r="B8710" t="s">
        <v>2058</v>
      </c>
      <c r="C8710" t="s">
        <v>7617</v>
      </c>
      <c r="D8710" t="e">
        <v>#REF!</v>
      </c>
    </row>
    <row r="8711" spans="1:4">
      <c r="A8711" t="s">
        <v>1488</v>
      </c>
      <c r="B8711" t="s">
        <v>2068</v>
      </c>
      <c r="C8711" t="s">
        <v>1473</v>
      </c>
      <c r="D8711" t="e">
        <v>#REF!</v>
      </c>
    </row>
    <row r="8712" spans="1:4">
      <c r="A8712" t="s">
        <v>1488</v>
      </c>
      <c r="B8712" t="s">
        <v>2069</v>
      </c>
      <c r="C8712" t="s">
        <v>7617</v>
      </c>
      <c r="D8712" t="e">
        <v>#REF!</v>
      </c>
    </row>
    <row r="8713" spans="1:4">
      <c r="A8713" t="s">
        <v>1488</v>
      </c>
      <c r="B8713" t="s">
        <v>2079</v>
      </c>
      <c r="C8713" t="s">
        <v>1473</v>
      </c>
      <c r="D8713" t="e">
        <v>#REF!</v>
      </c>
    </row>
    <row r="8714" spans="1:4">
      <c r="A8714" t="s">
        <v>1488</v>
      </c>
      <c r="B8714" t="s">
        <v>2080</v>
      </c>
      <c r="C8714" t="s">
        <v>7617</v>
      </c>
      <c r="D8714" t="e">
        <v>#REF!</v>
      </c>
    </row>
    <row r="8715" spans="1:4">
      <c r="A8715" t="s">
        <v>1488</v>
      </c>
      <c r="B8715" t="s">
        <v>2090</v>
      </c>
      <c r="C8715" t="s">
        <v>1473</v>
      </c>
      <c r="D8715" t="e">
        <v>#REF!</v>
      </c>
    </row>
    <row r="8716" spans="1:4">
      <c r="A8716" t="s">
        <v>1488</v>
      </c>
      <c r="B8716" t="s">
        <v>2091</v>
      </c>
      <c r="C8716" t="s">
        <v>7617</v>
      </c>
      <c r="D8716" t="e">
        <v>#REF!</v>
      </c>
    </row>
    <row r="8717" spans="1:4">
      <c r="A8717" t="s">
        <v>1488</v>
      </c>
      <c r="B8717" t="s">
        <v>2100</v>
      </c>
      <c r="C8717" t="s">
        <v>1473</v>
      </c>
      <c r="D8717" t="e">
        <v>#REF!</v>
      </c>
    </row>
    <row r="8718" spans="1:4">
      <c r="A8718" t="s">
        <v>1488</v>
      </c>
      <c r="B8718" t="s">
        <v>2101</v>
      </c>
      <c r="C8718" t="s">
        <v>7617</v>
      </c>
      <c r="D8718" t="e">
        <v>#REF!</v>
      </c>
    </row>
    <row r="8719" spans="1:4">
      <c r="A8719" t="s">
        <v>1488</v>
      </c>
      <c r="B8719" t="s">
        <v>2110</v>
      </c>
      <c r="C8719" t="s">
        <v>1473</v>
      </c>
      <c r="D8719" t="e">
        <v>#REF!</v>
      </c>
    </row>
    <row r="8720" spans="1:4">
      <c r="A8720" t="s">
        <v>1488</v>
      </c>
      <c r="B8720" t="s">
        <v>2111</v>
      </c>
      <c r="C8720" t="s">
        <v>7617</v>
      </c>
      <c r="D8720" t="e">
        <v>#REF!</v>
      </c>
    </row>
    <row r="8721" spans="1:4">
      <c r="A8721" t="s">
        <v>1488</v>
      </c>
      <c r="B8721" t="s">
        <v>2124</v>
      </c>
      <c r="C8721" t="s">
        <v>1473</v>
      </c>
      <c r="D8721" t="e">
        <v>#REF!</v>
      </c>
    </row>
    <row r="8722" spans="1:4">
      <c r="A8722" t="s">
        <v>1488</v>
      </c>
      <c r="B8722" t="s">
        <v>2125</v>
      </c>
      <c r="C8722" t="s">
        <v>7617</v>
      </c>
      <c r="D8722" t="e">
        <v>#REF!</v>
      </c>
    </row>
    <row r="8723" spans="1:4">
      <c r="A8723" t="s">
        <v>1488</v>
      </c>
      <c r="B8723" t="s">
        <v>2135</v>
      </c>
      <c r="C8723" t="s">
        <v>1473</v>
      </c>
      <c r="D8723" t="e">
        <v>#REF!</v>
      </c>
    </row>
    <row r="8724" spans="1:4">
      <c r="A8724" t="s">
        <v>1488</v>
      </c>
      <c r="B8724" t="s">
        <v>2136</v>
      </c>
      <c r="C8724" t="s">
        <v>7617</v>
      </c>
      <c r="D8724" t="e">
        <v>#REF!</v>
      </c>
    </row>
    <row r="8725" spans="1:4">
      <c r="A8725" t="s">
        <v>1488</v>
      </c>
      <c r="B8725" t="s">
        <v>2146</v>
      </c>
      <c r="C8725" t="s">
        <v>1473</v>
      </c>
      <c r="D8725" t="e">
        <v>#REF!</v>
      </c>
    </row>
    <row r="8726" spans="1:4">
      <c r="A8726" t="s">
        <v>1488</v>
      </c>
      <c r="B8726" t="s">
        <v>2147</v>
      </c>
      <c r="C8726" t="s">
        <v>7617</v>
      </c>
      <c r="D8726" t="e">
        <v>#REF!</v>
      </c>
    </row>
    <row r="8727" spans="1:4">
      <c r="A8727" t="s">
        <v>1488</v>
      </c>
      <c r="B8727" t="s">
        <v>2156</v>
      </c>
      <c r="C8727" t="s">
        <v>1473</v>
      </c>
      <c r="D8727" t="e">
        <v>#REF!</v>
      </c>
    </row>
    <row r="8728" spans="1:4">
      <c r="A8728" t="s">
        <v>1488</v>
      </c>
      <c r="B8728" t="s">
        <v>2157</v>
      </c>
      <c r="C8728" t="s">
        <v>7617</v>
      </c>
      <c r="D8728" t="e">
        <v>#REF!</v>
      </c>
    </row>
    <row r="8729" spans="1:4">
      <c r="A8729" t="s">
        <v>1488</v>
      </c>
      <c r="B8729" t="s">
        <v>2166</v>
      </c>
      <c r="C8729" t="s">
        <v>1473</v>
      </c>
      <c r="D8729" t="e">
        <v>#REF!</v>
      </c>
    </row>
    <row r="8730" spans="1:4">
      <c r="A8730" t="s">
        <v>1488</v>
      </c>
      <c r="B8730" t="s">
        <v>2167</v>
      </c>
      <c r="C8730" t="s">
        <v>7617</v>
      </c>
      <c r="D8730" t="e">
        <v>#REF!</v>
      </c>
    </row>
    <row r="8731" spans="1:4">
      <c r="A8731" t="s">
        <v>1488</v>
      </c>
      <c r="B8731" t="s">
        <v>2180</v>
      </c>
      <c r="C8731" t="s">
        <v>1473</v>
      </c>
      <c r="D8731" t="e">
        <v>#REF!</v>
      </c>
    </row>
    <row r="8732" spans="1:4">
      <c r="A8732" t="s">
        <v>1488</v>
      </c>
      <c r="B8732" t="s">
        <v>2181</v>
      </c>
      <c r="C8732" t="s">
        <v>7617</v>
      </c>
      <c r="D8732" t="e">
        <v>#REF!</v>
      </c>
    </row>
    <row r="8733" spans="1:4">
      <c r="A8733" t="s">
        <v>1488</v>
      </c>
      <c r="B8733" t="s">
        <v>2191</v>
      </c>
      <c r="C8733" t="s">
        <v>1473</v>
      </c>
      <c r="D8733" t="e">
        <v>#REF!</v>
      </c>
    </row>
    <row r="8734" spans="1:4">
      <c r="A8734" t="s">
        <v>1488</v>
      </c>
      <c r="B8734" t="s">
        <v>2192</v>
      </c>
      <c r="C8734" t="s">
        <v>7617</v>
      </c>
      <c r="D8734" t="e">
        <v>#REF!</v>
      </c>
    </row>
    <row r="8735" spans="1:4">
      <c r="A8735" t="s">
        <v>1488</v>
      </c>
      <c r="B8735" t="s">
        <v>2202</v>
      </c>
      <c r="C8735" t="s">
        <v>1473</v>
      </c>
      <c r="D8735" t="e">
        <v>#REF!</v>
      </c>
    </row>
    <row r="8736" spans="1:4">
      <c r="A8736" t="s">
        <v>1488</v>
      </c>
      <c r="B8736" t="s">
        <v>2203</v>
      </c>
      <c r="C8736" t="s">
        <v>7617</v>
      </c>
      <c r="D8736" t="e">
        <v>#REF!</v>
      </c>
    </row>
    <row r="8737" spans="1:4">
      <c r="A8737" t="s">
        <v>1488</v>
      </c>
      <c r="B8737" t="s">
        <v>2212</v>
      </c>
      <c r="C8737" t="s">
        <v>1473</v>
      </c>
      <c r="D8737" t="e">
        <v>#REF!</v>
      </c>
    </row>
    <row r="8738" spans="1:4">
      <c r="A8738" t="s">
        <v>1488</v>
      </c>
      <c r="B8738" t="s">
        <v>2213</v>
      </c>
      <c r="C8738" t="s">
        <v>7617</v>
      </c>
      <c r="D8738" t="e">
        <v>#REF!</v>
      </c>
    </row>
    <row r="8739" spans="1:4">
      <c r="A8739" t="s">
        <v>1488</v>
      </c>
      <c r="B8739" t="s">
        <v>2226</v>
      </c>
      <c r="C8739" t="s">
        <v>1473</v>
      </c>
      <c r="D8739" t="e">
        <v>#REF!</v>
      </c>
    </row>
    <row r="8740" spans="1:4">
      <c r="A8740" t="s">
        <v>1488</v>
      </c>
      <c r="B8740" t="s">
        <v>2227</v>
      </c>
      <c r="C8740" t="s">
        <v>7617</v>
      </c>
      <c r="D8740" t="e">
        <v>#REF!</v>
      </c>
    </row>
    <row r="8741" spans="1:4">
      <c r="A8741" t="s">
        <v>1488</v>
      </c>
      <c r="B8741" t="s">
        <v>2240</v>
      </c>
      <c r="C8741" t="s">
        <v>1473</v>
      </c>
      <c r="D8741" t="e">
        <v>#REF!</v>
      </c>
    </row>
    <row r="8742" spans="1:4">
      <c r="A8742" t="s">
        <v>1488</v>
      </c>
      <c r="B8742" t="s">
        <v>2241</v>
      </c>
      <c r="C8742" t="s">
        <v>7617</v>
      </c>
      <c r="D8742" t="e">
        <v>#REF!</v>
      </c>
    </row>
    <row r="8743" spans="1:4">
      <c r="A8743" t="s">
        <v>1488</v>
      </c>
      <c r="B8743" t="s">
        <v>2254</v>
      </c>
      <c r="C8743" t="s">
        <v>1473</v>
      </c>
      <c r="D8743" t="e">
        <v>#REF!</v>
      </c>
    </row>
    <row r="8744" spans="1:4">
      <c r="A8744" t="s">
        <v>1488</v>
      </c>
      <c r="B8744" t="s">
        <v>2255</v>
      </c>
      <c r="C8744" t="s">
        <v>7617</v>
      </c>
      <c r="D8744" t="e">
        <v>#REF!</v>
      </c>
    </row>
    <row r="8745" spans="1:4">
      <c r="A8745" t="s">
        <v>1488</v>
      </c>
      <c r="B8745" t="s">
        <v>2268</v>
      </c>
      <c r="C8745" t="s">
        <v>1473</v>
      </c>
      <c r="D8745" t="e">
        <v>#REF!</v>
      </c>
    </row>
    <row r="8746" spans="1:4">
      <c r="A8746" t="s">
        <v>1488</v>
      </c>
      <c r="B8746" t="s">
        <v>2269</v>
      </c>
      <c r="C8746" t="s">
        <v>7617</v>
      </c>
      <c r="D8746" t="e">
        <v>#REF!</v>
      </c>
    </row>
    <row r="8747" spans="1:4">
      <c r="A8747" t="s">
        <v>1488</v>
      </c>
      <c r="B8747" t="s">
        <v>2282</v>
      </c>
      <c r="C8747" t="s">
        <v>1473</v>
      </c>
      <c r="D8747" t="e">
        <v>#REF!</v>
      </c>
    </row>
    <row r="8748" spans="1:4">
      <c r="A8748" t="s">
        <v>1488</v>
      </c>
      <c r="B8748" t="s">
        <v>2283</v>
      </c>
      <c r="C8748" t="s">
        <v>7617</v>
      </c>
      <c r="D8748" t="e">
        <v>#REF!</v>
      </c>
    </row>
    <row r="8749" spans="1:4">
      <c r="A8749" t="s">
        <v>1488</v>
      </c>
      <c r="B8749" t="s">
        <v>2296</v>
      </c>
      <c r="C8749" t="s">
        <v>1473</v>
      </c>
      <c r="D8749" t="e">
        <v>#REF!</v>
      </c>
    </row>
    <row r="8750" spans="1:4">
      <c r="A8750" t="s">
        <v>1488</v>
      </c>
      <c r="B8750" t="s">
        <v>2297</v>
      </c>
      <c r="C8750" t="s">
        <v>7617</v>
      </c>
      <c r="D8750" t="e">
        <v>#REF!</v>
      </c>
    </row>
    <row r="8751" spans="1:4">
      <c r="A8751" t="s">
        <v>1488</v>
      </c>
      <c r="B8751" t="s">
        <v>2310</v>
      </c>
      <c r="C8751" t="s">
        <v>1473</v>
      </c>
      <c r="D8751" t="e">
        <v>#REF!</v>
      </c>
    </row>
    <row r="8752" spans="1:4">
      <c r="A8752" t="s">
        <v>1488</v>
      </c>
      <c r="B8752" t="s">
        <v>2311</v>
      </c>
      <c r="C8752" t="s">
        <v>7617</v>
      </c>
      <c r="D8752" t="e">
        <v>#REF!</v>
      </c>
    </row>
    <row r="8753" spans="1:4">
      <c r="A8753" t="s">
        <v>1488</v>
      </c>
      <c r="B8753" t="s">
        <v>2324</v>
      </c>
      <c r="C8753" t="s">
        <v>1473</v>
      </c>
      <c r="D8753" t="e">
        <v>#REF!</v>
      </c>
    </row>
    <row r="8754" spans="1:4">
      <c r="A8754" t="s">
        <v>1488</v>
      </c>
      <c r="B8754" t="s">
        <v>2325</v>
      </c>
      <c r="C8754" t="s">
        <v>7617</v>
      </c>
      <c r="D8754" t="e">
        <v>#REF!</v>
      </c>
    </row>
    <row r="8755" spans="1:4">
      <c r="A8755" t="s">
        <v>1488</v>
      </c>
      <c r="B8755" t="s">
        <v>2338</v>
      </c>
      <c r="C8755" t="s">
        <v>1473</v>
      </c>
      <c r="D8755" t="e">
        <v>#REF!</v>
      </c>
    </row>
    <row r="8756" spans="1:4">
      <c r="A8756" t="s">
        <v>1488</v>
      </c>
      <c r="B8756" t="s">
        <v>2339</v>
      </c>
      <c r="C8756" t="s">
        <v>7617</v>
      </c>
      <c r="D8756" t="e">
        <v>#REF!</v>
      </c>
    </row>
    <row r="8757" spans="1:4">
      <c r="A8757" t="s">
        <v>1488</v>
      </c>
      <c r="B8757" t="s">
        <v>2352</v>
      </c>
      <c r="C8757" t="s">
        <v>1473</v>
      </c>
      <c r="D8757" t="e">
        <v>#REF!</v>
      </c>
    </row>
    <row r="8758" spans="1:4">
      <c r="A8758" t="s">
        <v>1488</v>
      </c>
      <c r="B8758" t="s">
        <v>2353</v>
      </c>
      <c r="C8758" t="s">
        <v>7617</v>
      </c>
      <c r="D8758" t="e">
        <v>#REF!</v>
      </c>
    </row>
    <row r="8759" spans="1:4">
      <c r="A8759" t="s">
        <v>1488</v>
      </c>
      <c r="B8759" t="s">
        <v>2366</v>
      </c>
      <c r="C8759" t="s">
        <v>1473</v>
      </c>
      <c r="D8759" t="e">
        <v>#REF!</v>
      </c>
    </row>
    <row r="8760" spans="1:4">
      <c r="A8760" t="s">
        <v>1488</v>
      </c>
      <c r="B8760" t="s">
        <v>2367</v>
      </c>
      <c r="C8760" t="s">
        <v>7617</v>
      </c>
      <c r="D8760" t="e">
        <v>#REF!</v>
      </c>
    </row>
    <row r="8761" spans="1:4">
      <c r="A8761" t="s">
        <v>1488</v>
      </c>
      <c r="B8761" t="s">
        <v>2380</v>
      </c>
      <c r="C8761" t="s">
        <v>1473</v>
      </c>
      <c r="D8761" t="e">
        <v>#REF!</v>
      </c>
    </row>
    <row r="8762" spans="1:4">
      <c r="A8762" t="s">
        <v>1488</v>
      </c>
      <c r="B8762" t="s">
        <v>2381</v>
      </c>
      <c r="C8762" t="s">
        <v>7617</v>
      </c>
      <c r="D8762" t="e">
        <v>#REF!</v>
      </c>
    </row>
    <row r="8763" spans="1:4">
      <c r="A8763" t="s">
        <v>1488</v>
      </c>
      <c r="B8763" t="s">
        <v>2394</v>
      </c>
      <c r="C8763" t="s">
        <v>1473</v>
      </c>
      <c r="D8763" t="e">
        <v>#REF!</v>
      </c>
    </row>
    <row r="8764" spans="1:4">
      <c r="A8764" t="s">
        <v>1488</v>
      </c>
      <c r="B8764" t="s">
        <v>2395</v>
      </c>
      <c r="C8764" t="s">
        <v>7617</v>
      </c>
      <c r="D8764" t="e">
        <v>#REF!</v>
      </c>
    </row>
    <row r="8765" spans="1:4">
      <c r="A8765" t="s">
        <v>1488</v>
      </c>
      <c r="B8765" t="s">
        <v>2408</v>
      </c>
      <c r="C8765" t="s">
        <v>1473</v>
      </c>
      <c r="D8765" t="e">
        <v>#REF!</v>
      </c>
    </row>
    <row r="8766" spans="1:4">
      <c r="A8766" t="s">
        <v>1488</v>
      </c>
      <c r="B8766" t="s">
        <v>2409</v>
      </c>
      <c r="C8766" t="s">
        <v>7617</v>
      </c>
      <c r="D8766" t="e">
        <v>#REF!</v>
      </c>
    </row>
    <row r="8767" spans="1:4">
      <c r="A8767" t="s">
        <v>1488</v>
      </c>
      <c r="B8767" t="s">
        <v>2422</v>
      </c>
      <c r="C8767" t="s">
        <v>1473</v>
      </c>
      <c r="D8767" t="e">
        <v>#REF!</v>
      </c>
    </row>
    <row r="8768" spans="1:4">
      <c r="A8768" t="s">
        <v>1488</v>
      </c>
      <c r="B8768" t="s">
        <v>2423</v>
      </c>
      <c r="C8768" t="s">
        <v>7617</v>
      </c>
      <c r="D8768" t="e">
        <v>#REF!</v>
      </c>
    </row>
    <row r="8769" spans="1:4">
      <c r="A8769" t="s">
        <v>1488</v>
      </c>
      <c r="B8769" t="s">
        <v>2436</v>
      </c>
      <c r="C8769" t="s">
        <v>1473</v>
      </c>
      <c r="D8769" t="e">
        <v>#REF!</v>
      </c>
    </row>
    <row r="8770" spans="1:4">
      <c r="A8770" t="s">
        <v>1488</v>
      </c>
      <c r="B8770" t="s">
        <v>2437</v>
      </c>
      <c r="C8770" t="s">
        <v>7617</v>
      </c>
      <c r="D8770" t="e">
        <v>#REF!</v>
      </c>
    </row>
    <row r="8771" spans="1:4">
      <c r="A8771" t="s">
        <v>1488</v>
      </c>
      <c r="B8771" t="s">
        <v>2450</v>
      </c>
      <c r="C8771" t="s">
        <v>1473</v>
      </c>
      <c r="D8771" t="e">
        <v>#REF!</v>
      </c>
    </row>
    <row r="8772" spans="1:4">
      <c r="A8772" t="s">
        <v>1488</v>
      </c>
      <c r="B8772" t="s">
        <v>2451</v>
      </c>
      <c r="C8772" t="s">
        <v>7617</v>
      </c>
      <c r="D8772" t="e">
        <v>#REF!</v>
      </c>
    </row>
    <row r="8773" spans="1:4">
      <c r="A8773" t="s">
        <v>1488</v>
      </c>
      <c r="B8773" t="s">
        <v>2465</v>
      </c>
      <c r="C8773" t="s">
        <v>1473</v>
      </c>
      <c r="D8773" t="e">
        <v>#REF!</v>
      </c>
    </row>
    <row r="8774" spans="1:4">
      <c r="A8774" t="s">
        <v>1488</v>
      </c>
      <c r="B8774" t="s">
        <v>2466</v>
      </c>
      <c r="C8774" t="s">
        <v>7617</v>
      </c>
      <c r="D8774" t="e">
        <v>#REF!</v>
      </c>
    </row>
    <row r="8775" spans="1:4">
      <c r="A8775" t="s">
        <v>1488</v>
      </c>
      <c r="B8775" t="s">
        <v>2479</v>
      </c>
      <c r="C8775" t="s">
        <v>1473</v>
      </c>
      <c r="D8775" t="e">
        <v>#REF!</v>
      </c>
    </row>
    <row r="8776" spans="1:4">
      <c r="A8776" t="s">
        <v>1488</v>
      </c>
      <c r="B8776" t="s">
        <v>2480</v>
      </c>
      <c r="C8776" t="s">
        <v>7617</v>
      </c>
      <c r="D8776" t="e">
        <v>#REF!</v>
      </c>
    </row>
    <row r="8777" spans="1:4">
      <c r="A8777" t="s">
        <v>1488</v>
      </c>
      <c r="B8777" t="s">
        <v>2493</v>
      </c>
      <c r="C8777" t="s">
        <v>1473</v>
      </c>
      <c r="D8777" t="e">
        <v>#REF!</v>
      </c>
    </row>
    <row r="8778" spans="1:4">
      <c r="A8778" t="s">
        <v>1488</v>
      </c>
      <c r="B8778" t="s">
        <v>2494</v>
      </c>
      <c r="C8778" t="s">
        <v>7617</v>
      </c>
      <c r="D8778" t="e">
        <v>#REF!</v>
      </c>
    </row>
    <row r="8779" spans="1:4">
      <c r="A8779" t="s">
        <v>1488</v>
      </c>
      <c r="B8779" t="s">
        <v>2507</v>
      </c>
      <c r="C8779" t="s">
        <v>1473</v>
      </c>
      <c r="D8779" t="e">
        <v>#REF!</v>
      </c>
    </row>
    <row r="8780" spans="1:4">
      <c r="A8780" t="s">
        <v>1488</v>
      </c>
      <c r="B8780" t="s">
        <v>2508</v>
      </c>
      <c r="C8780" t="s">
        <v>7617</v>
      </c>
      <c r="D8780" t="e">
        <v>#REF!</v>
      </c>
    </row>
    <row r="8781" spans="1:4">
      <c r="A8781" t="s">
        <v>1488</v>
      </c>
      <c r="B8781" t="s">
        <v>2521</v>
      </c>
      <c r="C8781" t="s">
        <v>1473</v>
      </c>
      <c r="D8781" t="e">
        <v>#REF!</v>
      </c>
    </row>
    <row r="8782" spans="1:4">
      <c r="A8782" t="s">
        <v>1488</v>
      </c>
      <c r="B8782" t="s">
        <v>2522</v>
      </c>
      <c r="C8782" t="s">
        <v>7617</v>
      </c>
      <c r="D8782" t="e">
        <v>#REF!</v>
      </c>
    </row>
    <row r="8783" spans="1:4">
      <c r="A8783" t="s">
        <v>1488</v>
      </c>
      <c r="B8783" t="s">
        <v>2535</v>
      </c>
      <c r="C8783" t="s">
        <v>1473</v>
      </c>
      <c r="D8783" t="e">
        <v>#REF!</v>
      </c>
    </row>
    <row r="8784" spans="1:4">
      <c r="A8784" t="s">
        <v>1488</v>
      </c>
      <c r="B8784" t="s">
        <v>2536</v>
      </c>
      <c r="C8784" t="s">
        <v>7617</v>
      </c>
      <c r="D8784" t="e">
        <v>#REF!</v>
      </c>
    </row>
    <row r="8785" spans="1:4">
      <c r="A8785" t="s">
        <v>1488</v>
      </c>
      <c r="B8785" t="s">
        <v>2549</v>
      </c>
      <c r="C8785" t="s">
        <v>1473</v>
      </c>
      <c r="D8785" t="e">
        <v>#REF!</v>
      </c>
    </row>
    <row r="8786" spans="1:4">
      <c r="A8786" t="s">
        <v>1488</v>
      </c>
      <c r="B8786" t="s">
        <v>2550</v>
      </c>
      <c r="C8786" t="s">
        <v>7617</v>
      </c>
      <c r="D8786" t="e">
        <v>#REF!</v>
      </c>
    </row>
    <row r="8787" spans="1:4">
      <c r="A8787" t="s">
        <v>1488</v>
      </c>
      <c r="B8787" t="s">
        <v>2563</v>
      </c>
      <c r="C8787" t="s">
        <v>1473</v>
      </c>
      <c r="D8787" t="e">
        <v>#REF!</v>
      </c>
    </row>
    <row r="8788" spans="1:4">
      <c r="A8788" t="s">
        <v>1488</v>
      </c>
      <c r="B8788" t="s">
        <v>2564</v>
      </c>
      <c r="C8788" t="s">
        <v>7617</v>
      </c>
      <c r="D8788" t="e">
        <v>#REF!</v>
      </c>
    </row>
    <row r="8789" spans="1:4">
      <c r="A8789" t="s">
        <v>1488</v>
      </c>
      <c r="B8789" t="s">
        <v>2577</v>
      </c>
      <c r="C8789" t="s">
        <v>1473</v>
      </c>
      <c r="D8789" t="e">
        <v>#REF!</v>
      </c>
    </row>
    <row r="8790" spans="1:4">
      <c r="A8790" t="s">
        <v>1488</v>
      </c>
      <c r="B8790" t="s">
        <v>2578</v>
      </c>
      <c r="C8790" t="s">
        <v>7617</v>
      </c>
      <c r="D8790" t="e">
        <v>#REF!</v>
      </c>
    </row>
    <row r="8791" spans="1:4">
      <c r="A8791" t="s">
        <v>1488</v>
      </c>
      <c r="B8791" t="s">
        <v>2591</v>
      </c>
      <c r="C8791" t="s">
        <v>1473</v>
      </c>
      <c r="D8791" t="e">
        <v>#REF!</v>
      </c>
    </row>
    <row r="8792" spans="1:4">
      <c r="A8792" t="s">
        <v>1488</v>
      </c>
      <c r="B8792" t="s">
        <v>2592</v>
      </c>
      <c r="C8792" t="s">
        <v>7617</v>
      </c>
      <c r="D8792" t="e">
        <v>#REF!</v>
      </c>
    </row>
    <row r="8793" spans="1:4">
      <c r="A8793" t="s">
        <v>1488</v>
      </c>
      <c r="B8793" t="s">
        <v>2605</v>
      </c>
      <c r="C8793" t="s">
        <v>1473</v>
      </c>
      <c r="D8793" t="e">
        <v>#REF!</v>
      </c>
    </row>
    <row r="8794" spans="1:4">
      <c r="A8794" t="s">
        <v>1488</v>
      </c>
      <c r="B8794" t="s">
        <v>2606</v>
      </c>
      <c r="C8794" t="s">
        <v>7617</v>
      </c>
      <c r="D8794" t="e">
        <v>#REF!</v>
      </c>
    </row>
    <row r="8795" spans="1:4">
      <c r="A8795" t="s">
        <v>1488</v>
      </c>
      <c r="B8795" t="s">
        <v>2619</v>
      </c>
      <c r="C8795" t="s">
        <v>1473</v>
      </c>
      <c r="D8795" t="e">
        <v>#REF!</v>
      </c>
    </row>
    <row r="8796" spans="1:4">
      <c r="A8796" t="s">
        <v>1488</v>
      </c>
      <c r="B8796" t="s">
        <v>2620</v>
      </c>
      <c r="C8796" t="s">
        <v>7617</v>
      </c>
      <c r="D8796" t="e">
        <v>#REF!</v>
      </c>
    </row>
    <row r="8797" spans="1:4">
      <c r="A8797" t="s">
        <v>1488</v>
      </c>
      <c r="B8797" t="s">
        <v>2633</v>
      </c>
      <c r="C8797" t="s">
        <v>1473</v>
      </c>
      <c r="D8797" t="e">
        <v>#REF!</v>
      </c>
    </row>
    <row r="8798" spans="1:4">
      <c r="A8798" t="s">
        <v>1488</v>
      </c>
      <c r="B8798" t="s">
        <v>2634</v>
      </c>
      <c r="C8798" t="s">
        <v>7617</v>
      </c>
      <c r="D8798" t="e">
        <v>#REF!</v>
      </c>
    </row>
    <row r="8799" spans="1:4">
      <c r="A8799" t="s">
        <v>1488</v>
      </c>
      <c r="B8799" t="s">
        <v>2647</v>
      </c>
      <c r="C8799" t="s">
        <v>1473</v>
      </c>
      <c r="D8799" t="e">
        <v>#REF!</v>
      </c>
    </row>
    <row r="8800" spans="1:4">
      <c r="A8800" t="s">
        <v>1488</v>
      </c>
      <c r="B8800" t="s">
        <v>2648</v>
      </c>
      <c r="C8800" t="s">
        <v>7617</v>
      </c>
      <c r="D8800" t="e">
        <v>#REF!</v>
      </c>
    </row>
    <row r="8801" spans="1:4">
      <c r="A8801" t="s">
        <v>1488</v>
      </c>
      <c r="B8801" t="s">
        <v>2661</v>
      </c>
      <c r="C8801" t="s">
        <v>1473</v>
      </c>
      <c r="D8801" t="e">
        <v>#REF!</v>
      </c>
    </row>
    <row r="8802" spans="1:4">
      <c r="A8802" t="s">
        <v>1488</v>
      </c>
      <c r="B8802" t="s">
        <v>2662</v>
      </c>
      <c r="C8802" t="s">
        <v>7617</v>
      </c>
      <c r="D8802" t="e">
        <v>#REF!</v>
      </c>
    </row>
    <row r="8803" spans="1:4">
      <c r="A8803" t="s">
        <v>1488</v>
      </c>
      <c r="B8803" t="s">
        <v>2675</v>
      </c>
      <c r="C8803" t="s">
        <v>1473</v>
      </c>
      <c r="D8803" t="e">
        <v>#REF!</v>
      </c>
    </row>
    <row r="8804" spans="1:4">
      <c r="A8804" t="s">
        <v>1488</v>
      </c>
      <c r="B8804" t="s">
        <v>2676</v>
      </c>
      <c r="C8804" t="s">
        <v>7617</v>
      </c>
      <c r="D8804" t="e">
        <v>#REF!</v>
      </c>
    </row>
    <row r="8805" spans="1:4">
      <c r="A8805" t="s">
        <v>1488</v>
      </c>
      <c r="B8805" t="s">
        <v>2689</v>
      </c>
      <c r="C8805" t="s">
        <v>1473</v>
      </c>
      <c r="D8805" t="e">
        <v>#REF!</v>
      </c>
    </row>
    <row r="8806" spans="1:4">
      <c r="A8806" t="s">
        <v>1488</v>
      </c>
      <c r="B8806" t="s">
        <v>2690</v>
      </c>
      <c r="C8806" t="s">
        <v>7617</v>
      </c>
      <c r="D8806" t="e">
        <v>#REF!</v>
      </c>
    </row>
    <row r="8807" spans="1:4">
      <c r="A8807" t="s">
        <v>1488</v>
      </c>
      <c r="B8807" t="s">
        <v>2703</v>
      </c>
      <c r="C8807" t="s">
        <v>1473</v>
      </c>
      <c r="D8807" t="e">
        <v>#REF!</v>
      </c>
    </row>
    <row r="8808" spans="1:4">
      <c r="A8808" t="s">
        <v>1488</v>
      </c>
      <c r="B8808" t="s">
        <v>2704</v>
      </c>
      <c r="C8808" t="s">
        <v>7617</v>
      </c>
      <c r="D8808" t="e">
        <v>#REF!</v>
      </c>
    </row>
    <row r="8809" spans="1:4">
      <c r="A8809" t="s">
        <v>1488</v>
      </c>
      <c r="B8809" t="s">
        <v>2717</v>
      </c>
      <c r="C8809" t="s">
        <v>1473</v>
      </c>
      <c r="D8809" t="e">
        <v>#REF!</v>
      </c>
    </row>
    <row r="8810" spans="1:4">
      <c r="A8810" t="s">
        <v>1488</v>
      </c>
      <c r="B8810" t="s">
        <v>2718</v>
      </c>
      <c r="C8810" t="s">
        <v>7617</v>
      </c>
      <c r="D8810" t="e">
        <v>#REF!</v>
      </c>
    </row>
    <row r="8811" spans="1:4">
      <c r="A8811" t="s">
        <v>1488</v>
      </c>
      <c r="B8811" t="s">
        <v>2731</v>
      </c>
      <c r="C8811" t="s">
        <v>1473</v>
      </c>
      <c r="D8811" t="e">
        <v>#REF!</v>
      </c>
    </row>
    <row r="8812" spans="1:4">
      <c r="A8812" t="s">
        <v>1488</v>
      </c>
      <c r="B8812" t="s">
        <v>2732</v>
      </c>
      <c r="C8812" t="s">
        <v>7617</v>
      </c>
      <c r="D8812" t="e">
        <v>#REF!</v>
      </c>
    </row>
    <row r="8813" spans="1:4">
      <c r="A8813" t="s">
        <v>1488</v>
      </c>
      <c r="B8813" t="s">
        <v>2745</v>
      </c>
      <c r="C8813" t="s">
        <v>1473</v>
      </c>
      <c r="D8813" t="e">
        <v>#REF!</v>
      </c>
    </row>
    <row r="8814" spans="1:4">
      <c r="A8814" t="s">
        <v>1488</v>
      </c>
      <c r="B8814" t="s">
        <v>2746</v>
      </c>
      <c r="C8814" t="s">
        <v>7617</v>
      </c>
      <c r="D8814" t="e">
        <v>#REF!</v>
      </c>
    </row>
    <row r="8815" spans="1:4">
      <c r="A8815" t="s">
        <v>1488</v>
      </c>
      <c r="B8815" t="s">
        <v>2759</v>
      </c>
      <c r="C8815" t="s">
        <v>1473</v>
      </c>
      <c r="D8815" t="e">
        <v>#REF!</v>
      </c>
    </row>
    <row r="8816" spans="1:4">
      <c r="A8816" t="s">
        <v>1488</v>
      </c>
      <c r="B8816" t="s">
        <v>2760</v>
      </c>
      <c r="C8816" t="s">
        <v>7617</v>
      </c>
      <c r="D8816" t="e">
        <v>#REF!</v>
      </c>
    </row>
    <row r="8817" spans="1:4">
      <c r="A8817" t="s">
        <v>1488</v>
      </c>
      <c r="B8817" t="s">
        <v>2773</v>
      </c>
      <c r="C8817" t="s">
        <v>1473</v>
      </c>
      <c r="D8817" t="e">
        <v>#REF!</v>
      </c>
    </row>
    <row r="8818" spans="1:4">
      <c r="A8818" t="s">
        <v>1488</v>
      </c>
      <c r="B8818" t="s">
        <v>2774</v>
      </c>
      <c r="C8818" t="s">
        <v>7617</v>
      </c>
      <c r="D8818" t="e">
        <v>#REF!</v>
      </c>
    </row>
    <row r="8819" spans="1:4">
      <c r="A8819" t="s">
        <v>1488</v>
      </c>
      <c r="B8819" t="s">
        <v>2787</v>
      </c>
      <c r="C8819" t="s">
        <v>1473</v>
      </c>
      <c r="D8819" t="e">
        <v>#REF!</v>
      </c>
    </row>
    <row r="8820" spans="1:4">
      <c r="A8820" t="s">
        <v>1488</v>
      </c>
      <c r="B8820" t="s">
        <v>2788</v>
      </c>
      <c r="C8820" t="s">
        <v>7617</v>
      </c>
      <c r="D8820" t="e">
        <v>#REF!</v>
      </c>
    </row>
    <row r="8821" spans="1:4">
      <c r="A8821" t="s">
        <v>1488</v>
      </c>
      <c r="B8821" t="s">
        <v>2801</v>
      </c>
      <c r="C8821" t="s">
        <v>1473</v>
      </c>
      <c r="D8821" t="e">
        <v>#REF!</v>
      </c>
    </row>
    <row r="8822" spans="1:4">
      <c r="A8822" t="s">
        <v>1488</v>
      </c>
      <c r="B8822" t="s">
        <v>2802</v>
      </c>
      <c r="C8822" t="s">
        <v>7617</v>
      </c>
      <c r="D8822" t="e">
        <v>#REF!</v>
      </c>
    </row>
    <row r="8823" spans="1:4">
      <c r="A8823" t="s">
        <v>1488</v>
      </c>
      <c r="B8823" t="s">
        <v>2815</v>
      </c>
      <c r="C8823" t="s">
        <v>1473</v>
      </c>
      <c r="D8823" t="e">
        <v>#REF!</v>
      </c>
    </row>
    <row r="8824" spans="1:4">
      <c r="A8824" t="s">
        <v>1488</v>
      </c>
      <c r="B8824" t="s">
        <v>2816</v>
      </c>
      <c r="C8824" t="s">
        <v>7617</v>
      </c>
      <c r="D8824" t="e">
        <v>#REF!</v>
      </c>
    </row>
    <row r="8825" spans="1:4">
      <c r="A8825" t="s">
        <v>1488</v>
      </c>
      <c r="B8825" t="s">
        <v>2829</v>
      </c>
      <c r="C8825" t="s">
        <v>1473</v>
      </c>
      <c r="D8825" t="e">
        <v>#REF!</v>
      </c>
    </row>
    <row r="8826" spans="1:4">
      <c r="A8826" t="s">
        <v>1488</v>
      </c>
      <c r="B8826" t="s">
        <v>2830</v>
      </c>
      <c r="C8826" t="s">
        <v>7617</v>
      </c>
      <c r="D8826" t="e">
        <v>#REF!</v>
      </c>
    </row>
    <row r="8827" spans="1:4">
      <c r="A8827" t="s">
        <v>1488</v>
      </c>
      <c r="B8827" t="s">
        <v>2843</v>
      </c>
      <c r="C8827" t="s">
        <v>1473</v>
      </c>
      <c r="D8827" t="e">
        <v>#REF!</v>
      </c>
    </row>
    <row r="8828" spans="1:4">
      <c r="A8828" t="s">
        <v>1488</v>
      </c>
      <c r="B8828" t="s">
        <v>2844</v>
      </c>
      <c r="C8828" t="s">
        <v>7617</v>
      </c>
      <c r="D8828" t="e">
        <v>#REF!</v>
      </c>
    </row>
    <row r="8829" spans="1:4">
      <c r="A8829" t="s">
        <v>1488</v>
      </c>
      <c r="B8829" t="s">
        <v>2857</v>
      </c>
      <c r="C8829" t="s">
        <v>1473</v>
      </c>
      <c r="D8829" t="e">
        <v>#REF!</v>
      </c>
    </row>
    <row r="8830" spans="1:4">
      <c r="A8830" t="s">
        <v>1488</v>
      </c>
      <c r="B8830" t="s">
        <v>2858</v>
      </c>
      <c r="C8830" t="s">
        <v>7617</v>
      </c>
      <c r="D8830" t="e">
        <v>#REF!</v>
      </c>
    </row>
    <row r="8831" spans="1:4">
      <c r="A8831" t="s">
        <v>1488</v>
      </c>
      <c r="B8831" t="s">
        <v>2871</v>
      </c>
      <c r="C8831" t="s">
        <v>1473</v>
      </c>
      <c r="D8831" t="e">
        <v>#REF!</v>
      </c>
    </row>
    <row r="8832" spans="1:4">
      <c r="A8832" t="s">
        <v>1488</v>
      </c>
      <c r="B8832" t="s">
        <v>2872</v>
      </c>
      <c r="C8832" t="s">
        <v>7617</v>
      </c>
      <c r="D8832" t="e">
        <v>#REF!</v>
      </c>
    </row>
    <row r="8833" spans="1:4">
      <c r="A8833" t="s">
        <v>1488</v>
      </c>
      <c r="B8833" t="s">
        <v>2885</v>
      </c>
      <c r="C8833" t="s">
        <v>1473</v>
      </c>
      <c r="D8833" t="e">
        <v>#REF!</v>
      </c>
    </row>
    <row r="8834" spans="1:4">
      <c r="A8834" t="s">
        <v>1488</v>
      </c>
      <c r="B8834" t="s">
        <v>2886</v>
      </c>
      <c r="C8834" t="s">
        <v>7617</v>
      </c>
      <c r="D8834" t="e">
        <v>#REF!</v>
      </c>
    </row>
    <row r="8835" spans="1:4">
      <c r="A8835" t="s">
        <v>1488</v>
      </c>
      <c r="B8835" t="s">
        <v>2899</v>
      </c>
      <c r="C8835" t="s">
        <v>1473</v>
      </c>
      <c r="D8835" t="e">
        <v>#REF!</v>
      </c>
    </row>
    <row r="8836" spans="1:4">
      <c r="A8836" t="s">
        <v>1488</v>
      </c>
      <c r="B8836" t="s">
        <v>2900</v>
      </c>
      <c r="C8836" t="s">
        <v>7617</v>
      </c>
      <c r="D8836" t="e">
        <v>#REF!</v>
      </c>
    </row>
    <row r="8837" spans="1:4">
      <c r="A8837" t="s">
        <v>1488</v>
      </c>
      <c r="B8837" t="s">
        <v>2913</v>
      </c>
      <c r="C8837" t="s">
        <v>1473</v>
      </c>
      <c r="D8837" t="e">
        <v>#REF!</v>
      </c>
    </row>
    <row r="8838" spans="1:4">
      <c r="A8838" t="s">
        <v>1488</v>
      </c>
      <c r="B8838" t="s">
        <v>2914</v>
      </c>
      <c r="C8838" t="s">
        <v>7617</v>
      </c>
      <c r="D8838" t="e">
        <v>#REF!</v>
      </c>
    </row>
    <row r="8839" spans="1:4">
      <c r="A8839" t="s">
        <v>1488</v>
      </c>
      <c r="B8839" t="s">
        <v>2927</v>
      </c>
      <c r="C8839" t="s">
        <v>1473</v>
      </c>
      <c r="D8839" t="e">
        <v>#REF!</v>
      </c>
    </row>
    <row r="8840" spans="1:4">
      <c r="A8840" t="s">
        <v>1488</v>
      </c>
      <c r="B8840" t="s">
        <v>2928</v>
      </c>
      <c r="C8840" t="s">
        <v>7617</v>
      </c>
      <c r="D8840" t="e">
        <v>#REF!</v>
      </c>
    </row>
    <row r="8841" spans="1:4">
      <c r="A8841" t="s">
        <v>1488</v>
      </c>
      <c r="B8841" t="s">
        <v>2941</v>
      </c>
      <c r="C8841" t="s">
        <v>1473</v>
      </c>
      <c r="D8841" t="e">
        <v>#REF!</v>
      </c>
    </row>
    <row r="8842" spans="1:4">
      <c r="A8842" t="s">
        <v>1488</v>
      </c>
      <c r="B8842" t="s">
        <v>2942</v>
      </c>
      <c r="C8842" t="s">
        <v>7617</v>
      </c>
      <c r="D8842" t="e">
        <v>#REF!</v>
      </c>
    </row>
    <row r="8843" spans="1:4">
      <c r="A8843" t="s">
        <v>1488</v>
      </c>
      <c r="B8843" t="s">
        <v>2955</v>
      </c>
      <c r="C8843" t="s">
        <v>1473</v>
      </c>
      <c r="D8843" t="e">
        <v>#REF!</v>
      </c>
    </row>
    <row r="8844" spans="1:4">
      <c r="A8844" t="s">
        <v>1488</v>
      </c>
      <c r="B8844" t="s">
        <v>2956</v>
      </c>
      <c r="C8844" t="s">
        <v>7617</v>
      </c>
      <c r="D8844" t="e">
        <v>#REF!</v>
      </c>
    </row>
    <row r="8845" spans="1:4">
      <c r="A8845" t="s">
        <v>1488</v>
      </c>
      <c r="B8845" t="s">
        <v>2969</v>
      </c>
      <c r="C8845" t="s">
        <v>1473</v>
      </c>
      <c r="D8845" t="e">
        <v>#REF!</v>
      </c>
    </row>
    <row r="8846" spans="1:4">
      <c r="A8846" t="s">
        <v>1488</v>
      </c>
      <c r="B8846" t="s">
        <v>2970</v>
      </c>
      <c r="C8846" t="s">
        <v>7617</v>
      </c>
      <c r="D8846" t="e">
        <v>#REF!</v>
      </c>
    </row>
    <row r="8847" spans="1:4">
      <c r="A8847" t="s">
        <v>1488</v>
      </c>
      <c r="B8847" t="s">
        <v>2983</v>
      </c>
      <c r="C8847" t="s">
        <v>1473</v>
      </c>
      <c r="D8847" t="e">
        <v>#REF!</v>
      </c>
    </row>
    <row r="8848" spans="1:4">
      <c r="A8848" t="s">
        <v>1488</v>
      </c>
      <c r="B8848" t="s">
        <v>2984</v>
      </c>
      <c r="C8848" t="s">
        <v>7617</v>
      </c>
      <c r="D8848" t="e">
        <v>#REF!</v>
      </c>
    </row>
    <row r="8849" spans="1:4">
      <c r="A8849" t="s">
        <v>1488</v>
      </c>
      <c r="B8849" t="s">
        <v>2997</v>
      </c>
      <c r="C8849" t="s">
        <v>1473</v>
      </c>
      <c r="D8849" t="e">
        <v>#REF!</v>
      </c>
    </row>
    <row r="8850" spans="1:4">
      <c r="A8850" t="s">
        <v>1488</v>
      </c>
      <c r="B8850" t="s">
        <v>2998</v>
      </c>
      <c r="C8850" t="s">
        <v>7617</v>
      </c>
      <c r="D8850" t="e">
        <v>#REF!</v>
      </c>
    </row>
    <row r="8851" spans="1:4">
      <c r="A8851" t="s">
        <v>1488</v>
      </c>
      <c r="B8851" t="s">
        <v>3011</v>
      </c>
      <c r="C8851" t="s">
        <v>1473</v>
      </c>
      <c r="D8851" t="e">
        <v>#REF!</v>
      </c>
    </row>
    <row r="8852" spans="1:4">
      <c r="A8852" t="s">
        <v>1488</v>
      </c>
      <c r="B8852" t="s">
        <v>3012</v>
      </c>
      <c r="C8852" t="s">
        <v>7617</v>
      </c>
      <c r="D8852" t="e">
        <v>#REF!</v>
      </c>
    </row>
    <row r="8853" spans="1:4">
      <c r="A8853" t="s">
        <v>1488</v>
      </c>
      <c r="B8853" t="s">
        <v>3025</v>
      </c>
      <c r="C8853" t="s">
        <v>1473</v>
      </c>
      <c r="D8853" t="e">
        <v>#REF!</v>
      </c>
    </row>
    <row r="8854" spans="1:4">
      <c r="A8854" t="s">
        <v>1488</v>
      </c>
      <c r="B8854" t="s">
        <v>3026</v>
      </c>
      <c r="C8854" t="s">
        <v>7617</v>
      </c>
      <c r="D8854" t="e">
        <v>#REF!</v>
      </c>
    </row>
    <row r="8855" spans="1:4">
      <c r="A8855" t="s">
        <v>1488</v>
      </c>
      <c r="B8855" t="s">
        <v>3039</v>
      </c>
      <c r="C8855" t="s">
        <v>1473</v>
      </c>
      <c r="D8855" t="e">
        <v>#REF!</v>
      </c>
    </row>
    <row r="8856" spans="1:4">
      <c r="A8856" t="s">
        <v>1488</v>
      </c>
      <c r="B8856" t="s">
        <v>3040</v>
      </c>
      <c r="C8856" t="s">
        <v>7617</v>
      </c>
      <c r="D8856" t="e">
        <v>#REF!</v>
      </c>
    </row>
    <row r="8857" spans="1:4">
      <c r="A8857" t="s">
        <v>1488</v>
      </c>
      <c r="B8857" t="s">
        <v>3053</v>
      </c>
      <c r="C8857" t="s">
        <v>1473</v>
      </c>
      <c r="D8857" t="e">
        <v>#REF!</v>
      </c>
    </row>
    <row r="8858" spans="1:4">
      <c r="A8858" t="s">
        <v>1488</v>
      </c>
      <c r="B8858" t="s">
        <v>3054</v>
      </c>
      <c r="C8858" t="s">
        <v>7617</v>
      </c>
      <c r="D8858" t="e">
        <v>#REF!</v>
      </c>
    </row>
    <row r="8859" spans="1:4">
      <c r="A8859" t="s">
        <v>1488</v>
      </c>
      <c r="B8859" t="s">
        <v>3067</v>
      </c>
      <c r="C8859" t="s">
        <v>1473</v>
      </c>
      <c r="D8859" t="e">
        <v>#REF!</v>
      </c>
    </row>
    <row r="8860" spans="1:4">
      <c r="A8860" t="s">
        <v>1488</v>
      </c>
      <c r="B8860" t="s">
        <v>3068</v>
      </c>
      <c r="C8860" t="s">
        <v>7617</v>
      </c>
      <c r="D8860" t="e">
        <v>#REF!</v>
      </c>
    </row>
    <row r="8861" spans="1:4">
      <c r="A8861" t="s">
        <v>1488</v>
      </c>
      <c r="B8861" t="s">
        <v>3080</v>
      </c>
      <c r="C8861" t="s">
        <v>1473</v>
      </c>
      <c r="D8861" t="e">
        <v>#REF!</v>
      </c>
    </row>
    <row r="8862" spans="1:4">
      <c r="A8862" t="s">
        <v>1488</v>
      </c>
      <c r="B8862" t="s">
        <v>3081</v>
      </c>
      <c r="C8862" t="s">
        <v>7617</v>
      </c>
      <c r="D8862" t="e">
        <v>#REF!</v>
      </c>
    </row>
    <row r="8863" spans="1:4">
      <c r="A8863" t="s">
        <v>1488</v>
      </c>
      <c r="B8863" t="s">
        <v>3094</v>
      </c>
      <c r="C8863" t="s">
        <v>1473</v>
      </c>
      <c r="D8863" t="e">
        <v>#REF!</v>
      </c>
    </row>
    <row r="8864" spans="1:4">
      <c r="A8864" t="s">
        <v>1488</v>
      </c>
      <c r="B8864" t="s">
        <v>3095</v>
      </c>
      <c r="C8864" t="s">
        <v>7617</v>
      </c>
      <c r="D8864" t="e">
        <v>#REF!</v>
      </c>
    </row>
    <row r="8865" spans="1:4">
      <c r="A8865" t="s">
        <v>1488</v>
      </c>
      <c r="B8865" t="s">
        <v>3108</v>
      </c>
      <c r="C8865" t="s">
        <v>1473</v>
      </c>
      <c r="D8865" t="e">
        <v>#REF!</v>
      </c>
    </row>
    <row r="8866" spans="1:4">
      <c r="A8866" t="s">
        <v>1488</v>
      </c>
      <c r="B8866" t="s">
        <v>3109</v>
      </c>
      <c r="C8866" t="s">
        <v>7617</v>
      </c>
      <c r="D8866" t="e">
        <v>#REF!</v>
      </c>
    </row>
    <row r="8867" spans="1:4">
      <c r="A8867" t="s">
        <v>1488</v>
      </c>
      <c r="B8867" t="s">
        <v>3122</v>
      </c>
      <c r="C8867" t="s">
        <v>1473</v>
      </c>
      <c r="D8867" t="e">
        <v>#REF!</v>
      </c>
    </row>
    <row r="8868" spans="1:4">
      <c r="A8868" t="s">
        <v>1488</v>
      </c>
      <c r="B8868" t="s">
        <v>3123</v>
      </c>
      <c r="C8868" t="s">
        <v>7617</v>
      </c>
      <c r="D8868" t="e">
        <v>#REF!</v>
      </c>
    </row>
    <row r="8869" spans="1:4">
      <c r="A8869" t="s">
        <v>1488</v>
      </c>
      <c r="B8869" t="s">
        <v>3136</v>
      </c>
      <c r="C8869" t="s">
        <v>1473</v>
      </c>
      <c r="D8869" t="e">
        <v>#REF!</v>
      </c>
    </row>
    <row r="8870" spans="1:4">
      <c r="A8870" t="s">
        <v>1488</v>
      </c>
      <c r="B8870" t="s">
        <v>3137</v>
      </c>
      <c r="C8870" t="s">
        <v>7617</v>
      </c>
      <c r="D8870" t="e">
        <v>#REF!</v>
      </c>
    </row>
    <row r="8871" spans="1:4">
      <c r="A8871" t="s">
        <v>1488</v>
      </c>
      <c r="B8871" t="s">
        <v>3150</v>
      </c>
      <c r="C8871" t="s">
        <v>1473</v>
      </c>
      <c r="D8871" t="e">
        <v>#REF!</v>
      </c>
    </row>
    <row r="8872" spans="1:4">
      <c r="A8872" t="s">
        <v>1488</v>
      </c>
      <c r="B8872" t="s">
        <v>3151</v>
      </c>
      <c r="C8872" t="s">
        <v>7617</v>
      </c>
      <c r="D8872" t="e">
        <v>#REF!</v>
      </c>
    </row>
    <row r="8873" spans="1:4">
      <c r="A8873" t="s">
        <v>1488</v>
      </c>
      <c r="B8873" t="s">
        <v>3164</v>
      </c>
      <c r="C8873" t="s">
        <v>1473</v>
      </c>
      <c r="D8873" t="e">
        <v>#REF!</v>
      </c>
    </row>
    <row r="8874" spans="1:4">
      <c r="A8874" t="s">
        <v>1488</v>
      </c>
      <c r="B8874" t="s">
        <v>3165</v>
      </c>
      <c r="C8874" t="s">
        <v>7617</v>
      </c>
      <c r="D8874" t="e">
        <v>#REF!</v>
      </c>
    </row>
    <row r="8875" spans="1:4">
      <c r="A8875" t="s">
        <v>1488</v>
      </c>
      <c r="B8875" t="s">
        <v>3178</v>
      </c>
      <c r="C8875" t="s">
        <v>1473</v>
      </c>
      <c r="D8875" t="e">
        <v>#REF!</v>
      </c>
    </row>
    <row r="8876" spans="1:4">
      <c r="A8876" t="s">
        <v>1488</v>
      </c>
      <c r="B8876" t="s">
        <v>3179</v>
      </c>
      <c r="C8876" t="s">
        <v>7617</v>
      </c>
      <c r="D8876" t="e">
        <v>#REF!</v>
      </c>
    </row>
    <row r="8877" spans="1:4">
      <c r="A8877" t="s">
        <v>1488</v>
      </c>
      <c r="B8877" t="s">
        <v>3193</v>
      </c>
      <c r="C8877" t="s">
        <v>1473</v>
      </c>
      <c r="D8877" t="e">
        <v>#REF!</v>
      </c>
    </row>
    <row r="8878" spans="1:4">
      <c r="A8878" t="s">
        <v>1488</v>
      </c>
      <c r="B8878" t="s">
        <v>3194</v>
      </c>
      <c r="C8878" t="s">
        <v>7617</v>
      </c>
      <c r="D8878" t="e">
        <v>#REF!</v>
      </c>
    </row>
    <row r="8879" spans="1:4">
      <c r="A8879" t="s">
        <v>1488</v>
      </c>
      <c r="B8879" t="s">
        <v>3207</v>
      </c>
      <c r="C8879" t="s">
        <v>1473</v>
      </c>
      <c r="D8879" t="e">
        <v>#REF!</v>
      </c>
    </row>
    <row r="8880" spans="1:4">
      <c r="A8880" t="s">
        <v>1488</v>
      </c>
      <c r="B8880" t="s">
        <v>3208</v>
      </c>
      <c r="C8880" t="s">
        <v>7617</v>
      </c>
      <c r="D8880" t="e">
        <v>#REF!</v>
      </c>
    </row>
    <row r="8881" spans="1:4">
      <c r="A8881" t="s">
        <v>1488</v>
      </c>
      <c r="B8881" t="s">
        <v>3221</v>
      </c>
      <c r="C8881" t="s">
        <v>1473</v>
      </c>
      <c r="D8881" t="e">
        <v>#REF!</v>
      </c>
    </row>
    <row r="8882" spans="1:4">
      <c r="A8882" t="s">
        <v>1488</v>
      </c>
      <c r="B8882" t="s">
        <v>3222</v>
      </c>
      <c r="C8882" t="s">
        <v>7617</v>
      </c>
      <c r="D8882" t="e">
        <v>#REF!</v>
      </c>
    </row>
    <row r="8883" spans="1:4">
      <c r="A8883" t="s">
        <v>1488</v>
      </c>
      <c r="B8883" t="s">
        <v>3230</v>
      </c>
      <c r="C8883" t="s">
        <v>1473</v>
      </c>
      <c r="D8883" t="e">
        <v>#REF!</v>
      </c>
    </row>
    <row r="8884" spans="1:4">
      <c r="A8884" t="s">
        <v>1488</v>
      </c>
      <c r="B8884" t="s">
        <v>3231</v>
      </c>
      <c r="C8884" t="s">
        <v>7617</v>
      </c>
      <c r="D8884" t="e">
        <v>#REF!</v>
      </c>
    </row>
    <row r="8885" spans="1:4">
      <c r="A8885" t="s">
        <v>1488</v>
      </c>
      <c r="B8885" t="s">
        <v>3239</v>
      </c>
      <c r="C8885" t="s">
        <v>1473</v>
      </c>
      <c r="D8885" t="e">
        <v>#REF!</v>
      </c>
    </row>
    <row r="8886" spans="1:4">
      <c r="A8886" t="s">
        <v>1488</v>
      </c>
      <c r="B8886" t="s">
        <v>3240</v>
      </c>
      <c r="C8886" t="s">
        <v>7617</v>
      </c>
      <c r="D8886" t="e">
        <v>#REF!</v>
      </c>
    </row>
    <row r="8887" spans="1:4">
      <c r="A8887" t="s">
        <v>1488</v>
      </c>
      <c r="B8887" t="s">
        <v>3248</v>
      </c>
      <c r="C8887" t="s">
        <v>1473</v>
      </c>
      <c r="D8887" t="e">
        <v>#REF!</v>
      </c>
    </row>
    <row r="8888" spans="1:4">
      <c r="A8888" t="s">
        <v>1488</v>
      </c>
      <c r="B8888" t="s">
        <v>3249</v>
      </c>
      <c r="C8888" t="s">
        <v>7617</v>
      </c>
      <c r="D8888" t="e">
        <v>#REF!</v>
      </c>
    </row>
    <row r="8889" spans="1:4">
      <c r="A8889" t="s">
        <v>1488</v>
      </c>
      <c r="B8889" t="s">
        <v>3257</v>
      </c>
      <c r="C8889" t="s">
        <v>1473</v>
      </c>
      <c r="D8889" t="e">
        <v>#REF!</v>
      </c>
    </row>
    <row r="8890" spans="1:4">
      <c r="A8890" t="s">
        <v>1488</v>
      </c>
      <c r="B8890" t="s">
        <v>3258</v>
      </c>
      <c r="C8890" t="s">
        <v>7617</v>
      </c>
      <c r="D8890" t="e">
        <v>#REF!</v>
      </c>
    </row>
    <row r="8891" spans="1:4">
      <c r="A8891" t="s">
        <v>1488</v>
      </c>
      <c r="B8891" t="s">
        <v>3270</v>
      </c>
      <c r="C8891" t="s">
        <v>1473</v>
      </c>
      <c r="D8891" t="e">
        <v>#REF!</v>
      </c>
    </row>
    <row r="8892" spans="1:4">
      <c r="A8892" t="s">
        <v>1488</v>
      </c>
      <c r="B8892" t="s">
        <v>3271</v>
      </c>
      <c r="C8892" t="s">
        <v>7617</v>
      </c>
      <c r="D8892" t="e">
        <v>#REF!</v>
      </c>
    </row>
    <row r="8893" spans="1:4">
      <c r="A8893" t="s">
        <v>1488</v>
      </c>
      <c r="B8893" t="s">
        <v>3283</v>
      </c>
      <c r="C8893" t="s">
        <v>1473</v>
      </c>
      <c r="D8893" t="e">
        <v>#REF!</v>
      </c>
    </row>
    <row r="8894" spans="1:4">
      <c r="A8894" t="s">
        <v>1488</v>
      </c>
      <c r="B8894" t="s">
        <v>3284</v>
      </c>
      <c r="C8894" t="s">
        <v>7617</v>
      </c>
      <c r="D8894" t="e">
        <v>#REF!</v>
      </c>
    </row>
    <row r="8895" spans="1:4">
      <c r="A8895" t="s">
        <v>1488</v>
      </c>
      <c r="B8895" t="s">
        <v>3296</v>
      </c>
      <c r="C8895" t="s">
        <v>1473</v>
      </c>
      <c r="D8895" t="e">
        <v>#REF!</v>
      </c>
    </row>
    <row r="8896" spans="1:4">
      <c r="A8896" t="s">
        <v>1488</v>
      </c>
      <c r="B8896" t="s">
        <v>3297</v>
      </c>
      <c r="C8896" t="s">
        <v>7617</v>
      </c>
      <c r="D8896" t="e">
        <v>#REF!</v>
      </c>
    </row>
    <row r="8897" spans="1:4">
      <c r="A8897" t="s">
        <v>1488</v>
      </c>
      <c r="B8897" t="s">
        <v>3310</v>
      </c>
      <c r="C8897" t="s">
        <v>1473</v>
      </c>
      <c r="D8897" t="e">
        <v>#REF!</v>
      </c>
    </row>
    <row r="8898" spans="1:4">
      <c r="A8898" t="s">
        <v>1488</v>
      </c>
      <c r="B8898" t="s">
        <v>3311</v>
      </c>
      <c r="C8898" t="s">
        <v>7617</v>
      </c>
      <c r="D8898" t="e">
        <v>#REF!</v>
      </c>
    </row>
    <row r="8899" spans="1:4">
      <c r="A8899" t="s">
        <v>1488</v>
      </c>
      <c r="B8899" t="s">
        <v>3324</v>
      </c>
      <c r="C8899" t="s">
        <v>1473</v>
      </c>
      <c r="D8899" t="e">
        <v>#REF!</v>
      </c>
    </row>
    <row r="8900" spans="1:4">
      <c r="A8900" t="s">
        <v>1488</v>
      </c>
      <c r="B8900" t="s">
        <v>3325</v>
      </c>
      <c r="C8900" t="s">
        <v>7617</v>
      </c>
      <c r="D8900" t="e">
        <v>#REF!</v>
      </c>
    </row>
    <row r="8901" spans="1:4">
      <c r="A8901" t="s">
        <v>1488</v>
      </c>
      <c r="B8901" t="s">
        <v>3336</v>
      </c>
      <c r="C8901" t="s">
        <v>1473</v>
      </c>
      <c r="D8901" t="e">
        <v>#REF!</v>
      </c>
    </row>
    <row r="8902" spans="1:4">
      <c r="A8902" t="s">
        <v>1488</v>
      </c>
      <c r="B8902" t="s">
        <v>7370</v>
      </c>
      <c r="C8902" t="s">
        <v>7617</v>
      </c>
      <c r="D8902" t="e">
        <v>#REF!</v>
      </c>
    </row>
    <row r="8903" spans="1:4">
      <c r="A8903" t="s">
        <v>1488</v>
      </c>
      <c r="B8903" t="s">
        <v>3345</v>
      </c>
      <c r="C8903" t="s">
        <v>1473</v>
      </c>
      <c r="D8903" t="e">
        <v>#REF!</v>
      </c>
    </row>
    <row r="8904" spans="1:4">
      <c r="A8904" t="s">
        <v>1488</v>
      </c>
      <c r="B8904" t="s">
        <v>7372</v>
      </c>
      <c r="C8904" t="s">
        <v>7617</v>
      </c>
      <c r="D8904" t="e">
        <v>#REF!</v>
      </c>
    </row>
    <row r="8905" spans="1:4">
      <c r="A8905" t="s">
        <v>1488</v>
      </c>
      <c r="B8905" t="s">
        <v>3353</v>
      </c>
      <c r="C8905" t="s">
        <v>1473</v>
      </c>
      <c r="D8905" t="e">
        <v>#REF!</v>
      </c>
    </row>
    <row r="8906" spans="1:4">
      <c r="A8906" t="s">
        <v>1488</v>
      </c>
      <c r="B8906" t="s">
        <v>7374</v>
      </c>
      <c r="C8906" t="s">
        <v>7617</v>
      </c>
      <c r="D8906" t="e">
        <v>#REF!</v>
      </c>
    </row>
    <row r="8907" spans="1:4">
      <c r="A8907" t="s">
        <v>1488</v>
      </c>
      <c r="B8907" t="s">
        <v>3361</v>
      </c>
      <c r="C8907" t="s">
        <v>1473</v>
      </c>
      <c r="D8907" t="e">
        <v>#REF!</v>
      </c>
    </row>
    <row r="8908" spans="1:4">
      <c r="A8908" t="s">
        <v>1488</v>
      </c>
      <c r="B8908" t="s">
        <v>7376</v>
      </c>
      <c r="C8908" t="s">
        <v>7617</v>
      </c>
      <c r="D8908" t="e">
        <v>#REF!</v>
      </c>
    </row>
    <row r="8909" spans="1:4">
      <c r="A8909" t="s">
        <v>1488</v>
      </c>
      <c r="B8909" t="s">
        <v>3369</v>
      </c>
      <c r="C8909" t="s">
        <v>1473</v>
      </c>
      <c r="D8909" t="e">
        <v>#REF!</v>
      </c>
    </row>
    <row r="8910" spans="1:4">
      <c r="A8910" t="s">
        <v>1488</v>
      </c>
      <c r="B8910" t="s">
        <v>7378</v>
      </c>
      <c r="C8910" t="s">
        <v>7617</v>
      </c>
      <c r="D8910" t="e">
        <v>#REF!</v>
      </c>
    </row>
    <row r="8911" spans="1:4">
      <c r="A8911" t="s">
        <v>1488</v>
      </c>
      <c r="B8911" t="s">
        <v>3377</v>
      </c>
      <c r="C8911" t="s">
        <v>1473</v>
      </c>
      <c r="D8911" t="e">
        <v>#REF!</v>
      </c>
    </row>
    <row r="8912" spans="1:4">
      <c r="A8912" t="s">
        <v>1488</v>
      </c>
      <c r="B8912" t="s">
        <v>7380</v>
      </c>
      <c r="C8912" t="s">
        <v>7617</v>
      </c>
      <c r="D8912" t="e">
        <v>#REF!</v>
      </c>
    </row>
    <row r="8913" spans="1:4">
      <c r="A8913" t="s">
        <v>1488</v>
      </c>
      <c r="B8913" t="s">
        <v>3385</v>
      </c>
      <c r="C8913" t="s">
        <v>1473</v>
      </c>
      <c r="D8913" t="e">
        <v>#REF!</v>
      </c>
    </row>
    <row r="8914" spans="1:4">
      <c r="A8914" t="s">
        <v>1488</v>
      </c>
      <c r="B8914" t="s">
        <v>7382</v>
      </c>
      <c r="C8914" t="s">
        <v>7617</v>
      </c>
      <c r="D8914" t="e">
        <v>#REF!</v>
      </c>
    </row>
    <row r="8915" spans="1:4">
      <c r="A8915" t="s">
        <v>1488</v>
      </c>
      <c r="B8915" t="s">
        <v>3394</v>
      </c>
      <c r="C8915" t="s">
        <v>1473</v>
      </c>
      <c r="D8915" t="e">
        <v>#REF!</v>
      </c>
    </row>
    <row r="8916" spans="1:4">
      <c r="A8916" t="s">
        <v>1488</v>
      </c>
      <c r="B8916" t="s">
        <v>7384</v>
      </c>
      <c r="C8916" t="s">
        <v>7617</v>
      </c>
      <c r="D8916" t="e">
        <v>#REF!</v>
      </c>
    </row>
    <row r="8917" spans="1:4">
      <c r="A8917" t="s">
        <v>1488</v>
      </c>
      <c r="B8917" t="s">
        <v>3403</v>
      </c>
      <c r="C8917" t="s">
        <v>1473</v>
      </c>
      <c r="D8917" t="e">
        <v>#REF!</v>
      </c>
    </row>
    <row r="8918" spans="1:4">
      <c r="A8918" t="s">
        <v>1488</v>
      </c>
      <c r="B8918" t="s">
        <v>7386</v>
      </c>
      <c r="C8918" t="s">
        <v>7617</v>
      </c>
      <c r="D8918" t="e">
        <v>#REF!</v>
      </c>
    </row>
    <row r="8919" spans="1:4">
      <c r="A8919" t="s">
        <v>1488</v>
      </c>
      <c r="B8919" t="s">
        <v>3410</v>
      </c>
      <c r="C8919" t="s">
        <v>1473</v>
      </c>
      <c r="D8919" t="e">
        <v>#REF!</v>
      </c>
    </row>
    <row r="8920" spans="1:4">
      <c r="A8920" t="s">
        <v>1488</v>
      </c>
      <c r="B8920" t="s">
        <v>7388</v>
      </c>
      <c r="C8920" t="s">
        <v>7617</v>
      </c>
      <c r="D8920" t="e">
        <v>#REF!</v>
      </c>
    </row>
    <row r="8921" spans="1:4">
      <c r="A8921" t="s">
        <v>1488</v>
      </c>
      <c r="B8921" t="s">
        <v>3417</v>
      </c>
      <c r="C8921" t="s">
        <v>1473</v>
      </c>
      <c r="D8921" t="e">
        <v>#REF!</v>
      </c>
    </row>
    <row r="8922" spans="1:4">
      <c r="A8922" t="s">
        <v>1488</v>
      </c>
      <c r="B8922" t="s">
        <v>7390</v>
      </c>
      <c r="C8922" t="s">
        <v>7617</v>
      </c>
      <c r="D8922" t="e">
        <v>#REF!</v>
      </c>
    </row>
    <row r="8923" spans="1:4">
      <c r="A8923" t="s">
        <v>1488</v>
      </c>
      <c r="B8923" t="s">
        <v>3425</v>
      </c>
      <c r="C8923" t="s">
        <v>1473</v>
      </c>
      <c r="D8923" t="e">
        <v>#REF!</v>
      </c>
    </row>
    <row r="8924" spans="1:4">
      <c r="A8924" t="s">
        <v>1488</v>
      </c>
      <c r="B8924" t="s">
        <v>7392</v>
      </c>
      <c r="C8924" t="s">
        <v>7617</v>
      </c>
      <c r="D8924" t="e">
        <v>#REF!</v>
      </c>
    </row>
    <row r="8925" spans="1:4">
      <c r="A8925" t="s">
        <v>1488</v>
      </c>
      <c r="B8925" t="s">
        <v>3434</v>
      </c>
      <c r="C8925" t="s">
        <v>1473</v>
      </c>
      <c r="D8925" t="e">
        <v>#REF!</v>
      </c>
    </row>
    <row r="8926" spans="1:4">
      <c r="A8926" t="s">
        <v>1488</v>
      </c>
      <c r="B8926" t="s">
        <v>7393</v>
      </c>
      <c r="C8926" t="s">
        <v>7617</v>
      </c>
      <c r="D8926" t="e">
        <v>#REF!</v>
      </c>
    </row>
    <row r="8927" spans="1:4">
      <c r="A8927" t="s">
        <v>1488</v>
      </c>
      <c r="B8927" t="s">
        <v>3443</v>
      </c>
      <c r="C8927" t="s">
        <v>1473</v>
      </c>
      <c r="D8927" t="e">
        <v>#REF!</v>
      </c>
    </row>
    <row r="8928" spans="1:4">
      <c r="A8928" t="s">
        <v>1488</v>
      </c>
      <c r="B8928" t="s">
        <v>7395</v>
      </c>
      <c r="C8928" t="s">
        <v>7617</v>
      </c>
      <c r="D8928" t="e">
        <v>#REF!</v>
      </c>
    </row>
    <row r="8929" spans="1:4">
      <c r="A8929" t="s">
        <v>1488</v>
      </c>
      <c r="B8929" t="s">
        <v>3453</v>
      </c>
      <c r="C8929" t="s">
        <v>1473</v>
      </c>
      <c r="D8929" t="e">
        <v>#REF!</v>
      </c>
    </row>
    <row r="8930" spans="1:4">
      <c r="A8930" t="s">
        <v>1488</v>
      </c>
      <c r="B8930" t="s">
        <v>3454</v>
      </c>
      <c r="C8930" t="s">
        <v>7617</v>
      </c>
      <c r="D8930" t="e">
        <v>#REF!</v>
      </c>
    </row>
    <row r="8931" spans="1:4">
      <c r="A8931" t="s">
        <v>1488</v>
      </c>
      <c r="B8931" t="s">
        <v>3465</v>
      </c>
      <c r="C8931" t="s">
        <v>1473</v>
      </c>
      <c r="D8931" t="e">
        <v>#REF!</v>
      </c>
    </row>
    <row r="8932" spans="1:4">
      <c r="A8932" t="s">
        <v>1488</v>
      </c>
      <c r="B8932" t="s">
        <v>3466</v>
      </c>
      <c r="C8932" t="s">
        <v>7617</v>
      </c>
      <c r="D8932" t="e">
        <v>#REF!</v>
      </c>
    </row>
    <row r="8933" spans="1:4">
      <c r="A8933" t="s">
        <v>1488</v>
      </c>
      <c r="B8933" t="s">
        <v>3477</v>
      </c>
      <c r="C8933" t="s">
        <v>1473</v>
      </c>
      <c r="D8933" t="e">
        <v>#REF!</v>
      </c>
    </row>
    <row r="8934" spans="1:4">
      <c r="A8934" t="s">
        <v>1488</v>
      </c>
      <c r="B8934" t="s">
        <v>3478</v>
      </c>
      <c r="C8934" t="s">
        <v>7617</v>
      </c>
      <c r="D8934" t="e">
        <v>#REF!</v>
      </c>
    </row>
    <row r="8935" spans="1:4">
      <c r="A8935" t="s">
        <v>1488</v>
      </c>
      <c r="B8935" t="s">
        <v>3488</v>
      </c>
      <c r="C8935" t="s">
        <v>1473</v>
      </c>
      <c r="D8935" t="e">
        <v>#REF!</v>
      </c>
    </row>
    <row r="8936" spans="1:4">
      <c r="A8936" t="s">
        <v>1488</v>
      </c>
      <c r="B8936" t="s">
        <v>3489</v>
      </c>
      <c r="C8936" t="s">
        <v>7617</v>
      </c>
      <c r="D8936" t="e">
        <v>#REF!</v>
      </c>
    </row>
    <row r="8937" spans="1:4">
      <c r="A8937" t="s">
        <v>1488</v>
      </c>
      <c r="B8937" t="s">
        <v>3499</v>
      </c>
      <c r="C8937" t="s">
        <v>1473</v>
      </c>
      <c r="D8937" t="e">
        <v>#REF!</v>
      </c>
    </row>
    <row r="8938" spans="1:4">
      <c r="A8938" t="s">
        <v>1488</v>
      </c>
      <c r="B8938" t="s">
        <v>3500</v>
      </c>
      <c r="C8938" t="s">
        <v>7617</v>
      </c>
      <c r="D8938" t="e">
        <v>#REF!</v>
      </c>
    </row>
    <row r="8939" spans="1:4">
      <c r="A8939" t="s">
        <v>1488</v>
      </c>
      <c r="B8939" t="s">
        <v>3510</v>
      </c>
      <c r="C8939" t="s">
        <v>1473</v>
      </c>
      <c r="D8939" t="e">
        <v>#REF!</v>
      </c>
    </row>
    <row r="8940" spans="1:4">
      <c r="A8940" t="s">
        <v>1488</v>
      </c>
      <c r="B8940" t="s">
        <v>3511</v>
      </c>
      <c r="C8940" t="s">
        <v>7617</v>
      </c>
      <c r="D8940" t="e">
        <v>#REF!</v>
      </c>
    </row>
    <row r="8941" spans="1:4">
      <c r="A8941" t="s">
        <v>1488</v>
      </c>
      <c r="B8941" t="s">
        <v>3521</v>
      </c>
      <c r="C8941" t="s">
        <v>1473</v>
      </c>
      <c r="D8941" t="e">
        <v>#REF!</v>
      </c>
    </row>
    <row r="8942" spans="1:4">
      <c r="A8942" t="s">
        <v>1488</v>
      </c>
      <c r="B8942" t="s">
        <v>3522</v>
      </c>
      <c r="C8942" t="s">
        <v>7617</v>
      </c>
      <c r="D8942" t="e">
        <v>#REF!</v>
      </c>
    </row>
    <row r="8943" spans="1:4">
      <c r="A8943" t="s">
        <v>1488</v>
      </c>
      <c r="B8943" t="s">
        <v>3531</v>
      </c>
      <c r="C8943" t="s">
        <v>1473</v>
      </c>
      <c r="D8943" t="e">
        <v>#REF!</v>
      </c>
    </row>
    <row r="8944" spans="1:4">
      <c r="A8944" t="s">
        <v>1488</v>
      </c>
      <c r="B8944" t="s">
        <v>3532</v>
      </c>
      <c r="C8944" t="s">
        <v>7617</v>
      </c>
      <c r="D8944" t="e">
        <v>#REF!</v>
      </c>
    </row>
    <row r="8945" spans="1:4">
      <c r="A8945" t="s">
        <v>1488</v>
      </c>
      <c r="B8945" t="s">
        <v>3542</v>
      </c>
      <c r="C8945" t="s">
        <v>1473</v>
      </c>
      <c r="D8945" t="e">
        <v>#REF!</v>
      </c>
    </row>
    <row r="8946" spans="1:4">
      <c r="A8946" t="s">
        <v>1488</v>
      </c>
      <c r="B8946" t="s">
        <v>3543</v>
      </c>
      <c r="C8946" t="s">
        <v>7617</v>
      </c>
      <c r="D8946" t="e">
        <v>#REF!</v>
      </c>
    </row>
    <row r="8947" spans="1:4">
      <c r="A8947" t="s">
        <v>1488</v>
      </c>
      <c r="B8947" t="s">
        <v>3553</v>
      </c>
      <c r="C8947" t="s">
        <v>1473</v>
      </c>
      <c r="D8947" t="e">
        <v>#REF!</v>
      </c>
    </row>
    <row r="8948" spans="1:4">
      <c r="A8948" t="s">
        <v>1488</v>
      </c>
      <c r="B8948" t="s">
        <v>3554</v>
      </c>
      <c r="C8948" t="s">
        <v>7617</v>
      </c>
      <c r="D8948" t="e">
        <v>#REF!</v>
      </c>
    </row>
    <row r="8949" spans="1:4">
      <c r="A8949" t="s">
        <v>1488</v>
      </c>
      <c r="B8949" t="s">
        <v>3562</v>
      </c>
      <c r="C8949" t="s">
        <v>1473</v>
      </c>
      <c r="D8949" t="e">
        <v>#REF!</v>
      </c>
    </row>
    <row r="8950" spans="1:4">
      <c r="A8950" t="s">
        <v>1488</v>
      </c>
      <c r="B8950" t="s">
        <v>3563</v>
      </c>
      <c r="C8950" t="s">
        <v>7617</v>
      </c>
      <c r="D8950" t="e">
        <v>#REF!</v>
      </c>
    </row>
    <row r="8951" spans="1:4">
      <c r="A8951" t="s">
        <v>1488</v>
      </c>
      <c r="B8951" t="s">
        <v>3571</v>
      </c>
      <c r="C8951" t="s">
        <v>1473</v>
      </c>
      <c r="D8951" t="e">
        <v>#REF!</v>
      </c>
    </row>
    <row r="8952" spans="1:4">
      <c r="A8952" t="s">
        <v>1488</v>
      </c>
      <c r="B8952" t="s">
        <v>3572</v>
      </c>
      <c r="C8952" t="s">
        <v>7617</v>
      </c>
      <c r="D8952" t="e">
        <v>#REF!</v>
      </c>
    </row>
    <row r="8953" spans="1:4">
      <c r="A8953" t="s">
        <v>1488</v>
      </c>
      <c r="B8953" t="s">
        <v>3580</v>
      </c>
      <c r="C8953" t="s">
        <v>1473</v>
      </c>
      <c r="D8953" t="e">
        <v>#REF!</v>
      </c>
    </row>
    <row r="8954" spans="1:4">
      <c r="A8954" t="s">
        <v>1488</v>
      </c>
      <c r="B8954" t="s">
        <v>3581</v>
      </c>
      <c r="C8954" t="s">
        <v>7617</v>
      </c>
      <c r="D8954" t="e">
        <v>#REF!</v>
      </c>
    </row>
    <row r="8955" spans="1:4">
      <c r="A8955" t="s">
        <v>1488</v>
      </c>
      <c r="B8955" t="s">
        <v>3589</v>
      </c>
      <c r="C8955" t="s">
        <v>1473</v>
      </c>
      <c r="D8955" t="e">
        <v>#REF!</v>
      </c>
    </row>
    <row r="8956" spans="1:4">
      <c r="A8956" t="s">
        <v>1488</v>
      </c>
      <c r="B8956" t="s">
        <v>3590</v>
      </c>
      <c r="C8956" t="s">
        <v>7617</v>
      </c>
      <c r="D8956" t="e">
        <v>#REF!</v>
      </c>
    </row>
    <row r="8957" spans="1:4">
      <c r="A8957" t="s">
        <v>1488</v>
      </c>
      <c r="B8957" t="s">
        <v>3598</v>
      </c>
      <c r="C8957" t="s">
        <v>1473</v>
      </c>
      <c r="D8957" t="e">
        <v>#REF!</v>
      </c>
    </row>
    <row r="8958" spans="1:4">
      <c r="A8958" t="s">
        <v>1488</v>
      </c>
      <c r="B8958" t="s">
        <v>3599</v>
      </c>
      <c r="C8958" t="s">
        <v>7617</v>
      </c>
      <c r="D8958" t="e">
        <v>#REF!</v>
      </c>
    </row>
    <row r="8959" spans="1:4">
      <c r="A8959" t="s">
        <v>1488</v>
      </c>
      <c r="B8959" t="s">
        <v>3607</v>
      </c>
      <c r="C8959" t="s">
        <v>1473</v>
      </c>
      <c r="D8959" t="e">
        <v>#REF!</v>
      </c>
    </row>
    <row r="8960" spans="1:4">
      <c r="A8960" t="s">
        <v>1488</v>
      </c>
      <c r="B8960" t="s">
        <v>3608</v>
      </c>
      <c r="C8960" t="s">
        <v>7617</v>
      </c>
      <c r="D8960" t="e">
        <v>#REF!</v>
      </c>
    </row>
    <row r="8961" spans="1:4">
      <c r="A8961" t="s">
        <v>1488</v>
      </c>
      <c r="B8961" t="s">
        <v>3616</v>
      </c>
      <c r="C8961" t="s">
        <v>1473</v>
      </c>
      <c r="D8961" t="e">
        <v>#REF!</v>
      </c>
    </row>
    <row r="8962" spans="1:4">
      <c r="A8962" t="s">
        <v>1488</v>
      </c>
      <c r="B8962" t="s">
        <v>3617</v>
      </c>
      <c r="C8962" t="s">
        <v>7617</v>
      </c>
      <c r="D8962" t="e">
        <v>#REF!</v>
      </c>
    </row>
    <row r="8963" spans="1:4">
      <c r="A8963" t="s">
        <v>1488</v>
      </c>
      <c r="B8963" t="s">
        <v>3625</v>
      </c>
      <c r="C8963" t="s">
        <v>1473</v>
      </c>
      <c r="D8963" t="e">
        <v>#REF!</v>
      </c>
    </row>
    <row r="8964" spans="1:4">
      <c r="A8964" t="s">
        <v>1488</v>
      </c>
      <c r="B8964" t="s">
        <v>3626</v>
      </c>
      <c r="C8964" t="s">
        <v>7617</v>
      </c>
      <c r="D8964" t="e">
        <v>#REF!</v>
      </c>
    </row>
    <row r="8965" spans="1:4">
      <c r="A8965" t="s">
        <v>1488</v>
      </c>
      <c r="B8965" t="s">
        <v>3634</v>
      </c>
      <c r="C8965" t="s">
        <v>1473</v>
      </c>
      <c r="D8965" t="e">
        <v>#REF!</v>
      </c>
    </row>
    <row r="8966" spans="1:4">
      <c r="A8966" t="s">
        <v>1488</v>
      </c>
      <c r="B8966" t="s">
        <v>3635</v>
      </c>
      <c r="C8966" t="s">
        <v>7617</v>
      </c>
      <c r="D8966" t="e">
        <v>#REF!</v>
      </c>
    </row>
    <row r="8967" spans="1:4">
      <c r="A8967" t="s">
        <v>1488</v>
      </c>
      <c r="B8967" t="s">
        <v>3644</v>
      </c>
      <c r="C8967" t="s">
        <v>1473</v>
      </c>
      <c r="D8967" t="e">
        <v>#REF!</v>
      </c>
    </row>
    <row r="8968" spans="1:4">
      <c r="A8968" t="s">
        <v>1488</v>
      </c>
      <c r="B8968" t="s">
        <v>3645</v>
      </c>
      <c r="C8968" t="s">
        <v>7617</v>
      </c>
      <c r="D8968" t="e">
        <v>#REF!</v>
      </c>
    </row>
    <row r="8969" spans="1:4">
      <c r="A8969" t="s">
        <v>1488</v>
      </c>
      <c r="B8969" t="s">
        <v>3654</v>
      </c>
      <c r="C8969" t="s">
        <v>1473</v>
      </c>
      <c r="D8969" t="e">
        <v>#REF!</v>
      </c>
    </row>
    <row r="8970" spans="1:4">
      <c r="A8970" t="s">
        <v>1488</v>
      </c>
      <c r="B8970" t="s">
        <v>3655</v>
      </c>
      <c r="C8970" t="s">
        <v>7617</v>
      </c>
      <c r="D8970" t="e">
        <v>#REF!</v>
      </c>
    </row>
    <row r="8971" spans="1:4">
      <c r="A8971" t="s">
        <v>1488</v>
      </c>
      <c r="B8971" t="s">
        <v>3664</v>
      </c>
      <c r="C8971" t="s">
        <v>1473</v>
      </c>
      <c r="D8971" t="e">
        <v>#REF!</v>
      </c>
    </row>
    <row r="8972" spans="1:4">
      <c r="A8972" t="s">
        <v>1488</v>
      </c>
      <c r="B8972" t="s">
        <v>3665</v>
      </c>
      <c r="C8972" t="s">
        <v>7617</v>
      </c>
      <c r="D8972" t="e">
        <v>#REF!</v>
      </c>
    </row>
    <row r="8973" spans="1:4">
      <c r="A8973" t="s">
        <v>1488</v>
      </c>
      <c r="B8973" t="s">
        <v>3674</v>
      </c>
      <c r="C8973" t="s">
        <v>1473</v>
      </c>
      <c r="D8973" t="e">
        <v>#REF!</v>
      </c>
    </row>
    <row r="8974" spans="1:4">
      <c r="A8974" t="s">
        <v>1488</v>
      </c>
      <c r="B8974" t="s">
        <v>3675</v>
      </c>
      <c r="C8974" t="s">
        <v>7617</v>
      </c>
      <c r="D8974" t="e">
        <v>#REF!</v>
      </c>
    </row>
    <row r="8975" spans="1:4">
      <c r="A8975" t="s">
        <v>1488</v>
      </c>
      <c r="B8975" t="s">
        <v>3684</v>
      </c>
      <c r="C8975" t="s">
        <v>1473</v>
      </c>
      <c r="D8975" t="e">
        <v>#REF!</v>
      </c>
    </row>
    <row r="8976" spans="1:4">
      <c r="A8976" t="s">
        <v>1488</v>
      </c>
      <c r="B8976" t="s">
        <v>3685</v>
      </c>
      <c r="C8976" t="s">
        <v>7617</v>
      </c>
      <c r="D8976" t="e">
        <v>#REF!</v>
      </c>
    </row>
    <row r="8977" spans="1:4">
      <c r="A8977" t="s">
        <v>1488</v>
      </c>
      <c r="B8977" t="s">
        <v>3694</v>
      </c>
      <c r="C8977" t="s">
        <v>1473</v>
      </c>
      <c r="D8977" t="e">
        <v>#REF!</v>
      </c>
    </row>
    <row r="8978" spans="1:4">
      <c r="A8978" t="s">
        <v>1488</v>
      </c>
      <c r="B8978" t="s">
        <v>3695</v>
      </c>
      <c r="C8978" t="s">
        <v>7617</v>
      </c>
      <c r="D8978" t="e">
        <v>#REF!</v>
      </c>
    </row>
    <row r="8979" spans="1:4">
      <c r="A8979" t="s">
        <v>1488</v>
      </c>
      <c r="B8979" t="s">
        <v>3704</v>
      </c>
      <c r="C8979" t="s">
        <v>1473</v>
      </c>
      <c r="D8979" t="e">
        <v>#REF!</v>
      </c>
    </row>
    <row r="8980" spans="1:4">
      <c r="A8980" t="s">
        <v>1488</v>
      </c>
      <c r="B8980" t="s">
        <v>3705</v>
      </c>
      <c r="C8980" t="s">
        <v>7617</v>
      </c>
      <c r="D8980" t="e">
        <v>#REF!</v>
      </c>
    </row>
    <row r="8981" spans="1:4">
      <c r="A8981" t="s">
        <v>1488</v>
      </c>
      <c r="B8981" t="s">
        <v>3714</v>
      </c>
      <c r="C8981" t="s">
        <v>1473</v>
      </c>
      <c r="D8981" t="e">
        <v>#REF!</v>
      </c>
    </row>
    <row r="8982" spans="1:4">
      <c r="A8982" t="s">
        <v>1488</v>
      </c>
      <c r="B8982" t="s">
        <v>3715</v>
      </c>
      <c r="C8982" t="s">
        <v>7617</v>
      </c>
      <c r="D8982" t="e">
        <v>#REF!</v>
      </c>
    </row>
    <row r="8983" spans="1:4">
      <c r="A8983" t="s">
        <v>1488</v>
      </c>
      <c r="B8983" t="s">
        <v>3724</v>
      </c>
      <c r="C8983" t="s">
        <v>1473</v>
      </c>
      <c r="D8983" t="e">
        <v>#REF!</v>
      </c>
    </row>
    <row r="8984" spans="1:4">
      <c r="A8984" t="s">
        <v>1488</v>
      </c>
      <c r="B8984" t="s">
        <v>3725</v>
      </c>
      <c r="C8984" t="s">
        <v>7617</v>
      </c>
      <c r="D8984" t="e">
        <v>#REF!</v>
      </c>
    </row>
    <row r="8985" spans="1:4">
      <c r="A8985" t="s">
        <v>1488</v>
      </c>
      <c r="B8985" t="s">
        <v>3734</v>
      </c>
      <c r="C8985" t="s">
        <v>1473</v>
      </c>
      <c r="D8985" t="e">
        <v>#REF!</v>
      </c>
    </row>
    <row r="8986" spans="1:4">
      <c r="A8986" t="s">
        <v>1488</v>
      </c>
      <c r="B8986" t="s">
        <v>3735</v>
      </c>
      <c r="C8986" t="s">
        <v>7617</v>
      </c>
      <c r="D8986" t="e">
        <v>#REF!</v>
      </c>
    </row>
    <row r="8987" spans="1:4">
      <c r="A8987" t="s">
        <v>1488</v>
      </c>
      <c r="B8987" t="s">
        <v>3744</v>
      </c>
      <c r="C8987" t="s">
        <v>1473</v>
      </c>
      <c r="D8987" t="e">
        <v>#REF!</v>
      </c>
    </row>
    <row r="8988" spans="1:4">
      <c r="A8988" t="s">
        <v>1488</v>
      </c>
      <c r="B8988" t="s">
        <v>3745</v>
      </c>
      <c r="C8988" t="s">
        <v>7617</v>
      </c>
      <c r="D8988" t="e">
        <v>#REF!</v>
      </c>
    </row>
    <row r="8989" spans="1:4">
      <c r="A8989" t="s">
        <v>1488</v>
      </c>
      <c r="B8989" t="s">
        <v>3754</v>
      </c>
      <c r="C8989" t="s">
        <v>1473</v>
      </c>
      <c r="D8989" t="e">
        <v>#REF!</v>
      </c>
    </row>
    <row r="8990" spans="1:4">
      <c r="A8990" t="s">
        <v>1488</v>
      </c>
      <c r="B8990" t="s">
        <v>3755</v>
      </c>
      <c r="C8990" t="s">
        <v>7617</v>
      </c>
      <c r="D8990" t="e">
        <v>#REF!</v>
      </c>
    </row>
    <row r="8991" spans="1:4">
      <c r="A8991" t="s">
        <v>1488</v>
      </c>
      <c r="B8991" t="s">
        <v>3764</v>
      </c>
      <c r="C8991" t="s">
        <v>1473</v>
      </c>
      <c r="D8991" t="e">
        <v>#REF!</v>
      </c>
    </row>
    <row r="8992" spans="1:4">
      <c r="A8992" t="s">
        <v>1488</v>
      </c>
      <c r="B8992" t="s">
        <v>3765</v>
      </c>
      <c r="C8992" t="s">
        <v>7617</v>
      </c>
      <c r="D8992" t="e">
        <v>#REF!</v>
      </c>
    </row>
    <row r="8993" spans="1:4">
      <c r="A8993" t="s">
        <v>1488</v>
      </c>
      <c r="B8993" t="s">
        <v>3774</v>
      </c>
      <c r="C8993" t="s">
        <v>1473</v>
      </c>
      <c r="D8993" t="e">
        <v>#REF!</v>
      </c>
    </row>
    <row r="8994" spans="1:4">
      <c r="A8994" t="s">
        <v>1488</v>
      </c>
      <c r="B8994" t="s">
        <v>3775</v>
      </c>
      <c r="C8994" t="s">
        <v>7617</v>
      </c>
      <c r="D8994" t="e">
        <v>#REF!</v>
      </c>
    </row>
    <row r="8995" spans="1:4">
      <c r="A8995" t="s">
        <v>1488</v>
      </c>
      <c r="B8995" t="s">
        <v>3784</v>
      </c>
      <c r="C8995" t="s">
        <v>1473</v>
      </c>
      <c r="D8995" t="e">
        <v>#REF!</v>
      </c>
    </row>
    <row r="8996" spans="1:4">
      <c r="A8996" t="s">
        <v>1488</v>
      </c>
      <c r="B8996" t="s">
        <v>3785</v>
      </c>
      <c r="C8996" t="s">
        <v>7617</v>
      </c>
      <c r="D8996" t="e">
        <v>#REF!</v>
      </c>
    </row>
    <row r="8997" spans="1:4">
      <c r="A8997" t="s">
        <v>1488</v>
      </c>
      <c r="B8997" t="s">
        <v>3794</v>
      </c>
      <c r="C8997" t="s">
        <v>1473</v>
      </c>
      <c r="D8997" t="e">
        <v>#REF!</v>
      </c>
    </row>
    <row r="8998" spans="1:4">
      <c r="A8998" t="s">
        <v>1488</v>
      </c>
      <c r="B8998" t="s">
        <v>3795</v>
      </c>
      <c r="C8998" t="s">
        <v>7617</v>
      </c>
      <c r="D8998" t="e">
        <v>#REF!</v>
      </c>
    </row>
    <row r="8999" spans="1:4">
      <c r="A8999" t="s">
        <v>1488</v>
      </c>
      <c r="B8999" t="s">
        <v>3804</v>
      </c>
      <c r="C8999" t="s">
        <v>1473</v>
      </c>
      <c r="D8999" t="e">
        <v>#REF!</v>
      </c>
    </row>
    <row r="9000" spans="1:4">
      <c r="A9000" t="s">
        <v>1488</v>
      </c>
      <c r="B9000" t="s">
        <v>3805</v>
      </c>
      <c r="C9000" t="s">
        <v>7617</v>
      </c>
      <c r="D9000" t="e">
        <v>#REF!</v>
      </c>
    </row>
    <row r="9001" spans="1:4">
      <c r="A9001" t="s">
        <v>1488</v>
      </c>
      <c r="B9001" t="s">
        <v>3814</v>
      </c>
      <c r="C9001" t="s">
        <v>1473</v>
      </c>
      <c r="D9001" t="e">
        <v>#REF!</v>
      </c>
    </row>
    <row r="9002" spans="1:4">
      <c r="A9002" t="s">
        <v>1488</v>
      </c>
      <c r="B9002" t="s">
        <v>3815</v>
      </c>
      <c r="C9002" t="s">
        <v>7617</v>
      </c>
      <c r="D9002" t="e">
        <v>#REF!</v>
      </c>
    </row>
    <row r="9003" spans="1:4">
      <c r="A9003" t="s">
        <v>1488</v>
      </c>
      <c r="B9003" t="s">
        <v>3824</v>
      </c>
      <c r="C9003" t="s">
        <v>1473</v>
      </c>
      <c r="D9003" t="e">
        <v>#REF!</v>
      </c>
    </row>
    <row r="9004" spans="1:4">
      <c r="A9004" t="s">
        <v>1488</v>
      </c>
      <c r="B9004" t="s">
        <v>3825</v>
      </c>
      <c r="C9004" t="s">
        <v>7617</v>
      </c>
      <c r="D9004" t="e">
        <v>#REF!</v>
      </c>
    </row>
    <row r="9005" spans="1:4">
      <c r="A9005" t="s">
        <v>1488</v>
      </c>
      <c r="B9005" t="s">
        <v>3834</v>
      </c>
      <c r="C9005" t="s">
        <v>1473</v>
      </c>
      <c r="D9005" t="e">
        <v>#REF!</v>
      </c>
    </row>
    <row r="9006" spans="1:4">
      <c r="A9006" t="s">
        <v>1488</v>
      </c>
      <c r="B9006" t="s">
        <v>3835</v>
      </c>
      <c r="C9006" t="s">
        <v>7617</v>
      </c>
      <c r="D9006" t="e">
        <v>#REF!</v>
      </c>
    </row>
    <row r="9007" spans="1:4">
      <c r="A9007" t="s">
        <v>1488</v>
      </c>
      <c r="B9007" t="s">
        <v>3844</v>
      </c>
      <c r="C9007" t="s">
        <v>1473</v>
      </c>
      <c r="D9007" t="e">
        <v>#REF!</v>
      </c>
    </row>
    <row r="9008" spans="1:4">
      <c r="A9008" t="s">
        <v>1488</v>
      </c>
      <c r="B9008" t="s">
        <v>3845</v>
      </c>
      <c r="C9008" t="s">
        <v>7617</v>
      </c>
      <c r="D9008" t="e">
        <v>#REF!</v>
      </c>
    </row>
    <row r="9009" spans="1:4">
      <c r="A9009" t="s">
        <v>1488</v>
      </c>
      <c r="B9009" t="s">
        <v>3854</v>
      </c>
      <c r="C9009" t="s">
        <v>1473</v>
      </c>
      <c r="D9009" t="e">
        <v>#REF!</v>
      </c>
    </row>
    <row r="9010" spans="1:4">
      <c r="A9010" t="s">
        <v>1488</v>
      </c>
      <c r="B9010" t="s">
        <v>3855</v>
      </c>
      <c r="C9010" t="s">
        <v>7617</v>
      </c>
      <c r="D9010" t="e">
        <v>#REF!</v>
      </c>
    </row>
    <row r="9011" spans="1:4">
      <c r="A9011" t="s">
        <v>1488</v>
      </c>
      <c r="B9011" t="s">
        <v>3864</v>
      </c>
      <c r="C9011" t="s">
        <v>1473</v>
      </c>
      <c r="D9011" t="e">
        <v>#REF!</v>
      </c>
    </row>
    <row r="9012" spans="1:4">
      <c r="A9012" t="s">
        <v>1488</v>
      </c>
      <c r="B9012" t="s">
        <v>3865</v>
      </c>
      <c r="C9012" t="s">
        <v>7617</v>
      </c>
      <c r="D9012" t="e">
        <v>#REF!</v>
      </c>
    </row>
    <row r="9013" spans="1:4">
      <c r="A9013" t="s">
        <v>1488</v>
      </c>
      <c r="B9013" t="s">
        <v>3874</v>
      </c>
      <c r="C9013" t="s">
        <v>1473</v>
      </c>
      <c r="D9013" t="e">
        <v>#REF!</v>
      </c>
    </row>
    <row r="9014" spans="1:4">
      <c r="A9014" t="s">
        <v>1488</v>
      </c>
      <c r="B9014" t="s">
        <v>3875</v>
      </c>
      <c r="C9014" t="s">
        <v>7617</v>
      </c>
      <c r="D9014" t="e">
        <v>#REF!</v>
      </c>
    </row>
    <row r="9015" spans="1:4">
      <c r="A9015" t="s">
        <v>1488</v>
      </c>
      <c r="B9015" t="s">
        <v>3884</v>
      </c>
      <c r="C9015" t="s">
        <v>1473</v>
      </c>
      <c r="D9015" t="e">
        <v>#REF!</v>
      </c>
    </row>
    <row r="9016" spans="1:4">
      <c r="A9016" t="s">
        <v>1488</v>
      </c>
      <c r="B9016" t="s">
        <v>3885</v>
      </c>
      <c r="C9016" t="s">
        <v>7617</v>
      </c>
      <c r="D9016" t="e">
        <v>#REF!</v>
      </c>
    </row>
    <row r="9017" spans="1:4">
      <c r="A9017" t="s">
        <v>1488</v>
      </c>
      <c r="B9017" t="s">
        <v>3894</v>
      </c>
      <c r="C9017" t="s">
        <v>1473</v>
      </c>
      <c r="D9017" t="e">
        <v>#REF!</v>
      </c>
    </row>
    <row r="9018" spans="1:4">
      <c r="A9018" t="s">
        <v>1488</v>
      </c>
      <c r="B9018" t="s">
        <v>3895</v>
      </c>
      <c r="C9018" t="s">
        <v>7617</v>
      </c>
      <c r="D9018" t="e">
        <v>#REF!</v>
      </c>
    </row>
    <row r="9019" spans="1:4">
      <c r="A9019" t="s">
        <v>1488</v>
      </c>
      <c r="B9019" t="s">
        <v>3904</v>
      </c>
      <c r="C9019" t="s">
        <v>1473</v>
      </c>
      <c r="D9019" t="e">
        <v>#REF!</v>
      </c>
    </row>
    <row r="9020" spans="1:4">
      <c r="A9020" t="s">
        <v>1488</v>
      </c>
      <c r="B9020" t="s">
        <v>3905</v>
      </c>
      <c r="C9020" t="s">
        <v>7617</v>
      </c>
      <c r="D9020" t="e">
        <v>#REF!</v>
      </c>
    </row>
    <row r="9021" spans="1:4">
      <c r="A9021" t="s">
        <v>1488</v>
      </c>
      <c r="B9021" t="s">
        <v>3914</v>
      </c>
      <c r="C9021" t="s">
        <v>1473</v>
      </c>
      <c r="D9021" t="e">
        <v>#REF!</v>
      </c>
    </row>
    <row r="9022" spans="1:4">
      <c r="A9022" t="s">
        <v>1488</v>
      </c>
      <c r="B9022" t="s">
        <v>3915</v>
      </c>
      <c r="C9022" t="s">
        <v>7617</v>
      </c>
      <c r="D9022" t="e">
        <v>#REF!</v>
      </c>
    </row>
    <row r="9023" spans="1:4">
      <c r="A9023" t="s">
        <v>1488</v>
      </c>
      <c r="B9023" t="s">
        <v>3924</v>
      </c>
      <c r="C9023" t="s">
        <v>1473</v>
      </c>
      <c r="D9023" t="e">
        <v>#REF!</v>
      </c>
    </row>
    <row r="9024" spans="1:4">
      <c r="A9024" t="s">
        <v>1488</v>
      </c>
      <c r="B9024" t="s">
        <v>3925</v>
      </c>
      <c r="C9024" t="s">
        <v>7617</v>
      </c>
      <c r="D9024" t="e">
        <v>#REF!</v>
      </c>
    </row>
    <row r="9025" spans="1:4">
      <c r="A9025" t="s">
        <v>1488</v>
      </c>
      <c r="B9025" t="s">
        <v>3934</v>
      </c>
      <c r="C9025" t="s">
        <v>1473</v>
      </c>
      <c r="D9025" t="e">
        <v>#REF!</v>
      </c>
    </row>
    <row r="9026" spans="1:4">
      <c r="A9026" t="s">
        <v>1488</v>
      </c>
      <c r="B9026" t="s">
        <v>3935</v>
      </c>
      <c r="C9026" t="s">
        <v>7617</v>
      </c>
      <c r="D9026" t="e">
        <v>#REF!</v>
      </c>
    </row>
    <row r="9027" spans="1:4">
      <c r="A9027" t="s">
        <v>1488</v>
      </c>
      <c r="B9027" t="s">
        <v>3944</v>
      </c>
      <c r="C9027" t="s">
        <v>1473</v>
      </c>
      <c r="D9027" t="e">
        <v>#REF!</v>
      </c>
    </row>
    <row r="9028" spans="1:4">
      <c r="A9028" t="s">
        <v>1488</v>
      </c>
      <c r="B9028" t="s">
        <v>3945</v>
      </c>
      <c r="C9028" t="s">
        <v>7617</v>
      </c>
      <c r="D9028" t="e">
        <v>#REF!</v>
      </c>
    </row>
    <row r="9029" spans="1:4">
      <c r="A9029" t="s">
        <v>1488</v>
      </c>
      <c r="B9029" t="s">
        <v>3954</v>
      </c>
      <c r="C9029" t="s">
        <v>1473</v>
      </c>
      <c r="D9029" t="e">
        <v>#REF!</v>
      </c>
    </row>
    <row r="9030" spans="1:4">
      <c r="A9030" t="s">
        <v>1488</v>
      </c>
      <c r="B9030" t="s">
        <v>3955</v>
      </c>
      <c r="C9030" t="s">
        <v>7617</v>
      </c>
      <c r="D9030" t="e">
        <v>#REF!</v>
      </c>
    </row>
    <row r="9031" spans="1:4">
      <c r="A9031" t="s">
        <v>1488</v>
      </c>
      <c r="B9031" t="s">
        <v>3964</v>
      </c>
      <c r="C9031" t="s">
        <v>1473</v>
      </c>
      <c r="D9031" t="e">
        <v>#REF!</v>
      </c>
    </row>
    <row r="9032" spans="1:4">
      <c r="A9032" t="s">
        <v>1488</v>
      </c>
      <c r="B9032" t="s">
        <v>3965</v>
      </c>
      <c r="C9032" t="s">
        <v>7617</v>
      </c>
      <c r="D9032" t="e">
        <v>#REF!</v>
      </c>
    </row>
    <row r="9033" spans="1:4">
      <c r="A9033" t="s">
        <v>1488</v>
      </c>
      <c r="B9033" t="s">
        <v>3974</v>
      </c>
      <c r="C9033" t="s">
        <v>1473</v>
      </c>
      <c r="D9033" t="e">
        <v>#REF!</v>
      </c>
    </row>
    <row r="9034" spans="1:4">
      <c r="A9034" t="s">
        <v>1488</v>
      </c>
      <c r="B9034" t="s">
        <v>3975</v>
      </c>
      <c r="C9034" t="s">
        <v>7617</v>
      </c>
      <c r="D9034" t="e">
        <v>#REF!</v>
      </c>
    </row>
    <row r="9035" spans="1:4">
      <c r="A9035" t="s">
        <v>1488</v>
      </c>
      <c r="B9035" t="s">
        <v>3984</v>
      </c>
      <c r="C9035" t="s">
        <v>1473</v>
      </c>
      <c r="D9035" t="e">
        <v>#REF!</v>
      </c>
    </row>
    <row r="9036" spans="1:4">
      <c r="A9036" t="s">
        <v>1488</v>
      </c>
      <c r="B9036" t="s">
        <v>3985</v>
      </c>
      <c r="C9036" t="s">
        <v>7617</v>
      </c>
      <c r="D9036" t="e">
        <v>#REF!</v>
      </c>
    </row>
    <row r="9037" spans="1:4">
      <c r="A9037" t="s">
        <v>1488</v>
      </c>
      <c r="B9037" t="s">
        <v>3994</v>
      </c>
      <c r="C9037" t="s">
        <v>1473</v>
      </c>
      <c r="D9037" t="e">
        <v>#REF!</v>
      </c>
    </row>
    <row r="9038" spans="1:4">
      <c r="A9038" t="s">
        <v>1488</v>
      </c>
      <c r="B9038" t="s">
        <v>3995</v>
      </c>
      <c r="C9038" t="s">
        <v>7617</v>
      </c>
      <c r="D9038" t="e">
        <v>#REF!</v>
      </c>
    </row>
    <row r="9039" spans="1:4">
      <c r="A9039" t="s">
        <v>1488</v>
      </c>
      <c r="B9039" t="s">
        <v>4004</v>
      </c>
      <c r="C9039" t="s">
        <v>1473</v>
      </c>
      <c r="D9039" t="e">
        <v>#REF!</v>
      </c>
    </row>
    <row r="9040" spans="1:4">
      <c r="A9040" t="s">
        <v>1488</v>
      </c>
      <c r="B9040" t="s">
        <v>4005</v>
      </c>
      <c r="C9040" t="s">
        <v>7617</v>
      </c>
      <c r="D9040" t="e">
        <v>#REF!</v>
      </c>
    </row>
    <row r="9041" spans="1:4">
      <c r="A9041" t="s">
        <v>1488</v>
      </c>
      <c r="B9041" t="s">
        <v>4014</v>
      </c>
      <c r="C9041" t="s">
        <v>1473</v>
      </c>
      <c r="D9041" t="e">
        <v>#REF!</v>
      </c>
    </row>
    <row r="9042" spans="1:4">
      <c r="A9042" t="s">
        <v>1488</v>
      </c>
      <c r="B9042" t="s">
        <v>4015</v>
      </c>
      <c r="C9042" t="s">
        <v>7617</v>
      </c>
      <c r="D9042" t="e">
        <v>#REF!</v>
      </c>
    </row>
    <row r="9043" spans="1:4">
      <c r="A9043" t="s">
        <v>1488</v>
      </c>
      <c r="B9043" t="s">
        <v>4024</v>
      </c>
      <c r="C9043" t="s">
        <v>1473</v>
      </c>
      <c r="D9043" t="e">
        <v>#REF!</v>
      </c>
    </row>
    <row r="9044" spans="1:4">
      <c r="A9044" t="s">
        <v>1488</v>
      </c>
      <c r="B9044" t="s">
        <v>4025</v>
      </c>
      <c r="C9044" t="s">
        <v>7617</v>
      </c>
      <c r="D9044" t="e">
        <v>#REF!</v>
      </c>
    </row>
    <row r="9045" spans="1:4">
      <c r="A9045" t="s">
        <v>1488</v>
      </c>
      <c r="B9045" t="s">
        <v>4034</v>
      </c>
      <c r="C9045" t="s">
        <v>1473</v>
      </c>
      <c r="D9045" t="e">
        <v>#REF!</v>
      </c>
    </row>
    <row r="9046" spans="1:4">
      <c r="A9046" t="s">
        <v>1488</v>
      </c>
      <c r="B9046" t="s">
        <v>4035</v>
      </c>
      <c r="C9046" t="s">
        <v>7617</v>
      </c>
      <c r="D9046" t="e">
        <v>#REF!</v>
      </c>
    </row>
    <row r="9047" spans="1:4">
      <c r="A9047" t="s">
        <v>1488</v>
      </c>
      <c r="B9047" t="s">
        <v>4044</v>
      </c>
      <c r="C9047" t="s">
        <v>1473</v>
      </c>
      <c r="D9047" t="e">
        <v>#REF!</v>
      </c>
    </row>
    <row r="9048" spans="1:4">
      <c r="A9048" t="s">
        <v>1488</v>
      </c>
      <c r="B9048" t="s">
        <v>4045</v>
      </c>
      <c r="C9048" t="s">
        <v>7617</v>
      </c>
      <c r="D9048" t="e">
        <v>#REF!</v>
      </c>
    </row>
    <row r="9049" spans="1:4">
      <c r="A9049" t="s">
        <v>1488</v>
      </c>
      <c r="B9049" t="s">
        <v>4054</v>
      </c>
      <c r="C9049" t="s">
        <v>1473</v>
      </c>
      <c r="D9049" t="e">
        <v>#REF!</v>
      </c>
    </row>
    <row r="9050" spans="1:4">
      <c r="A9050" t="s">
        <v>1488</v>
      </c>
      <c r="B9050" t="s">
        <v>4055</v>
      </c>
      <c r="C9050" t="s">
        <v>7617</v>
      </c>
      <c r="D9050" t="e">
        <v>#REF!</v>
      </c>
    </row>
    <row r="9051" spans="1:4">
      <c r="A9051" t="s">
        <v>1488</v>
      </c>
      <c r="B9051" t="s">
        <v>4064</v>
      </c>
      <c r="C9051" t="s">
        <v>1473</v>
      </c>
      <c r="D9051" t="e">
        <v>#REF!</v>
      </c>
    </row>
    <row r="9052" spans="1:4">
      <c r="A9052" t="s">
        <v>1488</v>
      </c>
      <c r="B9052" t="s">
        <v>4065</v>
      </c>
      <c r="C9052" t="s">
        <v>7617</v>
      </c>
      <c r="D9052" t="e">
        <v>#REF!</v>
      </c>
    </row>
    <row r="9053" spans="1:4">
      <c r="A9053" t="s">
        <v>1488</v>
      </c>
      <c r="B9053" t="s">
        <v>4074</v>
      </c>
      <c r="C9053" t="s">
        <v>1473</v>
      </c>
      <c r="D9053" t="e">
        <v>#REF!</v>
      </c>
    </row>
    <row r="9054" spans="1:4">
      <c r="A9054" t="s">
        <v>1488</v>
      </c>
      <c r="B9054" t="s">
        <v>4075</v>
      </c>
      <c r="C9054" t="s">
        <v>7617</v>
      </c>
      <c r="D9054" t="e">
        <v>#REF!</v>
      </c>
    </row>
    <row r="9055" spans="1:4">
      <c r="A9055" t="s">
        <v>1488</v>
      </c>
      <c r="B9055" t="s">
        <v>4084</v>
      </c>
      <c r="C9055" t="s">
        <v>1473</v>
      </c>
      <c r="D9055" t="e">
        <v>#REF!</v>
      </c>
    </row>
    <row r="9056" spans="1:4">
      <c r="A9056" t="s">
        <v>1488</v>
      </c>
      <c r="B9056" t="s">
        <v>4085</v>
      </c>
      <c r="C9056" t="s">
        <v>7617</v>
      </c>
      <c r="D9056" t="e">
        <v>#REF!</v>
      </c>
    </row>
    <row r="9057" spans="1:4">
      <c r="A9057" t="s">
        <v>1488</v>
      </c>
      <c r="B9057" t="s">
        <v>4094</v>
      </c>
      <c r="C9057" t="s">
        <v>1473</v>
      </c>
      <c r="D9057" t="e">
        <v>#REF!</v>
      </c>
    </row>
    <row r="9058" spans="1:4">
      <c r="A9058" t="s">
        <v>1488</v>
      </c>
      <c r="B9058" t="s">
        <v>4095</v>
      </c>
      <c r="C9058" t="s">
        <v>7617</v>
      </c>
      <c r="D9058" t="e">
        <v>#REF!</v>
      </c>
    </row>
    <row r="9059" spans="1:4">
      <c r="A9059" t="s">
        <v>1488</v>
      </c>
      <c r="B9059" t="s">
        <v>4104</v>
      </c>
      <c r="C9059" t="s">
        <v>1473</v>
      </c>
      <c r="D9059" t="e">
        <v>#REF!</v>
      </c>
    </row>
    <row r="9060" spans="1:4">
      <c r="A9060" t="s">
        <v>1488</v>
      </c>
      <c r="B9060" t="s">
        <v>4105</v>
      </c>
      <c r="C9060" t="s">
        <v>7617</v>
      </c>
      <c r="D9060" t="e">
        <v>#REF!</v>
      </c>
    </row>
    <row r="9061" spans="1:4">
      <c r="A9061" t="s">
        <v>1488</v>
      </c>
      <c r="B9061" t="s">
        <v>4114</v>
      </c>
      <c r="C9061" t="s">
        <v>1473</v>
      </c>
      <c r="D9061" t="e">
        <v>#REF!</v>
      </c>
    </row>
    <row r="9062" spans="1:4">
      <c r="A9062" t="s">
        <v>1488</v>
      </c>
      <c r="B9062" t="s">
        <v>4115</v>
      </c>
      <c r="C9062" t="s">
        <v>7617</v>
      </c>
      <c r="D9062" t="e">
        <v>#REF!</v>
      </c>
    </row>
    <row r="9063" spans="1:4">
      <c r="A9063" t="s">
        <v>1488</v>
      </c>
      <c r="B9063" t="s">
        <v>4124</v>
      </c>
      <c r="C9063" t="s">
        <v>1473</v>
      </c>
      <c r="D9063" t="e">
        <v>#REF!</v>
      </c>
    </row>
    <row r="9064" spans="1:4">
      <c r="A9064" t="s">
        <v>1488</v>
      </c>
      <c r="B9064" t="s">
        <v>4125</v>
      </c>
      <c r="C9064" t="s">
        <v>7617</v>
      </c>
      <c r="D9064" t="e">
        <v>#REF!</v>
      </c>
    </row>
    <row r="9065" spans="1:4">
      <c r="A9065" t="s">
        <v>1488</v>
      </c>
      <c r="B9065" t="s">
        <v>4134</v>
      </c>
      <c r="C9065" t="s">
        <v>1473</v>
      </c>
      <c r="D9065" t="e">
        <v>#REF!</v>
      </c>
    </row>
    <row r="9066" spans="1:4">
      <c r="A9066" t="s">
        <v>1488</v>
      </c>
      <c r="B9066" t="s">
        <v>4135</v>
      </c>
      <c r="C9066" t="s">
        <v>7617</v>
      </c>
      <c r="D9066" t="e">
        <v>#REF!</v>
      </c>
    </row>
    <row r="9067" spans="1:4">
      <c r="A9067" t="s">
        <v>1488</v>
      </c>
      <c r="B9067" t="s">
        <v>4144</v>
      </c>
      <c r="C9067" t="s">
        <v>1473</v>
      </c>
      <c r="D9067" t="e">
        <v>#REF!</v>
      </c>
    </row>
    <row r="9068" spans="1:4">
      <c r="A9068" t="s">
        <v>1488</v>
      </c>
      <c r="B9068" t="s">
        <v>4145</v>
      </c>
      <c r="C9068" t="s">
        <v>7617</v>
      </c>
      <c r="D9068" t="e">
        <v>#REF!</v>
      </c>
    </row>
    <row r="9069" spans="1:4">
      <c r="A9069" t="s">
        <v>1488</v>
      </c>
      <c r="B9069" t="s">
        <v>4154</v>
      </c>
      <c r="C9069" t="s">
        <v>1473</v>
      </c>
      <c r="D9069" t="e">
        <v>#REF!</v>
      </c>
    </row>
    <row r="9070" spans="1:4">
      <c r="A9070" t="s">
        <v>1488</v>
      </c>
      <c r="B9070" t="s">
        <v>4155</v>
      </c>
      <c r="C9070" t="s">
        <v>7617</v>
      </c>
      <c r="D9070" t="e">
        <v>#REF!</v>
      </c>
    </row>
    <row r="9071" spans="1:4">
      <c r="A9071" t="s">
        <v>1488</v>
      </c>
      <c r="B9071" t="s">
        <v>4164</v>
      </c>
      <c r="C9071" t="s">
        <v>1473</v>
      </c>
      <c r="D9071" t="e">
        <v>#REF!</v>
      </c>
    </row>
    <row r="9072" spans="1:4">
      <c r="A9072" t="s">
        <v>1488</v>
      </c>
      <c r="B9072" t="s">
        <v>4165</v>
      </c>
      <c r="C9072" t="s">
        <v>7617</v>
      </c>
      <c r="D9072" t="e">
        <v>#REF!</v>
      </c>
    </row>
    <row r="9073" spans="1:4">
      <c r="A9073" t="s">
        <v>1488</v>
      </c>
      <c r="B9073" t="s">
        <v>4174</v>
      </c>
      <c r="C9073" t="s">
        <v>1473</v>
      </c>
      <c r="D9073" t="e">
        <v>#REF!</v>
      </c>
    </row>
    <row r="9074" spans="1:4">
      <c r="A9074" t="s">
        <v>1488</v>
      </c>
      <c r="B9074" t="s">
        <v>4175</v>
      </c>
      <c r="C9074" t="s">
        <v>7617</v>
      </c>
      <c r="D9074" t="e">
        <v>#REF!</v>
      </c>
    </row>
    <row r="9075" spans="1:4">
      <c r="A9075" t="s">
        <v>1488</v>
      </c>
      <c r="B9075" t="s">
        <v>4184</v>
      </c>
      <c r="C9075" t="s">
        <v>1473</v>
      </c>
      <c r="D9075" t="e">
        <v>#REF!</v>
      </c>
    </row>
    <row r="9076" spans="1:4">
      <c r="A9076" t="s">
        <v>1488</v>
      </c>
      <c r="B9076" t="s">
        <v>4185</v>
      </c>
      <c r="C9076" t="s">
        <v>7617</v>
      </c>
      <c r="D9076" t="e">
        <v>#REF!</v>
      </c>
    </row>
    <row r="9077" spans="1:4">
      <c r="A9077" t="s">
        <v>1488</v>
      </c>
      <c r="B9077" t="s">
        <v>4194</v>
      </c>
      <c r="C9077" t="s">
        <v>1473</v>
      </c>
      <c r="D9077" t="e">
        <v>#REF!</v>
      </c>
    </row>
    <row r="9078" spans="1:4">
      <c r="A9078" t="s">
        <v>1488</v>
      </c>
      <c r="B9078" t="s">
        <v>4195</v>
      </c>
      <c r="C9078" t="s">
        <v>7617</v>
      </c>
      <c r="D9078" t="e">
        <v>#REF!</v>
      </c>
    </row>
    <row r="9079" spans="1:4">
      <c r="A9079" t="s">
        <v>1488</v>
      </c>
      <c r="B9079" t="s">
        <v>4204</v>
      </c>
      <c r="C9079" t="s">
        <v>1473</v>
      </c>
      <c r="D9079" t="e">
        <v>#REF!</v>
      </c>
    </row>
    <row r="9080" spans="1:4">
      <c r="A9080" t="s">
        <v>1488</v>
      </c>
      <c r="B9080" t="s">
        <v>4205</v>
      </c>
      <c r="C9080" t="s">
        <v>7617</v>
      </c>
      <c r="D9080" t="e">
        <v>#REF!</v>
      </c>
    </row>
    <row r="9081" spans="1:4">
      <c r="A9081" t="s">
        <v>1488</v>
      </c>
      <c r="B9081" t="s">
        <v>4214</v>
      </c>
      <c r="C9081" t="s">
        <v>1473</v>
      </c>
      <c r="D9081" t="e">
        <v>#REF!</v>
      </c>
    </row>
    <row r="9082" spans="1:4">
      <c r="A9082" t="s">
        <v>1488</v>
      </c>
      <c r="B9082" t="s">
        <v>4215</v>
      </c>
      <c r="C9082" t="s">
        <v>7617</v>
      </c>
      <c r="D9082" t="e">
        <v>#REF!</v>
      </c>
    </row>
    <row r="9083" spans="1:4">
      <c r="A9083" t="s">
        <v>1488</v>
      </c>
      <c r="B9083" t="s">
        <v>4224</v>
      </c>
      <c r="C9083" t="s">
        <v>1473</v>
      </c>
      <c r="D9083" t="e">
        <v>#REF!</v>
      </c>
    </row>
    <row r="9084" spans="1:4">
      <c r="A9084" t="s">
        <v>1488</v>
      </c>
      <c r="B9084" t="s">
        <v>4225</v>
      </c>
      <c r="C9084" t="s">
        <v>7617</v>
      </c>
      <c r="D9084" t="e">
        <v>#REF!</v>
      </c>
    </row>
    <row r="9085" spans="1:4">
      <c r="A9085" t="s">
        <v>1488</v>
      </c>
      <c r="B9085" t="s">
        <v>4234</v>
      </c>
      <c r="C9085" t="s">
        <v>1473</v>
      </c>
      <c r="D9085" t="e">
        <v>#REF!</v>
      </c>
    </row>
    <row r="9086" spans="1:4">
      <c r="A9086" t="s">
        <v>1488</v>
      </c>
      <c r="B9086" t="s">
        <v>4235</v>
      </c>
      <c r="C9086" t="s">
        <v>7617</v>
      </c>
      <c r="D9086" t="e">
        <v>#REF!</v>
      </c>
    </row>
    <row r="9087" spans="1:4">
      <c r="A9087" t="s">
        <v>1488</v>
      </c>
      <c r="B9087" t="s">
        <v>4244</v>
      </c>
      <c r="C9087" t="s">
        <v>1473</v>
      </c>
      <c r="D9087" t="e">
        <v>#REF!</v>
      </c>
    </row>
    <row r="9088" spans="1:4">
      <c r="A9088" t="s">
        <v>1488</v>
      </c>
      <c r="B9088" t="s">
        <v>4245</v>
      </c>
      <c r="C9088" t="s">
        <v>7617</v>
      </c>
      <c r="D9088" t="e">
        <v>#REF!</v>
      </c>
    </row>
    <row r="9089" spans="1:4">
      <c r="A9089" t="s">
        <v>1488</v>
      </c>
      <c r="B9089" t="s">
        <v>4254</v>
      </c>
      <c r="C9089" t="s">
        <v>1473</v>
      </c>
      <c r="D9089" t="e">
        <v>#REF!</v>
      </c>
    </row>
    <row r="9090" spans="1:4">
      <c r="A9090" t="s">
        <v>1488</v>
      </c>
      <c r="B9090" t="s">
        <v>4255</v>
      </c>
      <c r="C9090" t="s">
        <v>7617</v>
      </c>
      <c r="D9090" t="e">
        <v>#REF!</v>
      </c>
    </row>
    <row r="9091" spans="1:4">
      <c r="A9091" t="s">
        <v>1488</v>
      </c>
      <c r="B9091" t="s">
        <v>4264</v>
      </c>
      <c r="C9091" t="s">
        <v>1473</v>
      </c>
      <c r="D9091" t="e">
        <v>#REF!</v>
      </c>
    </row>
    <row r="9092" spans="1:4">
      <c r="A9092" t="s">
        <v>1488</v>
      </c>
      <c r="B9092" t="s">
        <v>4265</v>
      </c>
      <c r="C9092" t="s">
        <v>7617</v>
      </c>
      <c r="D9092" t="e">
        <v>#REF!</v>
      </c>
    </row>
    <row r="9093" spans="1:4">
      <c r="A9093" t="s">
        <v>1488</v>
      </c>
      <c r="B9093" t="s">
        <v>4274</v>
      </c>
      <c r="C9093" t="s">
        <v>1473</v>
      </c>
      <c r="D9093" t="e">
        <v>#REF!</v>
      </c>
    </row>
    <row r="9094" spans="1:4">
      <c r="A9094" t="s">
        <v>1488</v>
      </c>
      <c r="B9094" t="s">
        <v>4275</v>
      </c>
      <c r="C9094" t="s">
        <v>7617</v>
      </c>
      <c r="D9094" t="e">
        <v>#REF!</v>
      </c>
    </row>
    <row r="9095" spans="1:4">
      <c r="A9095" t="s">
        <v>1488</v>
      </c>
      <c r="B9095" t="s">
        <v>4284</v>
      </c>
      <c r="C9095" t="s">
        <v>1473</v>
      </c>
      <c r="D9095" t="e">
        <v>#REF!</v>
      </c>
    </row>
    <row r="9096" spans="1:4">
      <c r="A9096" t="s">
        <v>1488</v>
      </c>
      <c r="B9096" t="s">
        <v>4285</v>
      </c>
      <c r="C9096" t="s">
        <v>7617</v>
      </c>
      <c r="D9096" t="e">
        <v>#REF!</v>
      </c>
    </row>
    <row r="9097" spans="1:4">
      <c r="A9097" t="s">
        <v>1488</v>
      </c>
      <c r="B9097" t="s">
        <v>4294</v>
      </c>
      <c r="C9097" t="s">
        <v>1473</v>
      </c>
      <c r="D9097" t="e">
        <v>#REF!</v>
      </c>
    </row>
    <row r="9098" spans="1:4">
      <c r="A9098" t="s">
        <v>1488</v>
      </c>
      <c r="B9098" t="s">
        <v>4295</v>
      </c>
      <c r="C9098" t="s">
        <v>7617</v>
      </c>
      <c r="D9098" t="e">
        <v>#REF!</v>
      </c>
    </row>
    <row r="9099" spans="1:4">
      <c r="A9099" t="s">
        <v>1488</v>
      </c>
      <c r="B9099" t="s">
        <v>4304</v>
      </c>
      <c r="C9099" t="s">
        <v>1473</v>
      </c>
      <c r="D9099" t="e">
        <v>#REF!</v>
      </c>
    </row>
    <row r="9100" spans="1:4">
      <c r="A9100" t="s">
        <v>1488</v>
      </c>
      <c r="B9100" t="s">
        <v>4305</v>
      </c>
      <c r="C9100" t="s">
        <v>7617</v>
      </c>
      <c r="D9100" t="e">
        <v>#REF!</v>
      </c>
    </row>
    <row r="9101" spans="1:4">
      <c r="A9101" t="s">
        <v>1488</v>
      </c>
      <c r="B9101" t="s">
        <v>4314</v>
      </c>
      <c r="C9101" t="s">
        <v>1473</v>
      </c>
      <c r="D9101" t="e">
        <v>#REF!</v>
      </c>
    </row>
    <row r="9102" spans="1:4">
      <c r="A9102" t="s">
        <v>1488</v>
      </c>
      <c r="B9102" t="s">
        <v>4315</v>
      </c>
      <c r="C9102" t="s">
        <v>7617</v>
      </c>
      <c r="D9102" t="e">
        <v>#REF!</v>
      </c>
    </row>
    <row r="9103" spans="1:4">
      <c r="A9103" t="s">
        <v>1488</v>
      </c>
      <c r="B9103" t="s">
        <v>4324</v>
      </c>
      <c r="C9103" t="s">
        <v>1473</v>
      </c>
      <c r="D9103" t="e">
        <v>#REF!</v>
      </c>
    </row>
    <row r="9104" spans="1:4">
      <c r="A9104" t="s">
        <v>1488</v>
      </c>
      <c r="B9104" t="s">
        <v>4325</v>
      </c>
      <c r="C9104" t="s">
        <v>7617</v>
      </c>
      <c r="D9104" t="e">
        <v>#REF!</v>
      </c>
    </row>
    <row r="9105" spans="1:4">
      <c r="A9105" t="s">
        <v>1488</v>
      </c>
      <c r="B9105" t="s">
        <v>4334</v>
      </c>
      <c r="C9105" t="s">
        <v>1473</v>
      </c>
      <c r="D9105" t="e">
        <v>#REF!</v>
      </c>
    </row>
    <row r="9106" spans="1:4">
      <c r="A9106" t="s">
        <v>1488</v>
      </c>
      <c r="B9106" t="s">
        <v>4335</v>
      </c>
      <c r="C9106" t="s">
        <v>7617</v>
      </c>
      <c r="D9106" t="e">
        <v>#REF!</v>
      </c>
    </row>
    <row r="9107" spans="1:4">
      <c r="A9107" t="s">
        <v>1488</v>
      </c>
      <c r="B9107" t="s">
        <v>4344</v>
      </c>
      <c r="C9107" t="s">
        <v>1473</v>
      </c>
      <c r="D9107" t="e">
        <v>#REF!</v>
      </c>
    </row>
    <row r="9108" spans="1:4">
      <c r="A9108" t="s">
        <v>1488</v>
      </c>
      <c r="B9108" t="s">
        <v>4345</v>
      </c>
      <c r="C9108" t="s">
        <v>7617</v>
      </c>
      <c r="D9108" t="e">
        <v>#REF!</v>
      </c>
    </row>
    <row r="9109" spans="1:4">
      <c r="A9109" t="s">
        <v>1488</v>
      </c>
      <c r="B9109" t="s">
        <v>4354</v>
      </c>
      <c r="C9109" t="s">
        <v>1473</v>
      </c>
      <c r="D9109" t="e">
        <v>#REF!</v>
      </c>
    </row>
    <row r="9110" spans="1:4">
      <c r="A9110" t="s">
        <v>1488</v>
      </c>
      <c r="B9110" t="s">
        <v>4355</v>
      </c>
      <c r="C9110" t="s">
        <v>7617</v>
      </c>
      <c r="D9110" t="e">
        <v>#REF!</v>
      </c>
    </row>
    <row r="9111" spans="1:4">
      <c r="A9111" t="s">
        <v>1488</v>
      </c>
      <c r="B9111" t="s">
        <v>4364</v>
      </c>
      <c r="C9111" t="s">
        <v>1473</v>
      </c>
      <c r="D9111" t="e">
        <v>#REF!</v>
      </c>
    </row>
    <row r="9112" spans="1:4">
      <c r="A9112" t="s">
        <v>1488</v>
      </c>
      <c r="B9112" t="s">
        <v>4365</v>
      </c>
      <c r="C9112" t="s">
        <v>7617</v>
      </c>
      <c r="D9112" t="e">
        <v>#REF!</v>
      </c>
    </row>
    <row r="9113" spans="1:4">
      <c r="A9113" t="s">
        <v>1488</v>
      </c>
      <c r="B9113" t="s">
        <v>4374</v>
      </c>
      <c r="C9113" t="s">
        <v>1473</v>
      </c>
      <c r="D9113" t="e">
        <v>#REF!</v>
      </c>
    </row>
    <row r="9114" spans="1:4">
      <c r="A9114" t="s">
        <v>1488</v>
      </c>
      <c r="B9114" t="s">
        <v>4375</v>
      </c>
      <c r="C9114" t="s">
        <v>7617</v>
      </c>
      <c r="D9114" t="e">
        <v>#REF!</v>
      </c>
    </row>
    <row r="9115" spans="1:4">
      <c r="A9115" t="s">
        <v>1488</v>
      </c>
      <c r="B9115" t="s">
        <v>4384</v>
      </c>
      <c r="C9115" t="s">
        <v>1473</v>
      </c>
      <c r="D9115" t="e">
        <v>#REF!</v>
      </c>
    </row>
    <row r="9116" spans="1:4">
      <c r="A9116" t="s">
        <v>1488</v>
      </c>
      <c r="B9116" t="s">
        <v>4385</v>
      </c>
      <c r="C9116" t="s">
        <v>7617</v>
      </c>
      <c r="D9116" t="e">
        <v>#REF!</v>
      </c>
    </row>
    <row r="9117" spans="1:4">
      <c r="A9117" t="s">
        <v>1488</v>
      </c>
      <c r="B9117" t="s">
        <v>4394</v>
      </c>
      <c r="C9117" t="s">
        <v>1473</v>
      </c>
      <c r="D9117" t="e">
        <v>#REF!</v>
      </c>
    </row>
    <row r="9118" spans="1:4">
      <c r="A9118" t="s">
        <v>1488</v>
      </c>
      <c r="B9118" t="s">
        <v>4395</v>
      </c>
      <c r="C9118" t="s">
        <v>7617</v>
      </c>
      <c r="D9118" t="e">
        <v>#REF!</v>
      </c>
    </row>
    <row r="9119" spans="1:4">
      <c r="A9119" t="s">
        <v>1488</v>
      </c>
      <c r="B9119" t="s">
        <v>4404</v>
      </c>
      <c r="C9119" t="s">
        <v>1473</v>
      </c>
      <c r="D9119" t="e">
        <v>#REF!</v>
      </c>
    </row>
    <row r="9120" spans="1:4">
      <c r="A9120" t="s">
        <v>1488</v>
      </c>
      <c r="B9120" t="s">
        <v>4405</v>
      </c>
      <c r="C9120" t="s">
        <v>7617</v>
      </c>
      <c r="D9120" t="e">
        <v>#REF!</v>
      </c>
    </row>
    <row r="9121" spans="1:4">
      <c r="A9121" t="s">
        <v>1488</v>
      </c>
      <c r="B9121" t="s">
        <v>4414</v>
      </c>
      <c r="C9121" t="s">
        <v>1473</v>
      </c>
      <c r="D9121" t="e">
        <v>#REF!</v>
      </c>
    </row>
    <row r="9122" spans="1:4">
      <c r="A9122" t="s">
        <v>1488</v>
      </c>
      <c r="B9122" t="s">
        <v>4415</v>
      </c>
      <c r="C9122" t="s">
        <v>7617</v>
      </c>
      <c r="D9122" t="e">
        <v>#REF!</v>
      </c>
    </row>
    <row r="9123" spans="1:4">
      <c r="A9123" t="s">
        <v>1488</v>
      </c>
      <c r="B9123" t="s">
        <v>4424</v>
      </c>
      <c r="C9123" t="s">
        <v>1473</v>
      </c>
      <c r="D9123" t="e">
        <v>#REF!</v>
      </c>
    </row>
    <row r="9124" spans="1:4">
      <c r="A9124" t="s">
        <v>1488</v>
      </c>
      <c r="B9124" t="s">
        <v>4425</v>
      </c>
      <c r="C9124" t="s">
        <v>7617</v>
      </c>
      <c r="D9124" t="e">
        <v>#REF!</v>
      </c>
    </row>
    <row r="9125" spans="1:4">
      <c r="A9125" t="s">
        <v>1488</v>
      </c>
      <c r="B9125" t="s">
        <v>4434</v>
      </c>
      <c r="C9125" t="s">
        <v>1473</v>
      </c>
      <c r="D9125" t="e">
        <v>#REF!</v>
      </c>
    </row>
    <row r="9126" spans="1:4">
      <c r="A9126" t="s">
        <v>1488</v>
      </c>
      <c r="B9126" t="s">
        <v>4435</v>
      </c>
      <c r="C9126" t="s">
        <v>7617</v>
      </c>
      <c r="D9126" t="e">
        <v>#REF!</v>
      </c>
    </row>
    <row r="9127" spans="1:4">
      <c r="A9127" t="s">
        <v>1488</v>
      </c>
      <c r="B9127" t="s">
        <v>4444</v>
      </c>
      <c r="C9127" t="s">
        <v>1473</v>
      </c>
      <c r="D9127" t="e">
        <v>#REF!</v>
      </c>
    </row>
    <row r="9128" spans="1:4">
      <c r="A9128" t="s">
        <v>1488</v>
      </c>
      <c r="B9128" t="s">
        <v>4445</v>
      </c>
      <c r="C9128" t="s">
        <v>7617</v>
      </c>
      <c r="D9128" t="e">
        <v>#REF!</v>
      </c>
    </row>
    <row r="9129" spans="1:4">
      <c r="A9129" t="s">
        <v>1488</v>
      </c>
      <c r="B9129" t="s">
        <v>4454</v>
      </c>
      <c r="C9129" t="s">
        <v>1473</v>
      </c>
      <c r="D9129" t="e">
        <v>#REF!</v>
      </c>
    </row>
    <row r="9130" spans="1:4">
      <c r="A9130" t="s">
        <v>1488</v>
      </c>
      <c r="B9130" t="s">
        <v>4455</v>
      </c>
      <c r="C9130" t="s">
        <v>7617</v>
      </c>
      <c r="D9130" t="e">
        <v>#REF!</v>
      </c>
    </row>
    <row r="9131" spans="1:4">
      <c r="A9131" t="s">
        <v>1488</v>
      </c>
      <c r="B9131" t="s">
        <v>4464</v>
      </c>
      <c r="C9131" t="s">
        <v>1473</v>
      </c>
      <c r="D9131" t="e">
        <v>#REF!</v>
      </c>
    </row>
    <row r="9132" spans="1:4">
      <c r="A9132" t="s">
        <v>1488</v>
      </c>
      <c r="B9132" t="s">
        <v>4465</v>
      </c>
      <c r="C9132" t="s">
        <v>7617</v>
      </c>
      <c r="D9132" t="e">
        <v>#REF!</v>
      </c>
    </row>
    <row r="9133" spans="1:4">
      <c r="A9133" t="s">
        <v>1488</v>
      </c>
      <c r="B9133" t="s">
        <v>4474</v>
      </c>
      <c r="C9133" t="s">
        <v>1473</v>
      </c>
      <c r="D9133" t="e">
        <v>#REF!</v>
      </c>
    </row>
    <row r="9134" spans="1:4">
      <c r="A9134" t="s">
        <v>1488</v>
      </c>
      <c r="B9134" t="s">
        <v>4475</v>
      </c>
      <c r="C9134" t="s">
        <v>7617</v>
      </c>
      <c r="D9134" t="e">
        <v>#REF!</v>
      </c>
    </row>
    <row r="9135" spans="1:4">
      <c r="A9135" t="s">
        <v>1488</v>
      </c>
      <c r="B9135" t="s">
        <v>4484</v>
      </c>
      <c r="C9135" t="s">
        <v>1473</v>
      </c>
      <c r="D9135" t="e">
        <v>#REF!</v>
      </c>
    </row>
    <row r="9136" spans="1:4">
      <c r="A9136" t="s">
        <v>1488</v>
      </c>
      <c r="B9136" t="s">
        <v>4485</v>
      </c>
      <c r="C9136" t="s">
        <v>7617</v>
      </c>
      <c r="D9136" t="e">
        <v>#REF!</v>
      </c>
    </row>
    <row r="9137" spans="1:4">
      <c r="A9137" t="s">
        <v>1488</v>
      </c>
      <c r="B9137" t="s">
        <v>4494</v>
      </c>
      <c r="C9137" t="s">
        <v>1473</v>
      </c>
      <c r="D9137" t="e">
        <v>#REF!</v>
      </c>
    </row>
    <row r="9138" spans="1:4">
      <c r="A9138" t="s">
        <v>1488</v>
      </c>
      <c r="B9138" t="s">
        <v>4495</v>
      </c>
      <c r="C9138" t="s">
        <v>7617</v>
      </c>
      <c r="D9138" t="e">
        <v>#REF!</v>
      </c>
    </row>
    <row r="9139" spans="1:4">
      <c r="A9139" t="s">
        <v>1488</v>
      </c>
      <c r="B9139" t="s">
        <v>4504</v>
      </c>
      <c r="C9139" t="s">
        <v>1473</v>
      </c>
      <c r="D9139" t="e">
        <v>#REF!</v>
      </c>
    </row>
    <row r="9140" spans="1:4">
      <c r="A9140" t="s">
        <v>1488</v>
      </c>
      <c r="B9140" t="s">
        <v>4505</v>
      </c>
      <c r="C9140" t="s">
        <v>7617</v>
      </c>
      <c r="D9140" t="e">
        <v>#REF!</v>
      </c>
    </row>
    <row r="9141" spans="1:4">
      <c r="A9141" t="s">
        <v>1488</v>
      </c>
      <c r="B9141" t="s">
        <v>4514</v>
      </c>
      <c r="C9141" t="s">
        <v>1473</v>
      </c>
      <c r="D9141" t="e">
        <v>#REF!</v>
      </c>
    </row>
    <row r="9142" spans="1:4">
      <c r="A9142" t="s">
        <v>1488</v>
      </c>
      <c r="B9142" t="s">
        <v>4515</v>
      </c>
      <c r="C9142" t="s">
        <v>7617</v>
      </c>
      <c r="D9142" t="e">
        <v>#REF!</v>
      </c>
    </row>
    <row r="9143" spans="1:4">
      <c r="A9143" t="s">
        <v>1488</v>
      </c>
      <c r="B9143" t="s">
        <v>4524</v>
      </c>
      <c r="C9143" t="s">
        <v>1473</v>
      </c>
      <c r="D9143" t="e">
        <v>#REF!</v>
      </c>
    </row>
    <row r="9144" spans="1:4">
      <c r="A9144" t="s">
        <v>1488</v>
      </c>
      <c r="B9144" t="s">
        <v>4525</v>
      </c>
      <c r="C9144" t="s">
        <v>7617</v>
      </c>
      <c r="D9144" t="e">
        <v>#REF!</v>
      </c>
    </row>
    <row r="9145" spans="1:4">
      <c r="A9145" t="s">
        <v>1488</v>
      </c>
      <c r="B9145" t="s">
        <v>4534</v>
      </c>
      <c r="C9145" t="s">
        <v>1473</v>
      </c>
      <c r="D9145" t="e">
        <v>#REF!</v>
      </c>
    </row>
    <row r="9146" spans="1:4">
      <c r="A9146" t="s">
        <v>1488</v>
      </c>
      <c r="B9146" t="s">
        <v>4535</v>
      </c>
      <c r="C9146" t="s">
        <v>7617</v>
      </c>
      <c r="D9146" t="e">
        <v>#REF!</v>
      </c>
    </row>
    <row r="9147" spans="1:4">
      <c r="A9147" t="s">
        <v>1488</v>
      </c>
      <c r="B9147" t="s">
        <v>4544</v>
      </c>
      <c r="C9147" t="s">
        <v>1473</v>
      </c>
      <c r="D9147" t="e">
        <v>#REF!</v>
      </c>
    </row>
    <row r="9148" spans="1:4">
      <c r="A9148" t="s">
        <v>1488</v>
      </c>
      <c r="B9148" t="s">
        <v>4545</v>
      </c>
      <c r="C9148" t="s">
        <v>7617</v>
      </c>
      <c r="D9148" t="e">
        <v>#REF!</v>
      </c>
    </row>
    <row r="9149" spans="1:4">
      <c r="A9149" t="s">
        <v>1488</v>
      </c>
      <c r="B9149" t="s">
        <v>4554</v>
      </c>
      <c r="C9149" t="s">
        <v>1473</v>
      </c>
      <c r="D9149" t="e">
        <v>#REF!</v>
      </c>
    </row>
    <row r="9150" spans="1:4">
      <c r="A9150" t="s">
        <v>1488</v>
      </c>
      <c r="B9150" t="s">
        <v>4555</v>
      </c>
      <c r="C9150" t="s">
        <v>7617</v>
      </c>
      <c r="D9150" t="e">
        <v>#REF!</v>
      </c>
    </row>
    <row r="9151" spans="1:4">
      <c r="A9151" t="s">
        <v>1488</v>
      </c>
      <c r="B9151" t="s">
        <v>4564</v>
      </c>
      <c r="C9151" t="s">
        <v>1473</v>
      </c>
      <c r="D9151" t="e">
        <v>#REF!</v>
      </c>
    </row>
    <row r="9152" spans="1:4">
      <c r="A9152" t="s">
        <v>1488</v>
      </c>
      <c r="B9152" t="s">
        <v>4565</v>
      </c>
      <c r="C9152" t="s">
        <v>7617</v>
      </c>
      <c r="D9152" t="e">
        <v>#REF!</v>
      </c>
    </row>
    <row r="9153" spans="1:4">
      <c r="A9153" t="s">
        <v>1488</v>
      </c>
      <c r="B9153" t="s">
        <v>4578</v>
      </c>
      <c r="C9153" t="s">
        <v>1473</v>
      </c>
      <c r="D9153" t="e">
        <v>#REF!</v>
      </c>
    </row>
    <row r="9154" spans="1:4">
      <c r="A9154" t="s">
        <v>1488</v>
      </c>
      <c r="B9154" t="s">
        <v>4579</v>
      </c>
      <c r="C9154" t="s">
        <v>7617</v>
      </c>
      <c r="D9154" t="e">
        <v>#REF!</v>
      </c>
    </row>
    <row r="9155" spans="1:4">
      <c r="A9155" t="s">
        <v>1488</v>
      </c>
      <c r="B9155" t="s">
        <v>4589</v>
      </c>
      <c r="C9155" t="s">
        <v>1473</v>
      </c>
      <c r="D9155" t="e">
        <v>#REF!</v>
      </c>
    </row>
    <row r="9156" spans="1:4">
      <c r="A9156" t="s">
        <v>1488</v>
      </c>
      <c r="B9156" t="s">
        <v>4590</v>
      </c>
      <c r="C9156" t="s">
        <v>7617</v>
      </c>
      <c r="D9156" t="e">
        <v>#REF!</v>
      </c>
    </row>
    <row r="9157" spans="1:4">
      <c r="A9157" t="s">
        <v>1488</v>
      </c>
      <c r="B9157" t="s">
        <v>4600</v>
      </c>
      <c r="C9157" t="s">
        <v>1473</v>
      </c>
      <c r="D9157" t="e">
        <v>#REF!</v>
      </c>
    </row>
    <row r="9158" spans="1:4">
      <c r="A9158" t="s">
        <v>1488</v>
      </c>
      <c r="B9158" t="s">
        <v>4601</v>
      </c>
      <c r="C9158" t="s">
        <v>7617</v>
      </c>
      <c r="D9158" t="e">
        <v>#REF!</v>
      </c>
    </row>
    <row r="9159" spans="1:4">
      <c r="A9159" t="s">
        <v>1488</v>
      </c>
      <c r="B9159" t="s">
        <v>4610</v>
      </c>
      <c r="C9159" t="s">
        <v>1473</v>
      </c>
      <c r="D9159" t="e">
        <v>#REF!</v>
      </c>
    </row>
    <row r="9160" spans="1:4">
      <c r="A9160" t="s">
        <v>1488</v>
      </c>
      <c r="B9160" t="s">
        <v>4611</v>
      </c>
      <c r="C9160" t="s">
        <v>7617</v>
      </c>
      <c r="D9160" t="e">
        <v>#REF!</v>
      </c>
    </row>
    <row r="9161" spans="1:4">
      <c r="A9161" t="s">
        <v>1488</v>
      </c>
      <c r="B9161" t="s">
        <v>4621</v>
      </c>
      <c r="C9161" t="s">
        <v>1473</v>
      </c>
      <c r="D9161" t="e">
        <v>#REF!</v>
      </c>
    </row>
    <row r="9162" spans="1:4">
      <c r="A9162" t="s">
        <v>1488</v>
      </c>
      <c r="B9162" t="s">
        <v>4622</v>
      </c>
      <c r="C9162" t="s">
        <v>7617</v>
      </c>
      <c r="D9162" t="e">
        <v>#REF!</v>
      </c>
    </row>
    <row r="9163" spans="1:4">
      <c r="A9163" t="s">
        <v>1488</v>
      </c>
      <c r="B9163" t="s">
        <v>4632</v>
      </c>
      <c r="C9163" t="s">
        <v>1473</v>
      </c>
      <c r="D9163" t="e">
        <v>#REF!</v>
      </c>
    </row>
    <row r="9164" spans="1:4">
      <c r="A9164" t="s">
        <v>1488</v>
      </c>
      <c r="B9164" t="s">
        <v>4633</v>
      </c>
      <c r="C9164" t="s">
        <v>7617</v>
      </c>
      <c r="D9164" t="e">
        <v>#REF!</v>
      </c>
    </row>
    <row r="9165" spans="1:4">
      <c r="A9165" t="s">
        <v>1488</v>
      </c>
      <c r="B9165" t="s">
        <v>4643</v>
      </c>
      <c r="C9165" t="s">
        <v>1473</v>
      </c>
      <c r="D9165" t="e">
        <v>#REF!</v>
      </c>
    </row>
    <row r="9166" spans="1:4">
      <c r="A9166" t="s">
        <v>1488</v>
      </c>
      <c r="B9166" t="s">
        <v>4644</v>
      </c>
      <c r="C9166" t="s">
        <v>7617</v>
      </c>
      <c r="D9166" t="e">
        <v>#REF!</v>
      </c>
    </row>
    <row r="9167" spans="1:4">
      <c r="A9167" t="s">
        <v>1488</v>
      </c>
      <c r="B9167" t="s">
        <v>4653</v>
      </c>
      <c r="C9167" t="s">
        <v>1473</v>
      </c>
      <c r="D9167" t="e">
        <v>#REF!</v>
      </c>
    </row>
    <row r="9168" spans="1:4">
      <c r="A9168" t="s">
        <v>1488</v>
      </c>
      <c r="B9168" t="s">
        <v>4654</v>
      </c>
      <c r="C9168" t="s">
        <v>7617</v>
      </c>
      <c r="D9168" t="e">
        <v>#REF!</v>
      </c>
    </row>
    <row r="9169" spans="1:4">
      <c r="A9169" t="s">
        <v>1488</v>
      </c>
      <c r="B9169" t="s">
        <v>4666</v>
      </c>
      <c r="C9169" t="s">
        <v>1473</v>
      </c>
      <c r="D9169" t="e">
        <v>#REF!</v>
      </c>
    </row>
    <row r="9170" spans="1:4">
      <c r="A9170" t="s">
        <v>1488</v>
      </c>
      <c r="B9170" t="s">
        <v>4667</v>
      </c>
      <c r="C9170" t="s">
        <v>7617</v>
      </c>
      <c r="D9170" t="e">
        <v>#REF!</v>
      </c>
    </row>
    <row r="9171" spans="1:4">
      <c r="A9171" t="s">
        <v>1488</v>
      </c>
      <c r="B9171" t="s">
        <v>4680</v>
      </c>
      <c r="C9171" t="s">
        <v>1473</v>
      </c>
      <c r="D9171" t="e">
        <v>#REF!</v>
      </c>
    </row>
    <row r="9172" spans="1:4">
      <c r="A9172" t="s">
        <v>1488</v>
      </c>
      <c r="B9172" t="s">
        <v>4681</v>
      </c>
      <c r="C9172" t="s">
        <v>7617</v>
      </c>
      <c r="D9172" t="e">
        <v>#REF!</v>
      </c>
    </row>
    <row r="9173" spans="1:4">
      <c r="A9173" t="s">
        <v>1488</v>
      </c>
      <c r="B9173" t="s">
        <v>4691</v>
      </c>
      <c r="C9173" t="s">
        <v>1473</v>
      </c>
      <c r="D9173" t="e">
        <v>#REF!</v>
      </c>
    </row>
    <row r="9174" spans="1:4">
      <c r="A9174" t="s">
        <v>1488</v>
      </c>
      <c r="B9174" t="s">
        <v>4692</v>
      </c>
      <c r="C9174" t="s">
        <v>7617</v>
      </c>
      <c r="D9174" t="e">
        <v>#REF!</v>
      </c>
    </row>
    <row r="9175" spans="1:4">
      <c r="A9175" t="s">
        <v>1488</v>
      </c>
      <c r="B9175" t="s">
        <v>4701</v>
      </c>
      <c r="C9175" t="s">
        <v>1473</v>
      </c>
      <c r="D9175" t="e">
        <v>#REF!</v>
      </c>
    </row>
    <row r="9176" spans="1:4">
      <c r="A9176" t="s">
        <v>1488</v>
      </c>
      <c r="B9176" t="s">
        <v>4702</v>
      </c>
      <c r="C9176" t="s">
        <v>7617</v>
      </c>
      <c r="D9176" t="e">
        <v>#REF!</v>
      </c>
    </row>
    <row r="9177" spans="1:4">
      <c r="A9177" t="s">
        <v>1488</v>
      </c>
      <c r="B9177" t="s">
        <v>4712</v>
      </c>
      <c r="C9177" t="s">
        <v>1473</v>
      </c>
      <c r="D9177" t="e">
        <v>#REF!</v>
      </c>
    </row>
    <row r="9178" spans="1:4">
      <c r="A9178" t="s">
        <v>1488</v>
      </c>
      <c r="B9178" t="s">
        <v>4713</v>
      </c>
      <c r="C9178" t="s">
        <v>7617</v>
      </c>
      <c r="D9178" t="e">
        <v>#REF!</v>
      </c>
    </row>
    <row r="9179" spans="1:4">
      <c r="A9179" t="s">
        <v>1488</v>
      </c>
      <c r="B9179" t="s">
        <v>4722</v>
      </c>
      <c r="C9179" t="s">
        <v>1473</v>
      </c>
      <c r="D9179" t="e">
        <v>#REF!</v>
      </c>
    </row>
    <row r="9180" spans="1:4">
      <c r="A9180" t="s">
        <v>1488</v>
      </c>
      <c r="B9180" t="s">
        <v>4723</v>
      </c>
      <c r="C9180" t="s">
        <v>7617</v>
      </c>
      <c r="D9180" t="e">
        <v>#REF!</v>
      </c>
    </row>
    <row r="9181" spans="1:4">
      <c r="A9181" t="s">
        <v>1488</v>
      </c>
      <c r="B9181" t="s">
        <v>4732</v>
      </c>
      <c r="C9181" t="s">
        <v>1473</v>
      </c>
      <c r="D9181" t="e">
        <v>#REF!</v>
      </c>
    </row>
    <row r="9182" spans="1:4">
      <c r="A9182" t="s">
        <v>1488</v>
      </c>
      <c r="B9182" t="s">
        <v>4733</v>
      </c>
      <c r="C9182" t="s">
        <v>7617</v>
      </c>
      <c r="D9182" t="e">
        <v>#REF!</v>
      </c>
    </row>
    <row r="9183" spans="1:4">
      <c r="A9183" t="s">
        <v>1488</v>
      </c>
      <c r="B9183" t="s">
        <v>4746</v>
      </c>
      <c r="C9183" t="s">
        <v>1473</v>
      </c>
      <c r="D9183" t="e">
        <v>#REF!</v>
      </c>
    </row>
    <row r="9184" spans="1:4">
      <c r="A9184" t="s">
        <v>1488</v>
      </c>
      <c r="B9184" t="s">
        <v>4747</v>
      </c>
      <c r="C9184" t="s">
        <v>7617</v>
      </c>
      <c r="D9184" t="e">
        <v>#REF!</v>
      </c>
    </row>
    <row r="9185" spans="1:4">
      <c r="A9185" t="s">
        <v>1488</v>
      </c>
      <c r="B9185" t="s">
        <v>4760</v>
      </c>
      <c r="C9185" t="s">
        <v>1473</v>
      </c>
      <c r="D9185" t="e">
        <v>#REF!</v>
      </c>
    </row>
    <row r="9186" spans="1:4">
      <c r="A9186" t="s">
        <v>1488</v>
      </c>
      <c r="B9186" t="s">
        <v>4761</v>
      </c>
      <c r="C9186" t="s">
        <v>7617</v>
      </c>
      <c r="D9186" t="e">
        <v>#REF!</v>
      </c>
    </row>
    <row r="9187" spans="1:4">
      <c r="A9187" t="s">
        <v>1488</v>
      </c>
      <c r="B9187" t="s">
        <v>4770</v>
      </c>
      <c r="C9187" t="s">
        <v>1473</v>
      </c>
      <c r="D9187" t="e">
        <v>#REF!</v>
      </c>
    </row>
    <row r="9188" spans="1:4">
      <c r="A9188" t="s">
        <v>1488</v>
      </c>
      <c r="B9188" t="s">
        <v>4771</v>
      </c>
      <c r="C9188" t="s">
        <v>7617</v>
      </c>
      <c r="D9188" t="e">
        <v>#REF!</v>
      </c>
    </row>
    <row r="9189" spans="1:4">
      <c r="A9189" t="s">
        <v>1488</v>
      </c>
      <c r="B9189" t="s">
        <v>4780</v>
      </c>
      <c r="C9189" t="s">
        <v>1473</v>
      </c>
      <c r="D9189" t="e">
        <v>#REF!</v>
      </c>
    </row>
    <row r="9190" spans="1:4">
      <c r="A9190" t="s">
        <v>1488</v>
      </c>
      <c r="B9190" t="s">
        <v>4781</v>
      </c>
      <c r="C9190" t="s">
        <v>7617</v>
      </c>
      <c r="D9190" t="e">
        <v>#REF!</v>
      </c>
    </row>
    <row r="9191" spans="1:4">
      <c r="A9191" t="s">
        <v>1488</v>
      </c>
      <c r="B9191" t="s">
        <v>4794</v>
      </c>
      <c r="C9191" t="s">
        <v>1473</v>
      </c>
      <c r="D9191" t="e">
        <v>#REF!</v>
      </c>
    </row>
    <row r="9192" spans="1:4">
      <c r="A9192" t="s">
        <v>1488</v>
      </c>
      <c r="B9192" t="s">
        <v>4795</v>
      </c>
      <c r="C9192" t="s">
        <v>7617</v>
      </c>
      <c r="D9192" t="e">
        <v>#REF!</v>
      </c>
    </row>
    <row r="9193" spans="1:4">
      <c r="A9193" t="s">
        <v>1488</v>
      </c>
      <c r="B9193" t="s">
        <v>4808</v>
      </c>
      <c r="C9193" t="s">
        <v>1473</v>
      </c>
      <c r="D9193" t="e">
        <v>#REF!</v>
      </c>
    </row>
    <row r="9194" spans="1:4">
      <c r="A9194" t="s">
        <v>1488</v>
      </c>
      <c r="B9194" t="s">
        <v>4809</v>
      </c>
      <c r="C9194" t="s">
        <v>7617</v>
      </c>
      <c r="D9194" t="e">
        <v>#REF!</v>
      </c>
    </row>
    <row r="9195" spans="1:4">
      <c r="A9195" t="s">
        <v>1488</v>
      </c>
      <c r="B9195" t="s">
        <v>4822</v>
      </c>
      <c r="C9195" t="s">
        <v>1473</v>
      </c>
      <c r="D9195" t="e">
        <v>#REF!</v>
      </c>
    </row>
    <row r="9196" spans="1:4">
      <c r="A9196" t="s">
        <v>1488</v>
      </c>
      <c r="B9196" t="s">
        <v>4823</v>
      </c>
      <c r="C9196" t="s">
        <v>7617</v>
      </c>
      <c r="D9196" t="e">
        <v>#REF!</v>
      </c>
    </row>
    <row r="9197" spans="1:4">
      <c r="A9197" t="s">
        <v>1488</v>
      </c>
      <c r="B9197" t="s">
        <v>4833</v>
      </c>
      <c r="C9197" t="s">
        <v>1473</v>
      </c>
      <c r="D9197" t="e">
        <v>#REF!</v>
      </c>
    </row>
    <row r="9198" spans="1:4">
      <c r="A9198" t="s">
        <v>1488</v>
      </c>
      <c r="B9198" t="s">
        <v>4834</v>
      </c>
      <c r="C9198" t="s">
        <v>7617</v>
      </c>
      <c r="D9198" t="e">
        <v>#REF!</v>
      </c>
    </row>
    <row r="9199" spans="1:4">
      <c r="A9199" t="s">
        <v>1488</v>
      </c>
      <c r="B9199" t="s">
        <v>4844</v>
      </c>
      <c r="C9199" t="s">
        <v>1473</v>
      </c>
      <c r="D9199" t="e">
        <v>#REF!</v>
      </c>
    </row>
    <row r="9200" spans="1:4">
      <c r="A9200" t="s">
        <v>1488</v>
      </c>
      <c r="B9200" t="s">
        <v>4845</v>
      </c>
      <c r="C9200" t="s">
        <v>7617</v>
      </c>
      <c r="D9200" t="e">
        <v>#REF!</v>
      </c>
    </row>
    <row r="9201" spans="1:4">
      <c r="A9201" t="s">
        <v>1488</v>
      </c>
      <c r="B9201" t="s">
        <v>4855</v>
      </c>
      <c r="C9201" t="s">
        <v>1473</v>
      </c>
      <c r="D9201" t="e">
        <v>#REF!</v>
      </c>
    </row>
    <row r="9202" spans="1:4">
      <c r="A9202" t="s">
        <v>1488</v>
      </c>
      <c r="B9202" t="s">
        <v>4856</v>
      </c>
      <c r="C9202" t="s">
        <v>7617</v>
      </c>
      <c r="D9202" t="e">
        <v>#REF!</v>
      </c>
    </row>
    <row r="9203" spans="1:4">
      <c r="A9203" t="s">
        <v>1488</v>
      </c>
      <c r="B9203" t="s">
        <v>4866</v>
      </c>
      <c r="C9203" t="s">
        <v>1473</v>
      </c>
      <c r="D9203" t="e">
        <v>#REF!</v>
      </c>
    </row>
    <row r="9204" spans="1:4">
      <c r="A9204" t="s">
        <v>1488</v>
      </c>
      <c r="B9204" t="s">
        <v>4867</v>
      </c>
      <c r="C9204" t="s">
        <v>7617</v>
      </c>
      <c r="D9204" t="e">
        <v>#REF!</v>
      </c>
    </row>
    <row r="9205" spans="1:4">
      <c r="A9205" t="s">
        <v>1488</v>
      </c>
      <c r="B9205" t="s">
        <v>4877</v>
      </c>
      <c r="C9205" t="s">
        <v>1473</v>
      </c>
      <c r="D9205" t="e">
        <v>#REF!</v>
      </c>
    </row>
    <row r="9206" spans="1:4">
      <c r="A9206" t="s">
        <v>1488</v>
      </c>
      <c r="B9206" t="s">
        <v>4878</v>
      </c>
      <c r="C9206" t="s">
        <v>7617</v>
      </c>
      <c r="D9206" t="e">
        <v>#REF!</v>
      </c>
    </row>
    <row r="9207" spans="1:4">
      <c r="A9207" t="s">
        <v>1488</v>
      </c>
      <c r="B9207" t="s">
        <v>4888</v>
      </c>
      <c r="C9207" t="s">
        <v>1473</v>
      </c>
      <c r="D9207" t="e">
        <v>#REF!</v>
      </c>
    </row>
    <row r="9208" spans="1:4">
      <c r="A9208" t="s">
        <v>1488</v>
      </c>
      <c r="B9208" t="s">
        <v>4889</v>
      </c>
      <c r="C9208" t="s">
        <v>7617</v>
      </c>
      <c r="D9208" t="e">
        <v>#REF!</v>
      </c>
    </row>
    <row r="9209" spans="1:4">
      <c r="A9209" t="s">
        <v>1488</v>
      </c>
      <c r="B9209" t="s">
        <v>4898</v>
      </c>
      <c r="C9209" t="s">
        <v>1473</v>
      </c>
      <c r="D9209" t="e">
        <v>#REF!</v>
      </c>
    </row>
    <row r="9210" spans="1:4">
      <c r="A9210" t="s">
        <v>1488</v>
      </c>
      <c r="B9210" t="s">
        <v>4899</v>
      </c>
      <c r="C9210" t="s">
        <v>7617</v>
      </c>
      <c r="D9210" t="e">
        <v>#REF!</v>
      </c>
    </row>
    <row r="9211" spans="1:4">
      <c r="A9211" t="s">
        <v>1488</v>
      </c>
      <c r="B9211" t="s">
        <v>4908</v>
      </c>
      <c r="C9211" t="s">
        <v>1473</v>
      </c>
      <c r="D9211" t="e">
        <v>#REF!</v>
      </c>
    </row>
    <row r="9212" spans="1:4">
      <c r="A9212" t="s">
        <v>1488</v>
      </c>
      <c r="B9212" t="s">
        <v>4909</v>
      </c>
      <c r="C9212" t="s">
        <v>7617</v>
      </c>
      <c r="D9212" t="e">
        <v>#REF!</v>
      </c>
    </row>
    <row r="9213" spans="1:4">
      <c r="A9213" t="s">
        <v>1488</v>
      </c>
      <c r="B9213" t="s">
        <v>4917</v>
      </c>
      <c r="C9213" t="s">
        <v>1473</v>
      </c>
      <c r="D9213" t="e">
        <v>#REF!</v>
      </c>
    </row>
    <row r="9214" spans="1:4">
      <c r="A9214" t="s">
        <v>1488</v>
      </c>
      <c r="B9214" t="s">
        <v>4918</v>
      </c>
      <c r="C9214" t="s">
        <v>7617</v>
      </c>
      <c r="D9214" t="e">
        <v>#REF!</v>
      </c>
    </row>
    <row r="9215" spans="1:4">
      <c r="A9215" t="s">
        <v>1488</v>
      </c>
      <c r="B9215" t="s">
        <v>4930</v>
      </c>
      <c r="C9215" t="s">
        <v>1473</v>
      </c>
      <c r="D9215" t="e">
        <v>#REF!</v>
      </c>
    </row>
    <row r="9216" spans="1:4">
      <c r="A9216" t="s">
        <v>1488</v>
      </c>
      <c r="B9216" t="s">
        <v>4931</v>
      </c>
      <c r="C9216" t="s">
        <v>7617</v>
      </c>
      <c r="D9216" t="e">
        <v>#REF!</v>
      </c>
    </row>
    <row r="9217" spans="1:4">
      <c r="A9217" t="s">
        <v>1488</v>
      </c>
      <c r="B9217" t="s">
        <v>4940</v>
      </c>
      <c r="C9217" t="s">
        <v>1473</v>
      </c>
      <c r="D9217" t="e">
        <v>#REF!</v>
      </c>
    </row>
    <row r="9218" spans="1:4">
      <c r="A9218" t="s">
        <v>1488</v>
      </c>
      <c r="B9218" t="s">
        <v>4941</v>
      </c>
      <c r="C9218" t="s">
        <v>7617</v>
      </c>
      <c r="D9218" t="e">
        <v>#REF!</v>
      </c>
    </row>
    <row r="9219" spans="1:4">
      <c r="A9219" t="s">
        <v>1488</v>
      </c>
      <c r="B9219" t="s">
        <v>4950</v>
      </c>
      <c r="C9219" t="s">
        <v>1473</v>
      </c>
      <c r="D9219" t="e">
        <v>#REF!</v>
      </c>
    </row>
    <row r="9220" spans="1:4">
      <c r="A9220" t="s">
        <v>1488</v>
      </c>
      <c r="B9220" t="s">
        <v>4951</v>
      </c>
      <c r="C9220" t="s">
        <v>7617</v>
      </c>
      <c r="D9220" t="e">
        <v>#REF!</v>
      </c>
    </row>
    <row r="9221" spans="1:4">
      <c r="A9221" t="s">
        <v>1488</v>
      </c>
      <c r="B9221" t="s">
        <v>4960</v>
      </c>
      <c r="C9221" t="s">
        <v>1473</v>
      </c>
      <c r="D9221" t="e">
        <v>#REF!</v>
      </c>
    </row>
    <row r="9222" spans="1:4">
      <c r="A9222" t="s">
        <v>1488</v>
      </c>
      <c r="B9222" t="s">
        <v>7624</v>
      </c>
      <c r="C9222" t="s">
        <v>7617</v>
      </c>
      <c r="D9222" t="e">
        <v>#REF!</v>
      </c>
    </row>
    <row r="9223" spans="1:4">
      <c r="A9223" t="s">
        <v>1488</v>
      </c>
      <c r="B9223" t="s">
        <v>4969</v>
      </c>
      <c r="C9223" t="s">
        <v>1473</v>
      </c>
      <c r="D9223" t="e">
        <v>#REF!</v>
      </c>
    </row>
    <row r="9224" spans="1:4">
      <c r="A9224" t="s">
        <v>1488</v>
      </c>
      <c r="B9224" t="s">
        <v>4970</v>
      </c>
      <c r="C9224" t="s">
        <v>7617</v>
      </c>
      <c r="D9224" t="e">
        <v>#REF!</v>
      </c>
    </row>
    <row r="9225" spans="1:4">
      <c r="A9225" t="s">
        <v>1488</v>
      </c>
      <c r="B9225" t="s">
        <v>4979</v>
      </c>
      <c r="C9225" t="s">
        <v>1473</v>
      </c>
      <c r="D9225" t="e">
        <v>#REF!</v>
      </c>
    </row>
    <row r="9226" spans="1:4">
      <c r="A9226" t="s">
        <v>1488</v>
      </c>
      <c r="B9226" t="s">
        <v>4980</v>
      </c>
      <c r="C9226" t="s">
        <v>7617</v>
      </c>
      <c r="D9226" t="e">
        <v>#REF!</v>
      </c>
    </row>
    <row r="9227" spans="1:4">
      <c r="A9227" t="s">
        <v>1488</v>
      </c>
      <c r="B9227" t="s">
        <v>4990</v>
      </c>
      <c r="C9227" t="s">
        <v>1473</v>
      </c>
      <c r="D9227" t="e">
        <v>#REF!</v>
      </c>
    </row>
    <row r="9228" spans="1:4">
      <c r="A9228" t="s">
        <v>1488</v>
      </c>
      <c r="B9228" t="s">
        <v>4991</v>
      </c>
      <c r="C9228" t="s">
        <v>7617</v>
      </c>
      <c r="D9228" t="e">
        <v>#REF!</v>
      </c>
    </row>
    <row r="9229" spans="1:4">
      <c r="A9229" t="s">
        <v>1488</v>
      </c>
      <c r="B9229" t="s">
        <v>5000</v>
      </c>
      <c r="C9229" t="s">
        <v>1473</v>
      </c>
      <c r="D9229" t="e">
        <v>#REF!</v>
      </c>
    </row>
    <row r="9230" spans="1:4">
      <c r="A9230" t="s">
        <v>1488</v>
      </c>
      <c r="B9230" t="s">
        <v>5001</v>
      </c>
      <c r="C9230" t="s">
        <v>7617</v>
      </c>
      <c r="D9230" t="e">
        <v>#REF!</v>
      </c>
    </row>
    <row r="9231" spans="1:4">
      <c r="A9231" t="s">
        <v>1488</v>
      </c>
      <c r="B9231" t="s">
        <v>5009</v>
      </c>
      <c r="C9231" t="s">
        <v>1473</v>
      </c>
      <c r="D9231" t="e">
        <v>#REF!</v>
      </c>
    </row>
    <row r="9232" spans="1:4">
      <c r="A9232" t="s">
        <v>1488</v>
      </c>
      <c r="B9232" t="s">
        <v>5010</v>
      </c>
      <c r="C9232" t="s">
        <v>7617</v>
      </c>
      <c r="D9232" t="e">
        <v>#REF!</v>
      </c>
    </row>
    <row r="9233" spans="1:4">
      <c r="A9233" t="s">
        <v>1488</v>
      </c>
      <c r="B9233" t="s">
        <v>5019</v>
      </c>
      <c r="C9233" t="s">
        <v>1473</v>
      </c>
      <c r="D9233" t="e">
        <v>#REF!</v>
      </c>
    </row>
    <row r="9234" spans="1:4">
      <c r="A9234" t="s">
        <v>1488</v>
      </c>
      <c r="B9234" t="s">
        <v>5020</v>
      </c>
      <c r="C9234" t="s">
        <v>7617</v>
      </c>
      <c r="D9234" t="e">
        <v>#REF!</v>
      </c>
    </row>
    <row r="9235" spans="1:4">
      <c r="A9235" t="s">
        <v>1488</v>
      </c>
      <c r="B9235" t="s">
        <v>5029</v>
      </c>
      <c r="C9235" t="s">
        <v>1473</v>
      </c>
      <c r="D9235" t="e">
        <v>#REF!</v>
      </c>
    </row>
    <row r="9236" spans="1:4">
      <c r="A9236" t="s">
        <v>1488</v>
      </c>
      <c r="B9236" t="s">
        <v>5030</v>
      </c>
      <c r="C9236" t="s">
        <v>7617</v>
      </c>
      <c r="D9236" t="e">
        <v>#REF!</v>
      </c>
    </row>
    <row r="9237" spans="1:4">
      <c r="A9237" t="s">
        <v>1488</v>
      </c>
      <c r="B9237" t="s">
        <v>5038</v>
      </c>
      <c r="C9237" t="s">
        <v>1473</v>
      </c>
      <c r="D9237" t="e">
        <v>#REF!</v>
      </c>
    </row>
    <row r="9238" spans="1:4">
      <c r="A9238" t="s">
        <v>1488</v>
      </c>
      <c r="B9238" t="s">
        <v>5039</v>
      </c>
      <c r="C9238" t="s">
        <v>7617</v>
      </c>
      <c r="D9238" t="e">
        <v>#REF!</v>
      </c>
    </row>
    <row r="9239" spans="1:4">
      <c r="A9239" t="s">
        <v>1488</v>
      </c>
      <c r="B9239" t="s">
        <v>5048</v>
      </c>
      <c r="C9239" t="s">
        <v>1473</v>
      </c>
      <c r="D9239" t="e">
        <v>#REF!</v>
      </c>
    </row>
    <row r="9240" spans="1:4">
      <c r="A9240" t="s">
        <v>1488</v>
      </c>
      <c r="B9240" t="s">
        <v>5049</v>
      </c>
      <c r="C9240" t="s">
        <v>7617</v>
      </c>
      <c r="D9240" t="e">
        <v>#REF!</v>
      </c>
    </row>
    <row r="9241" spans="1:4">
      <c r="A9241" t="s">
        <v>1488</v>
      </c>
      <c r="B9241" t="s">
        <v>5058</v>
      </c>
      <c r="C9241" t="s">
        <v>1473</v>
      </c>
      <c r="D9241" t="e">
        <v>#REF!</v>
      </c>
    </row>
    <row r="9242" spans="1:4">
      <c r="A9242" t="s">
        <v>1488</v>
      </c>
      <c r="B9242" t="s">
        <v>5059</v>
      </c>
      <c r="C9242" t="s">
        <v>7617</v>
      </c>
      <c r="D9242" t="e">
        <v>#REF!</v>
      </c>
    </row>
    <row r="9243" spans="1:4">
      <c r="A9243" t="s">
        <v>1488</v>
      </c>
      <c r="B9243" t="s">
        <v>5067</v>
      </c>
      <c r="C9243" t="s">
        <v>1473</v>
      </c>
      <c r="D9243" t="e">
        <v>#REF!</v>
      </c>
    </row>
    <row r="9244" spans="1:4">
      <c r="A9244" t="s">
        <v>1488</v>
      </c>
      <c r="B9244" t="s">
        <v>5068</v>
      </c>
      <c r="C9244" t="s">
        <v>7617</v>
      </c>
      <c r="D9244" t="e">
        <v>#REF!</v>
      </c>
    </row>
    <row r="9245" spans="1:4">
      <c r="A9245" t="s">
        <v>1488</v>
      </c>
      <c r="B9245" t="s">
        <v>5077</v>
      </c>
      <c r="C9245" t="s">
        <v>1473</v>
      </c>
      <c r="D9245" t="e">
        <v>#REF!</v>
      </c>
    </row>
    <row r="9246" spans="1:4">
      <c r="A9246" t="s">
        <v>1488</v>
      </c>
      <c r="B9246" t="s">
        <v>5078</v>
      </c>
      <c r="C9246" t="s">
        <v>7617</v>
      </c>
      <c r="D9246" t="e">
        <v>#REF!</v>
      </c>
    </row>
    <row r="9247" spans="1:4">
      <c r="A9247" t="s">
        <v>1488</v>
      </c>
      <c r="B9247" t="s">
        <v>5087</v>
      </c>
      <c r="C9247" t="s">
        <v>1473</v>
      </c>
      <c r="D9247" t="e">
        <v>#REF!</v>
      </c>
    </row>
    <row r="9248" spans="1:4">
      <c r="A9248" t="s">
        <v>1488</v>
      </c>
      <c r="B9248" t="s">
        <v>5088</v>
      </c>
      <c r="C9248" t="s">
        <v>7617</v>
      </c>
      <c r="D9248" t="e">
        <v>#REF!</v>
      </c>
    </row>
    <row r="9249" spans="1:4">
      <c r="A9249" t="s">
        <v>1488</v>
      </c>
      <c r="B9249" t="s">
        <v>5096</v>
      </c>
      <c r="C9249" t="s">
        <v>1473</v>
      </c>
      <c r="D9249" t="e">
        <v>#REF!</v>
      </c>
    </row>
    <row r="9250" spans="1:4">
      <c r="A9250" t="s">
        <v>1488</v>
      </c>
      <c r="B9250" t="s">
        <v>5097</v>
      </c>
      <c r="C9250" t="s">
        <v>7617</v>
      </c>
      <c r="D9250" t="e">
        <v>#REF!</v>
      </c>
    </row>
    <row r="9251" spans="1:4">
      <c r="A9251" t="s">
        <v>1488</v>
      </c>
      <c r="B9251" t="s">
        <v>5106</v>
      </c>
      <c r="C9251" t="s">
        <v>1473</v>
      </c>
      <c r="D9251" t="e">
        <v>#REF!</v>
      </c>
    </row>
    <row r="9252" spans="1:4">
      <c r="A9252" t="s">
        <v>1488</v>
      </c>
      <c r="B9252" t="s">
        <v>5107</v>
      </c>
      <c r="C9252" t="s">
        <v>7617</v>
      </c>
      <c r="D9252" t="e">
        <v>#REF!</v>
      </c>
    </row>
    <row r="9253" spans="1:4">
      <c r="A9253" t="s">
        <v>1488</v>
      </c>
      <c r="B9253" t="s">
        <v>5116</v>
      </c>
      <c r="C9253" t="s">
        <v>1473</v>
      </c>
      <c r="D9253" t="e">
        <v>#REF!</v>
      </c>
    </row>
    <row r="9254" spans="1:4">
      <c r="A9254" t="s">
        <v>1488</v>
      </c>
      <c r="B9254" t="s">
        <v>5117</v>
      </c>
      <c r="C9254" t="s">
        <v>7617</v>
      </c>
      <c r="D9254" t="e">
        <v>#REF!</v>
      </c>
    </row>
    <row r="9255" spans="1:4">
      <c r="A9255" t="s">
        <v>1488</v>
      </c>
      <c r="B9255" t="s">
        <v>5127</v>
      </c>
      <c r="C9255" t="s">
        <v>1473</v>
      </c>
      <c r="D9255" t="e">
        <v>#REF!</v>
      </c>
    </row>
    <row r="9256" spans="1:4">
      <c r="A9256" t="s">
        <v>1488</v>
      </c>
      <c r="B9256" t="s">
        <v>5128</v>
      </c>
      <c r="C9256" t="s">
        <v>7617</v>
      </c>
      <c r="D9256" t="e">
        <v>#REF!</v>
      </c>
    </row>
    <row r="9257" spans="1:4">
      <c r="A9257" t="s">
        <v>1488</v>
      </c>
      <c r="B9257" t="s">
        <v>5141</v>
      </c>
      <c r="C9257" t="s">
        <v>1473</v>
      </c>
      <c r="D9257" t="e">
        <v>#REF!</v>
      </c>
    </row>
    <row r="9258" spans="1:4">
      <c r="A9258" t="s">
        <v>1488</v>
      </c>
      <c r="B9258" t="s">
        <v>5142</v>
      </c>
      <c r="C9258" t="s">
        <v>7617</v>
      </c>
      <c r="D9258" t="e">
        <v>#REF!</v>
      </c>
    </row>
    <row r="9259" spans="1:4">
      <c r="A9259" t="s">
        <v>1488</v>
      </c>
      <c r="B9259" t="s">
        <v>5155</v>
      </c>
      <c r="C9259" t="s">
        <v>1473</v>
      </c>
      <c r="D9259" t="e">
        <v>#REF!</v>
      </c>
    </row>
    <row r="9260" spans="1:4">
      <c r="A9260" t="s">
        <v>1488</v>
      </c>
      <c r="B9260" t="s">
        <v>5156</v>
      </c>
      <c r="C9260" t="s">
        <v>7617</v>
      </c>
      <c r="D9260" t="e">
        <v>#REF!</v>
      </c>
    </row>
    <row r="9261" spans="1:4">
      <c r="A9261" t="s">
        <v>1488</v>
      </c>
      <c r="B9261" t="s">
        <v>5169</v>
      </c>
      <c r="C9261" t="s">
        <v>1473</v>
      </c>
      <c r="D9261" t="e">
        <v>#REF!</v>
      </c>
    </row>
    <row r="9262" spans="1:4">
      <c r="A9262" t="s">
        <v>1488</v>
      </c>
      <c r="B9262" t="s">
        <v>5170</v>
      </c>
      <c r="C9262" t="s">
        <v>7617</v>
      </c>
      <c r="D9262" t="e">
        <v>#REF!</v>
      </c>
    </row>
    <row r="9263" spans="1:4">
      <c r="A9263" t="s">
        <v>1488</v>
      </c>
      <c r="B9263" t="s">
        <v>5183</v>
      </c>
      <c r="C9263" t="s">
        <v>1473</v>
      </c>
      <c r="D9263" t="e">
        <v>#REF!</v>
      </c>
    </row>
    <row r="9264" spans="1:4">
      <c r="A9264" t="s">
        <v>1488</v>
      </c>
      <c r="B9264" t="s">
        <v>5184</v>
      </c>
      <c r="C9264" t="s">
        <v>7617</v>
      </c>
      <c r="D9264" t="e">
        <v>#REF!</v>
      </c>
    </row>
    <row r="9265" spans="1:4">
      <c r="A9265" t="s">
        <v>1488</v>
      </c>
      <c r="B9265" t="s">
        <v>5197</v>
      </c>
      <c r="C9265" t="s">
        <v>1473</v>
      </c>
      <c r="D9265" t="e">
        <v>#REF!</v>
      </c>
    </row>
    <row r="9266" spans="1:4">
      <c r="A9266" t="s">
        <v>1488</v>
      </c>
      <c r="B9266" t="s">
        <v>5198</v>
      </c>
      <c r="C9266" t="s">
        <v>7617</v>
      </c>
      <c r="D9266" t="e">
        <v>#REF!</v>
      </c>
    </row>
    <row r="9267" spans="1:4">
      <c r="A9267" t="s">
        <v>1488</v>
      </c>
      <c r="B9267" t="s">
        <v>5211</v>
      </c>
      <c r="C9267" t="s">
        <v>1473</v>
      </c>
      <c r="D9267" t="e">
        <v>#REF!</v>
      </c>
    </row>
    <row r="9268" spans="1:4">
      <c r="A9268" t="s">
        <v>1488</v>
      </c>
      <c r="B9268" t="s">
        <v>5212</v>
      </c>
      <c r="C9268" t="s">
        <v>7617</v>
      </c>
      <c r="D9268" t="e">
        <v>#REF!</v>
      </c>
    </row>
    <row r="9269" spans="1:4">
      <c r="A9269" t="s">
        <v>1488</v>
      </c>
      <c r="B9269" t="s">
        <v>5225</v>
      </c>
      <c r="C9269" t="s">
        <v>1473</v>
      </c>
      <c r="D9269" t="e">
        <v>#REF!</v>
      </c>
    </row>
    <row r="9270" spans="1:4">
      <c r="A9270" t="s">
        <v>1488</v>
      </c>
      <c r="B9270" t="s">
        <v>5226</v>
      </c>
      <c r="C9270" t="s">
        <v>7617</v>
      </c>
      <c r="D9270" t="e">
        <v>#REF!</v>
      </c>
    </row>
    <row r="9271" spans="1:4">
      <c r="A9271" t="s">
        <v>1488</v>
      </c>
      <c r="B9271" t="s">
        <v>5239</v>
      </c>
      <c r="C9271" t="s">
        <v>1473</v>
      </c>
      <c r="D9271" t="e">
        <v>#REF!</v>
      </c>
    </row>
    <row r="9272" spans="1:4">
      <c r="A9272" t="s">
        <v>1488</v>
      </c>
      <c r="B9272" t="s">
        <v>5240</v>
      </c>
      <c r="C9272" t="s">
        <v>7617</v>
      </c>
      <c r="D9272" t="e">
        <v>#REF!</v>
      </c>
    </row>
    <row r="9273" spans="1:4">
      <c r="A9273" t="s">
        <v>1488</v>
      </c>
      <c r="B9273" t="s">
        <v>5253</v>
      </c>
      <c r="C9273" t="s">
        <v>1473</v>
      </c>
      <c r="D9273" t="e">
        <v>#REF!</v>
      </c>
    </row>
    <row r="9274" spans="1:4">
      <c r="A9274" t="s">
        <v>1488</v>
      </c>
      <c r="B9274" t="s">
        <v>5254</v>
      </c>
      <c r="C9274" t="s">
        <v>7617</v>
      </c>
      <c r="D9274" t="e">
        <v>#REF!</v>
      </c>
    </row>
    <row r="9275" spans="1:4">
      <c r="A9275" t="s">
        <v>1488</v>
      </c>
      <c r="B9275" t="s">
        <v>5267</v>
      </c>
      <c r="C9275" t="s">
        <v>1473</v>
      </c>
      <c r="D9275" t="e">
        <v>#REF!</v>
      </c>
    </row>
    <row r="9276" spans="1:4">
      <c r="A9276" t="s">
        <v>1488</v>
      </c>
      <c r="B9276" t="s">
        <v>5268</v>
      </c>
      <c r="C9276" t="s">
        <v>7617</v>
      </c>
      <c r="D9276" t="e">
        <v>#REF!</v>
      </c>
    </row>
    <row r="9277" spans="1:4">
      <c r="A9277" t="s">
        <v>1488</v>
      </c>
      <c r="B9277" t="s">
        <v>5281</v>
      </c>
      <c r="C9277" t="s">
        <v>1473</v>
      </c>
      <c r="D9277" t="e">
        <v>#REF!</v>
      </c>
    </row>
    <row r="9278" spans="1:4">
      <c r="A9278" t="s">
        <v>1488</v>
      </c>
      <c r="B9278" t="s">
        <v>5282</v>
      </c>
      <c r="C9278" t="s">
        <v>7617</v>
      </c>
      <c r="D9278" t="e">
        <v>#REF!</v>
      </c>
    </row>
    <row r="9279" spans="1:4">
      <c r="A9279" t="s">
        <v>1488</v>
      </c>
      <c r="B9279" t="s">
        <v>5295</v>
      </c>
      <c r="C9279" t="s">
        <v>1473</v>
      </c>
      <c r="D9279" t="e">
        <v>#REF!</v>
      </c>
    </row>
    <row r="9280" spans="1:4">
      <c r="A9280" t="s">
        <v>1488</v>
      </c>
      <c r="B9280" t="s">
        <v>5296</v>
      </c>
      <c r="C9280" t="s">
        <v>7617</v>
      </c>
      <c r="D9280" t="e">
        <v>#REF!</v>
      </c>
    </row>
    <row r="9281" spans="1:4">
      <c r="A9281" t="s">
        <v>1488</v>
      </c>
      <c r="B9281" t="s">
        <v>5309</v>
      </c>
      <c r="C9281" t="s">
        <v>1473</v>
      </c>
      <c r="D9281" t="e">
        <v>#REF!</v>
      </c>
    </row>
    <row r="9282" spans="1:4">
      <c r="A9282" t="s">
        <v>1488</v>
      </c>
      <c r="B9282" t="s">
        <v>5310</v>
      </c>
      <c r="C9282" t="s">
        <v>7617</v>
      </c>
      <c r="D9282" t="e">
        <v>#REF!</v>
      </c>
    </row>
    <row r="9283" spans="1:4">
      <c r="A9283" t="s">
        <v>1488</v>
      </c>
      <c r="B9283" t="s">
        <v>5323</v>
      </c>
      <c r="C9283" t="s">
        <v>1473</v>
      </c>
      <c r="D9283" t="e">
        <v>#REF!</v>
      </c>
    </row>
    <row r="9284" spans="1:4">
      <c r="A9284" t="s">
        <v>1488</v>
      </c>
      <c r="B9284" t="s">
        <v>5324</v>
      </c>
      <c r="C9284" t="s">
        <v>7617</v>
      </c>
      <c r="D9284" t="e">
        <v>#REF!</v>
      </c>
    </row>
    <row r="9285" spans="1:4">
      <c r="A9285" t="s">
        <v>1488</v>
      </c>
      <c r="B9285" t="s">
        <v>5337</v>
      </c>
      <c r="C9285" t="s">
        <v>1473</v>
      </c>
      <c r="D9285" t="e">
        <v>#REF!</v>
      </c>
    </row>
    <row r="9286" spans="1:4">
      <c r="A9286" t="s">
        <v>1488</v>
      </c>
      <c r="B9286" t="s">
        <v>5338</v>
      </c>
      <c r="C9286" t="s">
        <v>7617</v>
      </c>
      <c r="D9286" t="e">
        <v>#REF!</v>
      </c>
    </row>
    <row r="9287" spans="1:4">
      <c r="A9287" t="s">
        <v>1488</v>
      </c>
      <c r="B9287" t="s">
        <v>5351</v>
      </c>
      <c r="C9287" t="s">
        <v>1473</v>
      </c>
      <c r="D9287" t="e">
        <v>#REF!</v>
      </c>
    </row>
    <row r="9288" spans="1:4">
      <c r="A9288" t="s">
        <v>1488</v>
      </c>
      <c r="B9288" t="s">
        <v>5352</v>
      </c>
      <c r="C9288" t="s">
        <v>7617</v>
      </c>
      <c r="D9288" t="e">
        <v>#REF!</v>
      </c>
    </row>
    <row r="9289" spans="1:4">
      <c r="A9289" t="s">
        <v>1488</v>
      </c>
      <c r="B9289" t="s">
        <v>5365</v>
      </c>
      <c r="C9289" t="s">
        <v>1473</v>
      </c>
      <c r="D9289" t="e">
        <v>#REF!</v>
      </c>
    </row>
    <row r="9290" spans="1:4">
      <c r="A9290" t="s">
        <v>1488</v>
      </c>
      <c r="B9290" t="s">
        <v>5366</v>
      </c>
      <c r="C9290" t="s">
        <v>7617</v>
      </c>
      <c r="D9290" t="e">
        <v>#REF!</v>
      </c>
    </row>
    <row r="9291" spans="1:4">
      <c r="A9291" t="s">
        <v>1488</v>
      </c>
      <c r="B9291" t="s">
        <v>5379</v>
      </c>
      <c r="C9291" t="s">
        <v>1473</v>
      </c>
      <c r="D9291" t="e">
        <v>#REF!</v>
      </c>
    </row>
    <row r="9292" spans="1:4">
      <c r="A9292" t="s">
        <v>1488</v>
      </c>
      <c r="B9292" t="s">
        <v>5380</v>
      </c>
      <c r="C9292" t="s">
        <v>7617</v>
      </c>
      <c r="D9292" t="e">
        <v>#REF!</v>
      </c>
    </row>
    <row r="9293" spans="1:4">
      <c r="A9293" t="s">
        <v>1488</v>
      </c>
      <c r="B9293" t="s">
        <v>5393</v>
      </c>
      <c r="C9293" t="s">
        <v>1473</v>
      </c>
      <c r="D9293" t="e">
        <v>#REF!</v>
      </c>
    </row>
    <row r="9294" spans="1:4">
      <c r="A9294" t="s">
        <v>1488</v>
      </c>
      <c r="B9294" t="s">
        <v>5394</v>
      </c>
      <c r="C9294" t="s">
        <v>7617</v>
      </c>
      <c r="D9294" t="e">
        <v>#REF!</v>
      </c>
    </row>
    <row r="9295" spans="1:4">
      <c r="A9295" t="s">
        <v>1488</v>
      </c>
      <c r="B9295" t="s">
        <v>5407</v>
      </c>
      <c r="C9295" t="s">
        <v>1473</v>
      </c>
      <c r="D9295" t="e">
        <v>#REF!</v>
      </c>
    </row>
    <row r="9296" spans="1:4">
      <c r="A9296" t="s">
        <v>1488</v>
      </c>
      <c r="B9296" t="s">
        <v>5408</v>
      </c>
      <c r="C9296" t="s">
        <v>7617</v>
      </c>
      <c r="D9296" t="e">
        <v>#REF!</v>
      </c>
    </row>
    <row r="9297" spans="1:4">
      <c r="A9297" t="s">
        <v>1488</v>
      </c>
      <c r="B9297" t="s">
        <v>5421</v>
      </c>
      <c r="C9297" t="s">
        <v>1473</v>
      </c>
      <c r="D9297" t="e">
        <v>#REF!</v>
      </c>
    </row>
    <row r="9298" spans="1:4">
      <c r="A9298" t="s">
        <v>1488</v>
      </c>
      <c r="B9298" t="s">
        <v>5422</v>
      </c>
      <c r="C9298" t="s">
        <v>7617</v>
      </c>
      <c r="D9298" t="e">
        <v>#REF!</v>
      </c>
    </row>
    <row r="9299" spans="1:4">
      <c r="A9299" t="s">
        <v>1488</v>
      </c>
      <c r="B9299" t="s">
        <v>5435</v>
      </c>
      <c r="C9299" t="s">
        <v>1473</v>
      </c>
      <c r="D9299" t="e">
        <v>#REF!</v>
      </c>
    </row>
    <row r="9300" spans="1:4">
      <c r="A9300" t="s">
        <v>1488</v>
      </c>
      <c r="B9300" t="s">
        <v>5436</v>
      </c>
      <c r="C9300" t="s">
        <v>7617</v>
      </c>
      <c r="D9300" t="e">
        <v>#REF!</v>
      </c>
    </row>
    <row r="9301" spans="1:4">
      <c r="A9301" t="s">
        <v>1488</v>
      </c>
      <c r="B9301" t="s">
        <v>5449</v>
      </c>
      <c r="C9301" t="s">
        <v>1473</v>
      </c>
      <c r="D9301" t="e">
        <v>#REF!</v>
      </c>
    </row>
    <row r="9302" spans="1:4">
      <c r="A9302" t="s">
        <v>1488</v>
      </c>
      <c r="B9302" t="s">
        <v>5450</v>
      </c>
      <c r="C9302" t="s">
        <v>7617</v>
      </c>
      <c r="D9302" t="e">
        <v>#REF!</v>
      </c>
    </row>
    <row r="9303" spans="1:4">
      <c r="A9303" t="s">
        <v>1488</v>
      </c>
      <c r="B9303" t="s">
        <v>5463</v>
      </c>
      <c r="C9303" t="s">
        <v>1473</v>
      </c>
      <c r="D9303" t="e">
        <v>#REF!</v>
      </c>
    </row>
    <row r="9304" spans="1:4">
      <c r="A9304" t="s">
        <v>1488</v>
      </c>
      <c r="B9304" t="s">
        <v>5464</v>
      </c>
      <c r="C9304" t="s">
        <v>7617</v>
      </c>
      <c r="D9304" t="e">
        <v>#REF!</v>
      </c>
    </row>
    <row r="9305" spans="1:4">
      <c r="A9305" t="s">
        <v>1488</v>
      </c>
      <c r="B9305" t="s">
        <v>5477</v>
      </c>
      <c r="C9305" t="s">
        <v>1473</v>
      </c>
      <c r="D9305" t="e">
        <v>#REF!</v>
      </c>
    </row>
    <row r="9306" spans="1:4">
      <c r="A9306" t="s">
        <v>1488</v>
      </c>
      <c r="B9306" t="s">
        <v>5478</v>
      </c>
      <c r="C9306" t="s">
        <v>7617</v>
      </c>
      <c r="D9306" t="e">
        <v>#REF!</v>
      </c>
    </row>
    <row r="9307" spans="1:4">
      <c r="A9307" t="s">
        <v>1488</v>
      </c>
      <c r="B9307" t="s">
        <v>5491</v>
      </c>
      <c r="C9307" t="s">
        <v>1473</v>
      </c>
      <c r="D9307" t="e">
        <v>#REF!</v>
      </c>
    </row>
    <row r="9308" spans="1:4">
      <c r="A9308" t="s">
        <v>1488</v>
      </c>
      <c r="B9308" t="s">
        <v>5492</v>
      </c>
      <c r="C9308" t="s">
        <v>7617</v>
      </c>
      <c r="D9308" t="e">
        <v>#REF!</v>
      </c>
    </row>
    <row r="9309" spans="1:4">
      <c r="A9309" t="s">
        <v>1488</v>
      </c>
      <c r="B9309" t="s">
        <v>5505</v>
      </c>
      <c r="C9309" t="s">
        <v>1473</v>
      </c>
      <c r="D9309" t="e">
        <v>#REF!</v>
      </c>
    </row>
    <row r="9310" spans="1:4">
      <c r="A9310" t="s">
        <v>1488</v>
      </c>
      <c r="B9310" t="s">
        <v>5506</v>
      </c>
      <c r="C9310" t="s">
        <v>7617</v>
      </c>
      <c r="D9310" t="e">
        <v>#REF!</v>
      </c>
    </row>
    <row r="9311" spans="1:4">
      <c r="A9311" t="s">
        <v>1488</v>
      </c>
      <c r="B9311" t="s">
        <v>5516</v>
      </c>
      <c r="C9311" t="s">
        <v>1473</v>
      </c>
      <c r="D9311" t="e">
        <v>#REF!</v>
      </c>
    </row>
    <row r="9312" spans="1:4">
      <c r="A9312" t="s">
        <v>1488</v>
      </c>
      <c r="B9312" t="s">
        <v>5517</v>
      </c>
      <c r="C9312" t="s">
        <v>7617</v>
      </c>
      <c r="D9312" t="e">
        <v>#REF!</v>
      </c>
    </row>
    <row r="9313" spans="1:4">
      <c r="A9313" t="s">
        <v>1488</v>
      </c>
      <c r="B9313" t="s">
        <v>5527</v>
      </c>
      <c r="C9313" t="s">
        <v>1473</v>
      </c>
      <c r="D9313" t="e">
        <v>#REF!</v>
      </c>
    </row>
    <row r="9314" spans="1:4">
      <c r="A9314" t="s">
        <v>1488</v>
      </c>
      <c r="B9314" t="s">
        <v>5528</v>
      </c>
      <c r="C9314" t="s">
        <v>7617</v>
      </c>
      <c r="D9314" t="e">
        <v>#REF!</v>
      </c>
    </row>
    <row r="9315" spans="1:4">
      <c r="A9315" t="s">
        <v>1488</v>
      </c>
      <c r="B9315" t="s">
        <v>5538</v>
      </c>
      <c r="C9315" t="s">
        <v>1473</v>
      </c>
      <c r="D9315" t="e">
        <v>#REF!</v>
      </c>
    </row>
    <row r="9316" spans="1:4">
      <c r="A9316" t="s">
        <v>1488</v>
      </c>
      <c r="B9316" t="s">
        <v>5539</v>
      </c>
      <c r="C9316" t="s">
        <v>7617</v>
      </c>
      <c r="D9316" t="e">
        <v>#REF!</v>
      </c>
    </row>
    <row r="9317" spans="1:4">
      <c r="A9317" t="s">
        <v>1488</v>
      </c>
      <c r="B9317" t="s">
        <v>5549</v>
      </c>
      <c r="C9317" t="s">
        <v>1473</v>
      </c>
      <c r="D9317" t="e">
        <v>#REF!</v>
      </c>
    </row>
    <row r="9318" spans="1:4">
      <c r="A9318" t="s">
        <v>1488</v>
      </c>
      <c r="B9318" t="s">
        <v>5550</v>
      </c>
      <c r="C9318" t="s">
        <v>7617</v>
      </c>
      <c r="D9318" t="e">
        <v>#REF!</v>
      </c>
    </row>
    <row r="9319" spans="1:4">
      <c r="A9319" t="s">
        <v>1488</v>
      </c>
      <c r="B9319" t="s">
        <v>5560</v>
      </c>
      <c r="C9319" t="s">
        <v>1473</v>
      </c>
      <c r="D9319" t="e">
        <v>#REF!</v>
      </c>
    </row>
    <row r="9320" spans="1:4">
      <c r="A9320" t="s">
        <v>1488</v>
      </c>
      <c r="B9320" t="s">
        <v>5561</v>
      </c>
      <c r="C9320" t="s">
        <v>7617</v>
      </c>
      <c r="D9320" t="e">
        <v>#REF!</v>
      </c>
    </row>
    <row r="9321" spans="1:4">
      <c r="A9321" t="s">
        <v>1488</v>
      </c>
      <c r="B9321" t="s">
        <v>5571</v>
      </c>
      <c r="C9321" t="s">
        <v>1473</v>
      </c>
      <c r="D9321" t="e">
        <v>#REF!</v>
      </c>
    </row>
    <row r="9322" spans="1:4">
      <c r="A9322" t="s">
        <v>1488</v>
      </c>
      <c r="B9322" t="s">
        <v>5572</v>
      </c>
      <c r="C9322" t="s">
        <v>7617</v>
      </c>
      <c r="D9322" t="e">
        <v>#REF!</v>
      </c>
    </row>
    <row r="9323" spans="1:4">
      <c r="A9323" t="s">
        <v>1488</v>
      </c>
      <c r="B9323" t="s">
        <v>5582</v>
      </c>
      <c r="C9323" t="s">
        <v>1473</v>
      </c>
      <c r="D9323" t="e">
        <v>#REF!</v>
      </c>
    </row>
    <row r="9324" spans="1:4">
      <c r="A9324" t="s">
        <v>1488</v>
      </c>
      <c r="B9324" t="s">
        <v>5583</v>
      </c>
      <c r="C9324" t="s">
        <v>7617</v>
      </c>
      <c r="D9324" t="e">
        <v>#REF!</v>
      </c>
    </row>
    <row r="9325" spans="1:4">
      <c r="A9325" t="s">
        <v>1488</v>
      </c>
      <c r="B9325" t="s">
        <v>5593</v>
      </c>
      <c r="C9325" t="s">
        <v>1473</v>
      </c>
      <c r="D9325" t="e">
        <v>#REF!</v>
      </c>
    </row>
    <row r="9326" spans="1:4">
      <c r="A9326" t="s">
        <v>1488</v>
      </c>
      <c r="B9326" t="s">
        <v>5594</v>
      </c>
      <c r="C9326" t="s">
        <v>7617</v>
      </c>
      <c r="D9326" t="e">
        <v>#REF!</v>
      </c>
    </row>
    <row r="9327" spans="1:4">
      <c r="A9327" t="s">
        <v>1488</v>
      </c>
      <c r="B9327" t="s">
        <v>5604</v>
      </c>
      <c r="C9327" t="s">
        <v>1473</v>
      </c>
      <c r="D9327" t="e">
        <v>#REF!</v>
      </c>
    </row>
    <row r="9328" spans="1:4">
      <c r="A9328" t="s">
        <v>1488</v>
      </c>
      <c r="B9328" t="s">
        <v>5605</v>
      </c>
      <c r="C9328" t="s">
        <v>7617</v>
      </c>
      <c r="D9328" t="e">
        <v>#REF!</v>
      </c>
    </row>
    <row r="9329" spans="1:4">
      <c r="A9329" t="s">
        <v>1488</v>
      </c>
      <c r="B9329" t="s">
        <v>5615</v>
      </c>
      <c r="C9329" t="s">
        <v>1473</v>
      </c>
      <c r="D9329" t="e">
        <v>#REF!</v>
      </c>
    </row>
    <row r="9330" spans="1:4">
      <c r="A9330" t="s">
        <v>1488</v>
      </c>
      <c r="B9330" t="s">
        <v>5616</v>
      </c>
      <c r="C9330" t="s">
        <v>7617</v>
      </c>
      <c r="D9330" t="e">
        <v>#REF!</v>
      </c>
    </row>
    <row r="9331" spans="1:4">
      <c r="A9331" t="s">
        <v>1488</v>
      </c>
      <c r="B9331" t="s">
        <v>5626</v>
      </c>
      <c r="C9331" t="s">
        <v>1473</v>
      </c>
      <c r="D9331" t="e">
        <v>#REF!</v>
      </c>
    </row>
    <row r="9332" spans="1:4">
      <c r="A9332" t="s">
        <v>1488</v>
      </c>
      <c r="B9332" t="s">
        <v>5627</v>
      </c>
      <c r="C9332" t="s">
        <v>7617</v>
      </c>
      <c r="D9332" t="e">
        <v>#REF!</v>
      </c>
    </row>
    <row r="9333" spans="1:4">
      <c r="A9333" t="s">
        <v>1488</v>
      </c>
      <c r="B9333" t="s">
        <v>5637</v>
      </c>
      <c r="C9333" t="s">
        <v>1473</v>
      </c>
      <c r="D9333" t="e">
        <v>#REF!</v>
      </c>
    </row>
    <row r="9334" spans="1:4">
      <c r="A9334" t="s">
        <v>1488</v>
      </c>
      <c r="B9334" t="s">
        <v>5638</v>
      </c>
      <c r="C9334" t="s">
        <v>7617</v>
      </c>
      <c r="D9334" t="e">
        <v>#REF!</v>
      </c>
    </row>
    <row r="9335" spans="1:4">
      <c r="A9335" t="s">
        <v>1488</v>
      </c>
      <c r="B9335" t="s">
        <v>5649</v>
      </c>
      <c r="C9335" t="s">
        <v>1473</v>
      </c>
      <c r="D9335" t="e">
        <v>#REF!</v>
      </c>
    </row>
    <row r="9336" spans="1:4">
      <c r="A9336" t="s">
        <v>1488</v>
      </c>
      <c r="B9336" t="s">
        <v>5650</v>
      </c>
      <c r="C9336" t="s">
        <v>7617</v>
      </c>
      <c r="D9336" t="e">
        <v>#REF!</v>
      </c>
    </row>
    <row r="9337" spans="1:4">
      <c r="A9337" t="s">
        <v>1488</v>
      </c>
      <c r="B9337" t="s">
        <v>5660</v>
      </c>
      <c r="C9337" t="s">
        <v>1473</v>
      </c>
      <c r="D9337" t="e">
        <v>#REF!</v>
      </c>
    </row>
    <row r="9338" spans="1:4">
      <c r="A9338" t="s">
        <v>1488</v>
      </c>
      <c r="B9338" t="s">
        <v>5661</v>
      </c>
      <c r="C9338" t="s">
        <v>7617</v>
      </c>
      <c r="D9338" t="e">
        <v>#REF!</v>
      </c>
    </row>
    <row r="9339" spans="1:4">
      <c r="A9339" t="s">
        <v>1488</v>
      </c>
      <c r="B9339" t="s">
        <v>5671</v>
      </c>
      <c r="C9339" t="s">
        <v>1473</v>
      </c>
      <c r="D9339" t="e">
        <v>#REF!</v>
      </c>
    </row>
    <row r="9340" spans="1:4">
      <c r="A9340" t="s">
        <v>1488</v>
      </c>
      <c r="B9340" t="s">
        <v>5672</v>
      </c>
      <c r="C9340" t="s">
        <v>7617</v>
      </c>
      <c r="D9340" t="e">
        <v>#REF!</v>
      </c>
    </row>
    <row r="9341" spans="1:4">
      <c r="A9341" t="s">
        <v>1488</v>
      </c>
      <c r="B9341" t="s">
        <v>5682</v>
      </c>
      <c r="C9341" t="s">
        <v>1473</v>
      </c>
      <c r="D9341" t="e">
        <v>#REF!</v>
      </c>
    </row>
    <row r="9342" spans="1:4">
      <c r="A9342" t="s">
        <v>1488</v>
      </c>
      <c r="B9342" t="s">
        <v>5683</v>
      </c>
      <c r="C9342" t="s">
        <v>7617</v>
      </c>
      <c r="D9342" t="e">
        <v>#REF!</v>
      </c>
    </row>
    <row r="9343" spans="1:4">
      <c r="A9343" t="s">
        <v>1488</v>
      </c>
      <c r="B9343" t="s">
        <v>5693</v>
      </c>
      <c r="C9343" t="s">
        <v>1473</v>
      </c>
      <c r="D9343" t="e">
        <v>#REF!</v>
      </c>
    </row>
    <row r="9344" spans="1:4">
      <c r="A9344" t="s">
        <v>1488</v>
      </c>
      <c r="B9344" t="s">
        <v>5694</v>
      </c>
      <c r="C9344" t="s">
        <v>7617</v>
      </c>
      <c r="D9344" t="e">
        <v>#REF!</v>
      </c>
    </row>
    <row r="9345" spans="1:4">
      <c r="A9345" t="s">
        <v>1488</v>
      </c>
      <c r="B9345" t="s">
        <v>5704</v>
      </c>
      <c r="C9345" t="s">
        <v>1473</v>
      </c>
      <c r="D9345" t="e">
        <v>#REF!</v>
      </c>
    </row>
    <row r="9346" spans="1:4">
      <c r="A9346" t="s">
        <v>1488</v>
      </c>
      <c r="B9346" t="s">
        <v>5705</v>
      </c>
      <c r="C9346" t="s">
        <v>7617</v>
      </c>
      <c r="D9346" t="e">
        <v>#REF!</v>
      </c>
    </row>
    <row r="9347" spans="1:4">
      <c r="A9347" t="s">
        <v>1488</v>
      </c>
      <c r="B9347" t="s">
        <v>5715</v>
      </c>
      <c r="C9347" t="s">
        <v>1473</v>
      </c>
      <c r="D9347" t="e">
        <v>#REF!</v>
      </c>
    </row>
    <row r="9348" spans="1:4">
      <c r="A9348" t="s">
        <v>1488</v>
      </c>
      <c r="B9348" t="s">
        <v>5716</v>
      </c>
      <c r="C9348" t="s">
        <v>7617</v>
      </c>
      <c r="D9348" t="e">
        <v>#REF!</v>
      </c>
    </row>
    <row r="9349" spans="1:4">
      <c r="A9349" t="s">
        <v>1488</v>
      </c>
      <c r="B9349" t="s">
        <v>5726</v>
      </c>
      <c r="C9349" t="s">
        <v>1473</v>
      </c>
      <c r="D9349" t="e">
        <v>#REF!</v>
      </c>
    </row>
    <row r="9350" spans="1:4">
      <c r="A9350" t="s">
        <v>1488</v>
      </c>
      <c r="B9350" t="s">
        <v>5727</v>
      </c>
      <c r="C9350" t="s">
        <v>7617</v>
      </c>
      <c r="D9350" t="e">
        <v>#REF!</v>
      </c>
    </row>
    <row r="9351" spans="1:4">
      <c r="A9351" t="s">
        <v>1488</v>
      </c>
      <c r="B9351" t="s">
        <v>5737</v>
      </c>
      <c r="C9351" t="s">
        <v>1473</v>
      </c>
      <c r="D9351" t="e">
        <v>#REF!</v>
      </c>
    </row>
    <row r="9352" spans="1:4">
      <c r="A9352" t="s">
        <v>1488</v>
      </c>
      <c r="B9352" t="s">
        <v>5738</v>
      </c>
      <c r="C9352" t="s">
        <v>7617</v>
      </c>
      <c r="D9352" t="e">
        <v>#REF!</v>
      </c>
    </row>
    <row r="9353" spans="1:4">
      <c r="A9353" t="s">
        <v>1488</v>
      </c>
      <c r="B9353" t="s">
        <v>5748</v>
      </c>
      <c r="C9353" t="s">
        <v>1473</v>
      </c>
      <c r="D9353" t="e">
        <v>#REF!</v>
      </c>
    </row>
    <row r="9354" spans="1:4">
      <c r="A9354" t="s">
        <v>1488</v>
      </c>
      <c r="B9354" t="s">
        <v>5749</v>
      </c>
      <c r="C9354" t="s">
        <v>7617</v>
      </c>
      <c r="D9354" t="e">
        <v>#REF!</v>
      </c>
    </row>
    <row r="9355" spans="1:4">
      <c r="A9355" t="s">
        <v>1488</v>
      </c>
      <c r="B9355" t="s">
        <v>5759</v>
      </c>
      <c r="C9355" t="s">
        <v>1473</v>
      </c>
      <c r="D9355" t="e">
        <v>#REF!</v>
      </c>
    </row>
    <row r="9356" spans="1:4">
      <c r="A9356" t="s">
        <v>1488</v>
      </c>
      <c r="B9356" t="s">
        <v>5760</v>
      </c>
      <c r="C9356" t="s">
        <v>7617</v>
      </c>
      <c r="D9356" t="e">
        <v>#REF!</v>
      </c>
    </row>
    <row r="9357" spans="1:4">
      <c r="A9357" t="s">
        <v>1488</v>
      </c>
      <c r="B9357" t="s">
        <v>5769</v>
      </c>
      <c r="C9357" t="s">
        <v>1473</v>
      </c>
      <c r="D9357" t="e">
        <v>#REF!</v>
      </c>
    </row>
    <row r="9358" spans="1:4">
      <c r="A9358" t="s">
        <v>1488</v>
      </c>
      <c r="B9358" t="s">
        <v>5770</v>
      </c>
      <c r="C9358" t="s">
        <v>7617</v>
      </c>
      <c r="D9358" t="e">
        <v>#REF!</v>
      </c>
    </row>
    <row r="9359" spans="1:4">
      <c r="A9359" t="s">
        <v>1488</v>
      </c>
      <c r="B9359" t="s">
        <v>5779</v>
      </c>
      <c r="C9359" t="s">
        <v>1473</v>
      </c>
      <c r="D9359" t="e">
        <v>#REF!</v>
      </c>
    </row>
    <row r="9360" spans="1:4">
      <c r="A9360" t="s">
        <v>1488</v>
      </c>
      <c r="B9360" t="s">
        <v>5780</v>
      </c>
      <c r="C9360" t="s">
        <v>7617</v>
      </c>
      <c r="D9360" t="e">
        <v>#REF!</v>
      </c>
    </row>
    <row r="9361" spans="1:4">
      <c r="A9361" t="s">
        <v>1488</v>
      </c>
      <c r="B9361" t="s">
        <v>5789</v>
      </c>
      <c r="C9361" t="s">
        <v>1473</v>
      </c>
      <c r="D9361" t="e">
        <v>#REF!</v>
      </c>
    </row>
    <row r="9362" spans="1:4">
      <c r="A9362" t="s">
        <v>1488</v>
      </c>
      <c r="B9362" t="s">
        <v>5790</v>
      </c>
      <c r="C9362" t="s">
        <v>7617</v>
      </c>
      <c r="D9362" t="e">
        <v>#REF!</v>
      </c>
    </row>
    <row r="9363" spans="1:4">
      <c r="A9363" t="s">
        <v>1488</v>
      </c>
      <c r="B9363" t="s">
        <v>5799</v>
      </c>
      <c r="C9363" t="s">
        <v>1473</v>
      </c>
      <c r="D9363" t="e">
        <v>#REF!</v>
      </c>
    </row>
    <row r="9364" spans="1:4">
      <c r="A9364" t="s">
        <v>1488</v>
      </c>
      <c r="B9364" t="s">
        <v>5800</v>
      </c>
      <c r="C9364" t="s">
        <v>7617</v>
      </c>
      <c r="D9364" t="e">
        <v>#REF!</v>
      </c>
    </row>
    <row r="9365" spans="1:4">
      <c r="A9365" t="s">
        <v>1488</v>
      </c>
      <c r="B9365" t="s">
        <v>5809</v>
      </c>
      <c r="C9365" t="s">
        <v>1473</v>
      </c>
      <c r="D9365" t="e">
        <v>#REF!</v>
      </c>
    </row>
    <row r="9366" spans="1:4">
      <c r="A9366" t="s">
        <v>1488</v>
      </c>
      <c r="B9366" t="s">
        <v>5810</v>
      </c>
      <c r="C9366" t="s">
        <v>7617</v>
      </c>
      <c r="D9366" t="e">
        <v>#REF!</v>
      </c>
    </row>
    <row r="9367" spans="1:4">
      <c r="A9367" t="s">
        <v>1488</v>
      </c>
      <c r="B9367" t="s">
        <v>5819</v>
      </c>
      <c r="C9367" t="s">
        <v>1473</v>
      </c>
      <c r="D9367" t="e">
        <v>#REF!</v>
      </c>
    </row>
    <row r="9368" spans="1:4">
      <c r="A9368" t="s">
        <v>1488</v>
      </c>
      <c r="B9368" t="s">
        <v>5820</v>
      </c>
      <c r="C9368" t="s">
        <v>7617</v>
      </c>
      <c r="D9368" t="e">
        <v>#REF!</v>
      </c>
    </row>
    <row r="9369" spans="1:4">
      <c r="A9369" t="s">
        <v>1488</v>
      </c>
      <c r="B9369" t="s">
        <v>5829</v>
      </c>
      <c r="C9369" t="s">
        <v>1473</v>
      </c>
      <c r="D9369" t="e">
        <v>#REF!</v>
      </c>
    </row>
    <row r="9370" spans="1:4">
      <c r="A9370" t="s">
        <v>1488</v>
      </c>
      <c r="B9370" t="s">
        <v>5830</v>
      </c>
      <c r="C9370" t="s">
        <v>7617</v>
      </c>
      <c r="D9370" t="e">
        <v>#REF!</v>
      </c>
    </row>
    <row r="9371" spans="1:4">
      <c r="A9371" t="s">
        <v>1488</v>
      </c>
      <c r="B9371" t="s">
        <v>5839</v>
      </c>
      <c r="C9371" t="s">
        <v>1473</v>
      </c>
      <c r="D9371" t="e">
        <v>#REF!</v>
      </c>
    </row>
    <row r="9372" spans="1:4">
      <c r="A9372" t="s">
        <v>1488</v>
      </c>
      <c r="B9372" t="s">
        <v>5840</v>
      </c>
      <c r="C9372" t="s">
        <v>7617</v>
      </c>
      <c r="D9372" t="e">
        <v>#REF!</v>
      </c>
    </row>
    <row r="9373" spans="1:4">
      <c r="A9373" t="s">
        <v>1488</v>
      </c>
      <c r="B9373" t="s">
        <v>5850</v>
      </c>
      <c r="C9373" t="s">
        <v>1473</v>
      </c>
      <c r="D9373" t="e">
        <v>#REF!</v>
      </c>
    </row>
    <row r="9374" spans="1:4">
      <c r="A9374" t="s">
        <v>1488</v>
      </c>
      <c r="B9374" t="s">
        <v>5851</v>
      </c>
      <c r="C9374" t="s">
        <v>7617</v>
      </c>
      <c r="D9374" t="e">
        <v>#REF!</v>
      </c>
    </row>
    <row r="9375" spans="1:4">
      <c r="A9375" t="s">
        <v>1488</v>
      </c>
      <c r="B9375" t="s">
        <v>5864</v>
      </c>
      <c r="C9375" t="s">
        <v>1473</v>
      </c>
      <c r="D9375" t="e">
        <v>#REF!</v>
      </c>
    </row>
    <row r="9376" spans="1:4">
      <c r="A9376" t="s">
        <v>1488</v>
      </c>
      <c r="B9376" t="s">
        <v>5865</v>
      </c>
      <c r="C9376" t="s">
        <v>7617</v>
      </c>
      <c r="D9376" t="e">
        <v>#REF!</v>
      </c>
    </row>
    <row r="9377" spans="1:4">
      <c r="A9377" t="s">
        <v>1488</v>
      </c>
      <c r="B9377" t="s">
        <v>5878</v>
      </c>
      <c r="C9377" t="s">
        <v>1473</v>
      </c>
      <c r="D9377" t="e">
        <v>#REF!</v>
      </c>
    </row>
    <row r="9378" spans="1:4">
      <c r="A9378" t="s">
        <v>1488</v>
      </c>
      <c r="B9378" t="s">
        <v>5879</v>
      </c>
      <c r="C9378" t="s">
        <v>7617</v>
      </c>
      <c r="D9378" t="e">
        <v>#REF!</v>
      </c>
    </row>
    <row r="9379" spans="1:4">
      <c r="A9379" t="s">
        <v>1488</v>
      </c>
      <c r="B9379" t="s">
        <v>5892</v>
      </c>
      <c r="C9379" t="s">
        <v>1473</v>
      </c>
      <c r="D9379" t="e">
        <v>#REF!</v>
      </c>
    </row>
    <row r="9380" spans="1:4">
      <c r="A9380" t="s">
        <v>1488</v>
      </c>
      <c r="B9380" t="s">
        <v>5893</v>
      </c>
      <c r="C9380" t="s">
        <v>7617</v>
      </c>
      <c r="D9380" t="e">
        <v>#REF!</v>
      </c>
    </row>
    <row r="9381" spans="1:4">
      <c r="A9381" t="s">
        <v>1488</v>
      </c>
      <c r="B9381" t="s">
        <v>5906</v>
      </c>
      <c r="C9381" t="s">
        <v>1473</v>
      </c>
      <c r="D9381" t="e">
        <v>#REF!</v>
      </c>
    </row>
    <row r="9382" spans="1:4">
      <c r="A9382" t="s">
        <v>1488</v>
      </c>
      <c r="B9382" t="s">
        <v>5907</v>
      </c>
      <c r="C9382" t="s">
        <v>7617</v>
      </c>
      <c r="D9382" t="e">
        <v>#REF!</v>
      </c>
    </row>
    <row r="9383" spans="1:4">
      <c r="A9383" t="s">
        <v>1488</v>
      </c>
      <c r="B9383" t="s">
        <v>5920</v>
      </c>
      <c r="C9383" t="s">
        <v>1473</v>
      </c>
      <c r="D9383" t="e">
        <v>#REF!</v>
      </c>
    </row>
    <row r="9384" spans="1:4">
      <c r="A9384" t="s">
        <v>1488</v>
      </c>
      <c r="B9384" t="s">
        <v>5921</v>
      </c>
      <c r="C9384" t="s">
        <v>7617</v>
      </c>
      <c r="D9384" t="e">
        <v>#REF!</v>
      </c>
    </row>
    <row r="9385" spans="1:4">
      <c r="A9385" t="s">
        <v>1488</v>
      </c>
      <c r="B9385" t="s">
        <v>5934</v>
      </c>
      <c r="C9385" t="s">
        <v>1473</v>
      </c>
      <c r="D9385" t="e">
        <v>#REF!</v>
      </c>
    </row>
    <row r="9386" spans="1:4">
      <c r="A9386" t="s">
        <v>1488</v>
      </c>
      <c r="B9386" t="s">
        <v>5935</v>
      </c>
      <c r="C9386" t="s">
        <v>7617</v>
      </c>
      <c r="D9386" t="e">
        <v>#REF!</v>
      </c>
    </row>
    <row r="9387" spans="1:4">
      <c r="A9387" t="s">
        <v>1488</v>
      </c>
      <c r="B9387" t="s">
        <v>5945</v>
      </c>
      <c r="C9387" t="s">
        <v>1473</v>
      </c>
      <c r="D9387" t="e">
        <v>#REF!</v>
      </c>
    </row>
    <row r="9388" spans="1:4">
      <c r="A9388" t="s">
        <v>1488</v>
      </c>
      <c r="B9388" t="s">
        <v>5946</v>
      </c>
      <c r="C9388" t="s">
        <v>7617</v>
      </c>
      <c r="D9388" t="e">
        <v>#REF!</v>
      </c>
    </row>
    <row r="9389" spans="1:4">
      <c r="A9389" t="s">
        <v>1488</v>
      </c>
      <c r="B9389" t="s">
        <v>5956</v>
      </c>
      <c r="C9389" t="s">
        <v>1473</v>
      </c>
      <c r="D9389" t="e">
        <v>#REF!</v>
      </c>
    </row>
    <row r="9390" spans="1:4">
      <c r="A9390" t="s">
        <v>1488</v>
      </c>
      <c r="B9390" t="s">
        <v>5957</v>
      </c>
      <c r="C9390" t="s">
        <v>7617</v>
      </c>
      <c r="D9390" t="e">
        <v>#REF!</v>
      </c>
    </row>
    <row r="9391" spans="1:4">
      <c r="A9391" t="s">
        <v>1488</v>
      </c>
      <c r="B9391" t="s">
        <v>5967</v>
      </c>
      <c r="C9391" t="s">
        <v>1473</v>
      </c>
      <c r="D9391" t="e">
        <v>#REF!</v>
      </c>
    </row>
    <row r="9392" spans="1:4">
      <c r="A9392" t="s">
        <v>1488</v>
      </c>
      <c r="B9392" t="s">
        <v>5968</v>
      </c>
      <c r="C9392" t="s">
        <v>7617</v>
      </c>
      <c r="D9392" t="e">
        <v>#REF!</v>
      </c>
    </row>
    <row r="9393" spans="1:4">
      <c r="A9393" t="s">
        <v>1488</v>
      </c>
      <c r="B9393" t="s">
        <v>5978</v>
      </c>
      <c r="C9393" t="s">
        <v>1473</v>
      </c>
      <c r="D9393" t="e">
        <v>#REF!</v>
      </c>
    </row>
    <row r="9394" spans="1:4">
      <c r="A9394" t="s">
        <v>1488</v>
      </c>
      <c r="B9394" t="s">
        <v>5979</v>
      </c>
      <c r="C9394" t="s">
        <v>7617</v>
      </c>
      <c r="D9394" t="e">
        <v>#REF!</v>
      </c>
    </row>
    <row r="9395" spans="1:4">
      <c r="A9395" t="s">
        <v>1488</v>
      </c>
      <c r="B9395" t="s">
        <v>5989</v>
      </c>
      <c r="C9395" t="s">
        <v>1473</v>
      </c>
      <c r="D9395" t="e">
        <v>#REF!</v>
      </c>
    </row>
    <row r="9396" spans="1:4">
      <c r="A9396" t="s">
        <v>1488</v>
      </c>
      <c r="B9396" t="s">
        <v>5990</v>
      </c>
      <c r="C9396" t="s">
        <v>7617</v>
      </c>
      <c r="D9396" t="e">
        <v>#REF!</v>
      </c>
    </row>
    <row r="9397" spans="1:4">
      <c r="A9397" t="s">
        <v>1488</v>
      </c>
      <c r="B9397" t="s">
        <v>6000</v>
      </c>
      <c r="C9397" t="s">
        <v>1473</v>
      </c>
      <c r="D9397" t="e">
        <v>#REF!</v>
      </c>
    </row>
    <row r="9398" spans="1:4">
      <c r="A9398" t="s">
        <v>1488</v>
      </c>
      <c r="B9398" t="s">
        <v>6001</v>
      </c>
      <c r="C9398" t="s">
        <v>7617</v>
      </c>
      <c r="D9398" t="e">
        <v>#REF!</v>
      </c>
    </row>
    <row r="9399" spans="1:4">
      <c r="A9399" t="s">
        <v>1488</v>
      </c>
      <c r="B9399" t="s">
        <v>6011</v>
      </c>
      <c r="C9399" t="s">
        <v>1473</v>
      </c>
      <c r="D9399" t="e">
        <v>#REF!</v>
      </c>
    </row>
    <row r="9400" spans="1:4">
      <c r="A9400" t="s">
        <v>1488</v>
      </c>
      <c r="B9400" t="s">
        <v>6012</v>
      </c>
      <c r="C9400" t="s">
        <v>7617</v>
      </c>
      <c r="D9400" t="e">
        <v>#REF!</v>
      </c>
    </row>
    <row r="9401" spans="1:4">
      <c r="A9401" t="s">
        <v>1488</v>
      </c>
      <c r="B9401" t="s">
        <v>6022</v>
      </c>
      <c r="C9401" t="s">
        <v>1473</v>
      </c>
      <c r="D9401" t="e">
        <v>#REF!</v>
      </c>
    </row>
    <row r="9402" spans="1:4">
      <c r="A9402" t="s">
        <v>1488</v>
      </c>
      <c r="B9402" t="s">
        <v>6023</v>
      </c>
      <c r="C9402" t="s">
        <v>7617</v>
      </c>
      <c r="D9402" t="e">
        <v>#REF!</v>
      </c>
    </row>
    <row r="9403" spans="1:4">
      <c r="A9403" t="s">
        <v>1488</v>
      </c>
      <c r="B9403" t="s">
        <v>6033</v>
      </c>
      <c r="C9403" t="s">
        <v>1473</v>
      </c>
      <c r="D9403" t="e">
        <v>#REF!</v>
      </c>
    </row>
    <row r="9404" spans="1:4">
      <c r="A9404" t="s">
        <v>1488</v>
      </c>
      <c r="B9404" t="s">
        <v>6034</v>
      </c>
      <c r="C9404" t="s">
        <v>7617</v>
      </c>
      <c r="D9404" t="e">
        <v>#REF!</v>
      </c>
    </row>
    <row r="9405" spans="1:4">
      <c r="A9405" t="s">
        <v>1488</v>
      </c>
      <c r="B9405" t="s">
        <v>6044</v>
      </c>
      <c r="C9405" t="s">
        <v>1473</v>
      </c>
      <c r="D9405" t="e">
        <v>#REF!</v>
      </c>
    </row>
    <row r="9406" spans="1:4">
      <c r="A9406" t="s">
        <v>1488</v>
      </c>
      <c r="B9406" t="s">
        <v>6045</v>
      </c>
      <c r="C9406" t="s">
        <v>7617</v>
      </c>
      <c r="D9406" t="e">
        <v>#REF!</v>
      </c>
    </row>
    <row r="9407" spans="1:4">
      <c r="A9407" t="s">
        <v>1488</v>
      </c>
      <c r="B9407" t="s">
        <v>6055</v>
      </c>
      <c r="C9407" t="s">
        <v>1473</v>
      </c>
      <c r="D9407" t="e">
        <v>#REF!</v>
      </c>
    </row>
    <row r="9408" spans="1:4">
      <c r="A9408" t="s">
        <v>1488</v>
      </c>
      <c r="B9408" t="s">
        <v>6056</v>
      </c>
      <c r="C9408" t="s">
        <v>7617</v>
      </c>
      <c r="D9408" t="e">
        <v>#REF!</v>
      </c>
    </row>
    <row r="9409" spans="1:4">
      <c r="A9409" t="s">
        <v>1488</v>
      </c>
      <c r="B9409" t="s">
        <v>6066</v>
      </c>
      <c r="C9409" t="s">
        <v>1473</v>
      </c>
      <c r="D9409" t="e">
        <v>#REF!</v>
      </c>
    </row>
    <row r="9410" spans="1:4">
      <c r="A9410" t="s">
        <v>1488</v>
      </c>
      <c r="B9410" t="s">
        <v>6067</v>
      </c>
      <c r="C9410" t="s">
        <v>7617</v>
      </c>
      <c r="D9410" t="e">
        <v>#REF!</v>
      </c>
    </row>
    <row r="9411" spans="1:4">
      <c r="A9411" t="s">
        <v>1488</v>
      </c>
      <c r="B9411" t="s">
        <v>6076</v>
      </c>
      <c r="C9411" t="s">
        <v>1473</v>
      </c>
      <c r="D9411" t="e">
        <v>#REF!</v>
      </c>
    </row>
    <row r="9412" spans="1:4">
      <c r="A9412" t="s">
        <v>1488</v>
      </c>
      <c r="B9412" t="s">
        <v>6077</v>
      </c>
      <c r="C9412" t="s">
        <v>7617</v>
      </c>
      <c r="D9412" t="e">
        <v>#REF!</v>
      </c>
    </row>
    <row r="9413" spans="1:4">
      <c r="A9413" t="s">
        <v>1488</v>
      </c>
      <c r="B9413" t="s">
        <v>6086</v>
      </c>
      <c r="C9413" t="s">
        <v>1473</v>
      </c>
      <c r="D9413" t="e">
        <v>#REF!</v>
      </c>
    </row>
    <row r="9414" spans="1:4">
      <c r="A9414" t="s">
        <v>1488</v>
      </c>
      <c r="B9414" t="s">
        <v>6087</v>
      </c>
      <c r="C9414" t="s">
        <v>7617</v>
      </c>
      <c r="D9414" t="e">
        <v>#REF!</v>
      </c>
    </row>
    <row r="9415" spans="1:4">
      <c r="A9415" t="s">
        <v>1488</v>
      </c>
      <c r="B9415" t="s">
        <v>6096</v>
      </c>
      <c r="C9415" t="s">
        <v>1473</v>
      </c>
      <c r="D9415" t="e">
        <v>#REF!</v>
      </c>
    </row>
    <row r="9416" spans="1:4">
      <c r="A9416" t="s">
        <v>1488</v>
      </c>
      <c r="B9416" t="s">
        <v>6097</v>
      </c>
      <c r="C9416" t="s">
        <v>7617</v>
      </c>
      <c r="D9416" t="e">
        <v>#REF!</v>
      </c>
    </row>
    <row r="9417" spans="1:4">
      <c r="A9417" t="s">
        <v>1488</v>
      </c>
      <c r="B9417" t="s">
        <v>6106</v>
      </c>
      <c r="C9417" t="s">
        <v>1473</v>
      </c>
      <c r="D9417" t="e">
        <v>#REF!</v>
      </c>
    </row>
    <row r="9418" spans="1:4">
      <c r="A9418" t="s">
        <v>1488</v>
      </c>
      <c r="B9418" t="s">
        <v>6107</v>
      </c>
      <c r="C9418" t="s">
        <v>7617</v>
      </c>
      <c r="D9418" t="e">
        <v>#REF!</v>
      </c>
    </row>
    <row r="9419" spans="1:4">
      <c r="A9419" t="s">
        <v>1488</v>
      </c>
      <c r="B9419" t="s">
        <v>6116</v>
      </c>
      <c r="C9419" t="s">
        <v>1473</v>
      </c>
      <c r="D9419" t="e">
        <v>#REF!</v>
      </c>
    </row>
    <row r="9420" spans="1:4">
      <c r="A9420" t="s">
        <v>1488</v>
      </c>
      <c r="B9420" t="s">
        <v>6117</v>
      </c>
      <c r="C9420" t="s">
        <v>7617</v>
      </c>
      <c r="D9420" t="e">
        <v>#REF!</v>
      </c>
    </row>
    <row r="9421" spans="1:4">
      <c r="A9421" t="s">
        <v>1488</v>
      </c>
      <c r="B9421" t="s">
        <v>6126</v>
      </c>
      <c r="C9421" t="s">
        <v>1473</v>
      </c>
      <c r="D9421" t="e">
        <v>#REF!</v>
      </c>
    </row>
    <row r="9422" spans="1:4">
      <c r="A9422" t="s">
        <v>1488</v>
      </c>
      <c r="B9422" t="s">
        <v>6127</v>
      </c>
      <c r="C9422" t="s">
        <v>7617</v>
      </c>
      <c r="D9422" t="e">
        <v>#REF!</v>
      </c>
    </row>
    <row r="9423" spans="1:4">
      <c r="A9423" t="s">
        <v>1488</v>
      </c>
      <c r="B9423" t="s">
        <v>6136</v>
      </c>
      <c r="C9423" t="s">
        <v>1473</v>
      </c>
      <c r="D9423" t="e">
        <v>#REF!</v>
      </c>
    </row>
    <row r="9424" spans="1:4">
      <c r="A9424" t="s">
        <v>1488</v>
      </c>
      <c r="B9424" t="s">
        <v>6137</v>
      </c>
      <c r="C9424" t="s">
        <v>7617</v>
      </c>
      <c r="D9424" t="e">
        <v>#REF!</v>
      </c>
    </row>
    <row r="9425" spans="1:4">
      <c r="A9425" t="s">
        <v>1488</v>
      </c>
      <c r="B9425" t="s">
        <v>6150</v>
      </c>
      <c r="C9425" t="s">
        <v>1473</v>
      </c>
      <c r="D9425" t="e">
        <v>#REF!</v>
      </c>
    </row>
    <row r="9426" spans="1:4">
      <c r="A9426" t="s">
        <v>1488</v>
      </c>
      <c r="B9426" t="s">
        <v>6151</v>
      </c>
      <c r="C9426" t="s">
        <v>7617</v>
      </c>
      <c r="D9426" t="e">
        <v>#REF!</v>
      </c>
    </row>
    <row r="9427" spans="1:4">
      <c r="A9427" t="s">
        <v>1488</v>
      </c>
      <c r="B9427" t="s">
        <v>6161</v>
      </c>
      <c r="C9427" t="s">
        <v>1473</v>
      </c>
      <c r="D9427" t="e">
        <v>#REF!</v>
      </c>
    </row>
    <row r="9428" spans="1:4">
      <c r="A9428" t="s">
        <v>1488</v>
      </c>
      <c r="B9428" t="s">
        <v>6162</v>
      </c>
      <c r="C9428" t="s">
        <v>7617</v>
      </c>
      <c r="D9428" t="e">
        <v>#REF!</v>
      </c>
    </row>
    <row r="9429" spans="1:4">
      <c r="A9429" t="s">
        <v>1488</v>
      </c>
      <c r="B9429" t="s">
        <v>6172</v>
      </c>
      <c r="C9429" t="s">
        <v>1473</v>
      </c>
      <c r="D9429" t="e">
        <v>#REF!</v>
      </c>
    </row>
    <row r="9430" spans="1:4">
      <c r="A9430" t="s">
        <v>1488</v>
      </c>
      <c r="B9430" t="s">
        <v>6173</v>
      </c>
      <c r="C9430" t="s">
        <v>7617</v>
      </c>
      <c r="D9430" t="e">
        <v>#REF!</v>
      </c>
    </row>
    <row r="9431" spans="1:4">
      <c r="A9431" t="s">
        <v>1488</v>
      </c>
      <c r="B9431" t="s">
        <v>6183</v>
      </c>
      <c r="C9431" t="s">
        <v>1473</v>
      </c>
      <c r="D9431" t="e">
        <v>#REF!</v>
      </c>
    </row>
    <row r="9432" spans="1:4">
      <c r="A9432" t="s">
        <v>1488</v>
      </c>
      <c r="B9432" t="s">
        <v>6184</v>
      </c>
      <c r="C9432" t="s">
        <v>7617</v>
      </c>
      <c r="D9432" t="e">
        <v>#REF!</v>
      </c>
    </row>
    <row r="9433" spans="1:4">
      <c r="A9433" t="s">
        <v>1488</v>
      </c>
      <c r="B9433" t="s">
        <v>6194</v>
      </c>
      <c r="C9433" t="s">
        <v>1473</v>
      </c>
      <c r="D9433" t="e">
        <v>#REF!</v>
      </c>
    </row>
    <row r="9434" spans="1:4">
      <c r="A9434" t="s">
        <v>1488</v>
      </c>
      <c r="B9434" t="s">
        <v>6195</v>
      </c>
      <c r="C9434" t="s">
        <v>7617</v>
      </c>
      <c r="D9434" t="e">
        <v>#REF!</v>
      </c>
    </row>
    <row r="9435" spans="1:4">
      <c r="A9435" t="s">
        <v>1488</v>
      </c>
      <c r="B9435" t="s">
        <v>6204</v>
      </c>
      <c r="C9435" t="s">
        <v>1473</v>
      </c>
      <c r="D9435" t="e">
        <v>#REF!</v>
      </c>
    </row>
    <row r="9436" spans="1:4">
      <c r="A9436" t="s">
        <v>1488</v>
      </c>
      <c r="B9436" t="s">
        <v>6205</v>
      </c>
      <c r="C9436" t="s">
        <v>7617</v>
      </c>
      <c r="D9436" t="e">
        <v>#REF!</v>
      </c>
    </row>
    <row r="9437" spans="1:4">
      <c r="A9437" t="s">
        <v>1488</v>
      </c>
      <c r="B9437" t="s">
        <v>6214</v>
      </c>
      <c r="C9437" t="s">
        <v>1473</v>
      </c>
      <c r="D9437" t="e">
        <v>#REF!</v>
      </c>
    </row>
    <row r="9438" spans="1:4">
      <c r="A9438" t="s">
        <v>1488</v>
      </c>
      <c r="B9438" t="s">
        <v>6215</v>
      </c>
      <c r="C9438" t="s">
        <v>7617</v>
      </c>
      <c r="D9438" t="e">
        <v>#REF!</v>
      </c>
    </row>
    <row r="9439" spans="1:4">
      <c r="A9439" t="s">
        <v>1488</v>
      </c>
      <c r="B9439" t="s">
        <v>6225</v>
      </c>
      <c r="C9439" t="s">
        <v>1473</v>
      </c>
      <c r="D9439" t="e">
        <v>#REF!</v>
      </c>
    </row>
    <row r="9440" spans="1:4">
      <c r="A9440" t="s">
        <v>1488</v>
      </c>
      <c r="B9440" t="s">
        <v>6226</v>
      </c>
      <c r="C9440" t="s">
        <v>7617</v>
      </c>
      <c r="D9440" t="e">
        <v>#REF!</v>
      </c>
    </row>
    <row r="9441" spans="1:4">
      <c r="A9441" t="s">
        <v>1488</v>
      </c>
      <c r="B9441" t="s">
        <v>6239</v>
      </c>
      <c r="C9441" t="s">
        <v>1473</v>
      </c>
      <c r="D9441" t="e">
        <v>#REF!</v>
      </c>
    </row>
    <row r="9442" spans="1:4">
      <c r="A9442" t="s">
        <v>1488</v>
      </c>
      <c r="B9442" t="s">
        <v>6240</v>
      </c>
      <c r="C9442" t="s">
        <v>7617</v>
      </c>
      <c r="D9442" t="e">
        <v>#REF!</v>
      </c>
    </row>
    <row r="9443" spans="1:4">
      <c r="A9443" t="s">
        <v>1488</v>
      </c>
      <c r="B9443" t="s">
        <v>6253</v>
      </c>
      <c r="C9443" t="s">
        <v>1473</v>
      </c>
      <c r="D9443" t="e">
        <v>#REF!</v>
      </c>
    </row>
    <row r="9444" spans="1:4">
      <c r="A9444" t="s">
        <v>1488</v>
      </c>
      <c r="B9444" t="s">
        <v>6254</v>
      </c>
      <c r="C9444" t="s">
        <v>7617</v>
      </c>
      <c r="D9444" t="e">
        <v>#REF!</v>
      </c>
    </row>
    <row r="9445" spans="1:4">
      <c r="A9445" t="s">
        <v>1488</v>
      </c>
      <c r="B9445" t="s">
        <v>6264</v>
      </c>
      <c r="C9445" t="s">
        <v>1473</v>
      </c>
      <c r="D9445" t="e">
        <v>#REF!</v>
      </c>
    </row>
    <row r="9446" spans="1:4">
      <c r="A9446" t="s">
        <v>1488</v>
      </c>
      <c r="B9446" t="s">
        <v>6265</v>
      </c>
      <c r="C9446" t="s">
        <v>7617</v>
      </c>
      <c r="D9446" t="e">
        <v>#REF!</v>
      </c>
    </row>
    <row r="9447" spans="1:4">
      <c r="A9447" t="s">
        <v>1488</v>
      </c>
      <c r="B9447" t="s">
        <v>6275</v>
      </c>
      <c r="C9447" t="s">
        <v>1473</v>
      </c>
      <c r="D9447" t="e">
        <v>#REF!</v>
      </c>
    </row>
    <row r="9448" spans="1:4">
      <c r="A9448" t="s">
        <v>1488</v>
      </c>
      <c r="B9448" t="s">
        <v>6276</v>
      </c>
      <c r="C9448" t="s">
        <v>7617</v>
      </c>
      <c r="D9448" t="e">
        <v>#REF!</v>
      </c>
    </row>
    <row r="9449" spans="1:4">
      <c r="A9449" t="s">
        <v>1488</v>
      </c>
      <c r="B9449" t="s">
        <v>6286</v>
      </c>
      <c r="C9449" t="s">
        <v>1473</v>
      </c>
      <c r="D9449" t="e">
        <v>#REF!</v>
      </c>
    </row>
    <row r="9450" spans="1:4">
      <c r="A9450" t="s">
        <v>1488</v>
      </c>
      <c r="B9450" t="s">
        <v>6287</v>
      </c>
      <c r="C9450" t="s">
        <v>7617</v>
      </c>
      <c r="D9450" t="e">
        <v>#REF!</v>
      </c>
    </row>
    <row r="9451" spans="1:4">
      <c r="A9451" t="s">
        <v>1488</v>
      </c>
      <c r="B9451" t="s">
        <v>6297</v>
      </c>
      <c r="C9451" t="s">
        <v>1473</v>
      </c>
      <c r="D9451" t="e">
        <v>#REF!</v>
      </c>
    </row>
    <row r="9452" spans="1:4">
      <c r="A9452" t="s">
        <v>1488</v>
      </c>
      <c r="B9452" t="s">
        <v>6298</v>
      </c>
      <c r="C9452" t="s">
        <v>7617</v>
      </c>
      <c r="D9452" t="e">
        <v>#REF!</v>
      </c>
    </row>
    <row r="9453" spans="1:4">
      <c r="A9453" t="s">
        <v>1488</v>
      </c>
      <c r="B9453" t="s">
        <v>6307</v>
      </c>
      <c r="C9453" t="s">
        <v>1473</v>
      </c>
      <c r="D9453" t="e">
        <v>#REF!</v>
      </c>
    </row>
    <row r="9454" spans="1:4">
      <c r="A9454" t="s">
        <v>1488</v>
      </c>
      <c r="B9454" t="s">
        <v>6308</v>
      </c>
      <c r="C9454" t="s">
        <v>7617</v>
      </c>
      <c r="D9454" t="e">
        <v>#REF!</v>
      </c>
    </row>
    <row r="9455" spans="1:4">
      <c r="A9455" t="s">
        <v>1488</v>
      </c>
      <c r="B9455" t="s">
        <v>6317</v>
      </c>
      <c r="C9455" t="s">
        <v>1473</v>
      </c>
      <c r="D9455" t="e">
        <v>#REF!</v>
      </c>
    </row>
    <row r="9456" spans="1:4">
      <c r="A9456" t="s">
        <v>1488</v>
      </c>
      <c r="B9456" t="s">
        <v>6318</v>
      </c>
      <c r="C9456" t="s">
        <v>7617</v>
      </c>
      <c r="D9456" t="e">
        <v>#REF!</v>
      </c>
    </row>
    <row r="9457" spans="1:4">
      <c r="A9457" t="s">
        <v>1488</v>
      </c>
      <c r="B9457" t="s">
        <v>6331</v>
      </c>
      <c r="C9457" t="s">
        <v>1473</v>
      </c>
      <c r="D9457" t="e">
        <v>#REF!</v>
      </c>
    </row>
    <row r="9458" spans="1:4">
      <c r="A9458" t="s">
        <v>1488</v>
      </c>
      <c r="B9458" t="s">
        <v>6332</v>
      </c>
      <c r="C9458" t="s">
        <v>7617</v>
      </c>
      <c r="D9458" t="e">
        <v>#REF!</v>
      </c>
    </row>
    <row r="9459" spans="1:4">
      <c r="A9459" t="s">
        <v>1488</v>
      </c>
      <c r="B9459" t="s">
        <v>6345</v>
      </c>
      <c r="C9459" t="s">
        <v>1473</v>
      </c>
      <c r="D9459" t="e">
        <v>#REF!</v>
      </c>
    </row>
    <row r="9460" spans="1:4">
      <c r="A9460" t="s">
        <v>1488</v>
      </c>
      <c r="B9460" t="s">
        <v>6346</v>
      </c>
      <c r="C9460" t="s">
        <v>7617</v>
      </c>
      <c r="D9460" t="e">
        <v>#REF!</v>
      </c>
    </row>
    <row r="9461" spans="1:4">
      <c r="A9461" t="s">
        <v>1488</v>
      </c>
      <c r="B9461" t="s">
        <v>6356</v>
      </c>
      <c r="C9461" t="s">
        <v>1473</v>
      </c>
      <c r="D9461" t="e">
        <v>#REF!</v>
      </c>
    </row>
    <row r="9462" spans="1:4">
      <c r="A9462" t="s">
        <v>1488</v>
      </c>
      <c r="B9462" t="s">
        <v>6357</v>
      </c>
      <c r="C9462" t="s">
        <v>7617</v>
      </c>
      <c r="D9462" t="e">
        <v>#REF!</v>
      </c>
    </row>
    <row r="9463" spans="1:4">
      <c r="A9463" t="s">
        <v>1488</v>
      </c>
      <c r="B9463" t="s">
        <v>6367</v>
      </c>
      <c r="C9463" t="s">
        <v>1473</v>
      </c>
      <c r="D9463" t="e">
        <v>#REF!</v>
      </c>
    </row>
    <row r="9464" spans="1:4">
      <c r="A9464" t="s">
        <v>1488</v>
      </c>
      <c r="B9464" t="s">
        <v>6368</v>
      </c>
      <c r="C9464" t="s">
        <v>7617</v>
      </c>
      <c r="D9464" t="e">
        <v>#REF!</v>
      </c>
    </row>
    <row r="9465" spans="1:4">
      <c r="A9465" t="s">
        <v>1488</v>
      </c>
      <c r="B9465" t="s">
        <v>6377</v>
      </c>
      <c r="C9465" t="s">
        <v>1473</v>
      </c>
      <c r="D9465" t="e">
        <v>#REF!</v>
      </c>
    </row>
    <row r="9466" spans="1:4">
      <c r="A9466" t="s">
        <v>1488</v>
      </c>
      <c r="B9466" t="s">
        <v>6378</v>
      </c>
      <c r="C9466" t="s">
        <v>7617</v>
      </c>
      <c r="D9466" t="e">
        <v>#REF!</v>
      </c>
    </row>
    <row r="9467" spans="1:4">
      <c r="A9467" t="s">
        <v>1488</v>
      </c>
      <c r="B9467" t="s">
        <v>6391</v>
      </c>
      <c r="C9467" t="s">
        <v>1473</v>
      </c>
      <c r="D9467" t="e">
        <v>#REF!</v>
      </c>
    </row>
    <row r="9468" spans="1:4">
      <c r="A9468" t="s">
        <v>1488</v>
      </c>
      <c r="B9468" t="s">
        <v>6392</v>
      </c>
      <c r="C9468" t="s">
        <v>7617</v>
      </c>
      <c r="D9468" t="e">
        <v>#REF!</v>
      </c>
    </row>
    <row r="9469" spans="1:4">
      <c r="A9469" t="s">
        <v>1488</v>
      </c>
      <c r="B9469" t="s">
        <v>6401</v>
      </c>
      <c r="C9469" t="s">
        <v>1473</v>
      </c>
      <c r="D9469" t="e">
        <v>#REF!</v>
      </c>
    </row>
    <row r="9470" spans="1:4">
      <c r="A9470" t="s">
        <v>1488</v>
      </c>
      <c r="B9470" t="s">
        <v>6402</v>
      </c>
      <c r="C9470" t="s">
        <v>7617</v>
      </c>
      <c r="D9470" t="e">
        <v>#REF!</v>
      </c>
    </row>
    <row r="9471" spans="1:4">
      <c r="A9471" t="s">
        <v>1488</v>
      </c>
      <c r="B9471" t="s">
        <v>6415</v>
      </c>
      <c r="C9471" t="s">
        <v>1473</v>
      </c>
      <c r="D9471" t="e">
        <v>#REF!</v>
      </c>
    </row>
    <row r="9472" spans="1:4">
      <c r="A9472" t="s">
        <v>1488</v>
      </c>
      <c r="B9472" t="s">
        <v>6416</v>
      </c>
      <c r="C9472" t="s">
        <v>7617</v>
      </c>
      <c r="D9472" t="e">
        <v>#REF!</v>
      </c>
    </row>
    <row r="9473" spans="1:4">
      <c r="A9473" t="s">
        <v>1488</v>
      </c>
      <c r="B9473" t="s">
        <v>6429</v>
      </c>
      <c r="C9473" t="s">
        <v>1473</v>
      </c>
      <c r="D9473" t="e">
        <v>#REF!</v>
      </c>
    </row>
    <row r="9474" spans="1:4">
      <c r="A9474" t="s">
        <v>1488</v>
      </c>
      <c r="B9474" t="s">
        <v>6430</v>
      </c>
      <c r="C9474" t="s">
        <v>7617</v>
      </c>
      <c r="D9474" t="e">
        <v>#REF!</v>
      </c>
    </row>
    <row r="9475" spans="1:4">
      <c r="A9475" t="s">
        <v>1488</v>
      </c>
      <c r="B9475" t="s">
        <v>6440</v>
      </c>
      <c r="C9475" t="s">
        <v>1473</v>
      </c>
      <c r="D9475" t="e">
        <v>#REF!</v>
      </c>
    </row>
    <row r="9476" spans="1:4">
      <c r="A9476" t="s">
        <v>1488</v>
      </c>
      <c r="B9476" t="s">
        <v>6441</v>
      </c>
      <c r="C9476" t="s">
        <v>7617</v>
      </c>
      <c r="D9476" t="e">
        <v>#REF!</v>
      </c>
    </row>
    <row r="9477" spans="1:4">
      <c r="A9477" t="s">
        <v>1488</v>
      </c>
      <c r="B9477" t="s">
        <v>6451</v>
      </c>
      <c r="C9477" t="s">
        <v>1473</v>
      </c>
      <c r="D9477" t="e">
        <v>#REF!</v>
      </c>
    </row>
    <row r="9478" spans="1:4">
      <c r="A9478" t="s">
        <v>1488</v>
      </c>
      <c r="B9478" t="s">
        <v>6452</v>
      </c>
      <c r="C9478" t="s">
        <v>7617</v>
      </c>
      <c r="D9478" t="e">
        <v>#REF!</v>
      </c>
    </row>
    <row r="9479" spans="1:4">
      <c r="A9479" t="s">
        <v>1488</v>
      </c>
      <c r="B9479" t="s">
        <v>6462</v>
      </c>
      <c r="C9479" t="s">
        <v>1473</v>
      </c>
      <c r="D9479" t="e">
        <v>#REF!</v>
      </c>
    </row>
    <row r="9480" spans="1:4">
      <c r="A9480" t="s">
        <v>1488</v>
      </c>
      <c r="B9480" t="s">
        <v>6463</v>
      </c>
      <c r="C9480" t="s">
        <v>7617</v>
      </c>
      <c r="D9480" t="e">
        <v>#REF!</v>
      </c>
    </row>
    <row r="9481" spans="1:4">
      <c r="A9481" t="s">
        <v>1488</v>
      </c>
      <c r="B9481" t="s">
        <v>6473</v>
      </c>
      <c r="C9481" t="s">
        <v>1473</v>
      </c>
      <c r="D9481" t="e">
        <v>#REF!</v>
      </c>
    </row>
    <row r="9482" spans="1:4">
      <c r="A9482" t="s">
        <v>1488</v>
      </c>
      <c r="B9482" t="s">
        <v>6474</v>
      </c>
      <c r="C9482" t="s">
        <v>7617</v>
      </c>
      <c r="D9482" t="e">
        <v>#REF!</v>
      </c>
    </row>
    <row r="9483" spans="1:4">
      <c r="A9483" t="s">
        <v>1488</v>
      </c>
      <c r="B9483" t="s">
        <v>6483</v>
      </c>
      <c r="C9483" t="s">
        <v>1473</v>
      </c>
      <c r="D9483" t="e">
        <v>#REF!</v>
      </c>
    </row>
    <row r="9484" spans="1:4">
      <c r="A9484" t="s">
        <v>1488</v>
      </c>
      <c r="B9484" t="s">
        <v>6484</v>
      </c>
      <c r="C9484" t="s">
        <v>7617</v>
      </c>
      <c r="D9484" t="e">
        <v>#REF!</v>
      </c>
    </row>
    <row r="9485" spans="1:4">
      <c r="A9485" t="s">
        <v>1488</v>
      </c>
      <c r="B9485" t="s">
        <v>6493</v>
      </c>
      <c r="C9485" t="s">
        <v>1473</v>
      </c>
      <c r="D9485" t="e">
        <v>#REF!</v>
      </c>
    </row>
    <row r="9486" spans="1:4">
      <c r="A9486" t="s">
        <v>1488</v>
      </c>
      <c r="B9486" t="s">
        <v>6494</v>
      </c>
      <c r="C9486" t="s">
        <v>7617</v>
      </c>
      <c r="D9486" t="e">
        <v>#REF!</v>
      </c>
    </row>
    <row r="9487" spans="1:4">
      <c r="A9487" t="s">
        <v>1488</v>
      </c>
      <c r="B9487" t="s">
        <v>6506</v>
      </c>
      <c r="C9487" t="s">
        <v>1473</v>
      </c>
      <c r="D9487" t="e">
        <v>#REF!</v>
      </c>
    </row>
    <row r="9488" spans="1:4">
      <c r="A9488" t="s">
        <v>1488</v>
      </c>
      <c r="B9488" t="s">
        <v>6507</v>
      </c>
      <c r="C9488" t="s">
        <v>7617</v>
      </c>
      <c r="D9488" t="e">
        <v>#REF!</v>
      </c>
    </row>
    <row r="9489" spans="1:4">
      <c r="A9489" t="s">
        <v>1488</v>
      </c>
      <c r="B9489" t="s">
        <v>6520</v>
      </c>
      <c r="C9489" t="s">
        <v>1473</v>
      </c>
      <c r="D9489" t="e">
        <v>#REF!</v>
      </c>
    </row>
    <row r="9490" spans="1:4">
      <c r="A9490" t="s">
        <v>1488</v>
      </c>
      <c r="B9490" t="s">
        <v>6521</v>
      </c>
      <c r="C9490" t="s">
        <v>7617</v>
      </c>
      <c r="D9490" t="e">
        <v>#REF!</v>
      </c>
    </row>
    <row r="9491" spans="1:4">
      <c r="A9491" t="s">
        <v>1488</v>
      </c>
      <c r="B9491" t="s">
        <v>6531</v>
      </c>
      <c r="C9491" t="s">
        <v>1473</v>
      </c>
      <c r="D9491" t="e">
        <v>#REF!</v>
      </c>
    </row>
    <row r="9492" spans="1:4">
      <c r="A9492" t="s">
        <v>1488</v>
      </c>
      <c r="B9492" t="s">
        <v>6532</v>
      </c>
      <c r="C9492" t="s">
        <v>7617</v>
      </c>
      <c r="D9492" t="e">
        <v>#REF!</v>
      </c>
    </row>
    <row r="9493" spans="1:4">
      <c r="A9493" t="s">
        <v>1488</v>
      </c>
      <c r="B9493" t="s">
        <v>6542</v>
      </c>
      <c r="C9493" t="s">
        <v>1473</v>
      </c>
      <c r="D9493" t="e">
        <v>#REF!</v>
      </c>
    </row>
    <row r="9494" spans="1:4">
      <c r="A9494" t="s">
        <v>1488</v>
      </c>
      <c r="B9494" t="s">
        <v>6543</v>
      </c>
      <c r="C9494" t="s">
        <v>7617</v>
      </c>
      <c r="D9494" t="e">
        <v>#REF!</v>
      </c>
    </row>
    <row r="9495" spans="1:4">
      <c r="A9495" t="s">
        <v>1488</v>
      </c>
      <c r="B9495" t="s">
        <v>6552</v>
      </c>
      <c r="C9495" t="s">
        <v>1473</v>
      </c>
      <c r="D9495" t="e">
        <v>#REF!</v>
      </c>
    </row>
    <row r="9496" spans="1:4">
      <c r="A9496" t="s">
        <v>1488</v>
      </c>
      <c r="B9496" t="s">
        <v>6553</v>
      </c>
      <c r="C9496" t="s">
        <v>7617</v>
      </c>
      <c r="D9496" t="e">
        <v>#REF!</v>
      </c>
    </row>
    <row r="9497" spans="1:4">
      <c r="A9497" t="s">
        <v>1488</v>
      </c>
      <c r="B9497" t="s">
        <v>6563</v>
      </c>
      <c r="C9497" t="s">
        <v>1473</v>
      </c>
      <c r="D9497" t="e">
        <v>#REF!</v>
      </c>
    </row>
    <row r="9498" spans="1:4">
      <c r="A9498" t="s">
        <v>1488</v>
      </c>
      <c r="B9498" t="s">
        <v>6564</v>
      </c>
      <c r="C9498" t="s">
        <v>7617</v>
      </c>
      <c r="D9498" t="e">
        <v>#REF!</v>
      </c>
    </row>
    <row r="9499" spans="1:4">
      <c r="A9499" t="s">
        <v>1488</v>
      </c>
      <c r="B9499" t="s">
        <v>6576</v>
      </c>
      <c r="C9499" t="s">
        <v>1473</v>
      </c>
      <c r="D9499" t="e">
        <v>#REF!</v>
      </c>
    </row>
    <row r="9500" spans="1:4">
      <c r="A9500" t="s">
        <v>1488</v>
      </c>
      <c r="B9500" t="s">
        <v>6577</v>
      </c>
      <c r="C9500" t="s">
        <v>7617</v>
      </c>
      <c r="D9500" t="e">
        <v>#REF!</v>
      </c>
    </row>
    <row r="9501" spans="1:4">
      <c r="A9501" t="s">
        <v>1488</v>
      </c>
      <c r="B9501" t="s">
        <v>6590</v>
      </c>
      <c r="C9501" t="s">
        <v>1473</v>
      </c>
      <c r="D9501" t="e">
        <v>#REF!</v>
      </c>
    </row>
    <row r="9502" spans="1:4">
      <c r="A9502" t="s">
        <v>1488</v>
      </c>
      <c r="B9502" t="s">
        <v>6591</v>
      </c>
      <c r="C9502" t="s">
        <v>7617</v>
      </c>
      <c r="D9502" t="e">
        <v>#REF!</v>
      </c>
    </row>
    <row r="9503" spans="1:4">
      <c r="A9503" t="s">
        <v>1488</v>
      </c>
      <c r="B9503" t="s">
        <v>6604</v>
      </c>
      <c r="C9503" t="s">
        <v>1473</v>
      </c>
      <c r="D9503" t="e">
        <v>#REF!</v>
      </c>
    </row>
    <row r="9504" spans="1:4">
      <c r="A9504" t="s">
        <v>1488</v>
      </c>
      <c r="B9504" t="s">
        <v>6605</v>
      </c>
      <c r="C9504" t="s">
        <v>7617</v>
      </c>
      <c r="D9504" t="e">
        <v>#REF!</v>
      </c>
    </row>
    <row r="9505" spans="1:4">
      <c r="A9505" t="s">
        <v>1488</v>
      </c>
      <c r="B9505" t="s">
        <v>6618</v>
      </c>
      <c r="C9505" t="s">
        <v>1473</v>
      </c>
      <c r="D9505" t="e">
        <v>#REF!</v>
      </c>
    </row>
    <row r="9506" spans="1:4">
      <c r="A9506" t="s">
        <v>1488</v>
      </c>
      <c r="B9506" t="s">
        <v>6619</v>
      </c>
      <c r="C9506" t="s">
        <v>7617</v>
      </c>
      <c r="D9506" t="e">
        <v>#REF!</v>
      </c>
    </row>
    <row r="9507" spans="1:4">
      <c r="A9507" t="s">
        <v>1488</v>
      </c>
      <c r="B9507" t="s">
        <v>6629</v>
      </c>
      <c r="C9507" t="s">
        <v>1473</v>
      </c>
      <c r="D9507" t="e">
        <v>#REF!</v>
      </c>
    </row>
    <row r="9508" spans="1:4">
      <c r="A9508" t="s">
        <v>1488</v>
      </c>
      <c r="B9508" t="s">
        <v>6630</v>
      </c>
      <c r="C9508" t="s">
        <v>7617</v>
      </c>
      <c r="D9508" t="e">
        <v>#REF!</v>
      </c>
    </row>
    <row r="9509" spans="1:4">
      <c r="A9509" t="s">
        <v>1488</v>
      </c>
      <c r="B9509" t="s">
        <v>6640</v>
      </c>
      <c r="C9509" t="s">
        <v>1473</v>
      </c>
      <c r="D9509" t="e">
        <v>#REF!</v>
      </c>
    </row>
    <row r="9510" spans="1:4">
      <c r="A9510" t="s">
        <v>1488</v>
      </c>
      <c r="B9510" t="s">
        <v>6641</v>
      </c>
      <c r="C9510" t="s">
        <v>7617</v>
      </c>
      <c r="D9510" t="e">
        <v>#REF!</v>
      </c>
    </row>
    <row r="9511" spans="1:4">
      <c r="A9511" t="s">
        <v>1488</v>
      </c>
      <c r="B9511" t="s">
        <v>6651</v>
      </c>
      <c r="C9511" t="s">
        <v>1473</v>
      </c>
      <c r="D9511" t="e">
        <v>#REF!</v>
      </c>
    </row>
    <row r="9512" spans="1:4">
      <c r="A9512" t="s">
        <v>1488</v>
      </c>
      <c r="B9512" t="s">
        <v>6652</v>
      </c>
      <c r="C9512" t="s">
        <v>7617</v>
      </c>
      <c r="D9512" t="e">
        <v>#REF!</v>
      </c>
    </row>
    <row r="9513" spans="1:4">
      <c r="A9513" t="s">
        <v>1488</v>
      </c>
      <c r="B9513" t="s">
        <v>6662</v>
      </c>
      <c r="C9513" t="s">
        <v>1473</v>
      </c>
      <c r="D9513" t="e">
        <v>#REF!</v>
      </c>
    </row>
    <row r="9514" spans="1:4">
      <c r="A9514" t="s">
        <v>1488</v>
      </c>
      <c r="B9514" t="s">
        <v>6663</v>
      </c>
      <c r="C9514" t="s">
        <v>7617</v>
      </c>
      <c r="D9514" t="e">
        <v>#REF!</v>
      </c>
    </row>
    <row r="9515" spans="1:4">
      <c r="A9515" t="s">
        <v>1488</v>
      </c>
      <c r="B9515" t="s">
        <v>6673</v>
      </c>
      <c r="C9515" t="s">
        <v>1473</v>
      </c>
      <c r="D9515" t="e">
        <v>#REF!</v>
      </c>
    </row>
    <row r="9516" spans="1:4">
      <c r="A9516" t="s">
        <v>1488</v>
      </c>
      <c r="B9516" t="s">
        <v>6674</v>
      </c>
      <c r="C9516" t="s">
        <v>7617</v>
      </c>
      <c r="D9516" t="e">
        <v>#REF!</v>
      </c>
    </row>
    <row r="9517" spans="1:4">
      <c r="A9517" t="s">
        <v>1488</v>
      </c>
      <c r="B9517" t="s">
        <v>6684</v>
      </c>
      <c r="C9517" t="s">
        <v>1473</v>
      </c>
      <c r="D9517" t="e">
        <v>#REF!</v>
      </c>
    </row>
    <row r="9518" spans="1:4">
      <c r="A9518" t="s">
        <v>1488</v>
      </c>
      <c r="B9518" t="s">
        <v>6685</v>
      </c>
      <c r="C9518" t="s">
        <v>7617</v>
      </c>
      <c r="D9518" t="e">
        <v>#REF!</v>
      </c>
    </row>
    <row r="9519" spans="1:4">
      <c r="A9519" t="s">
        <v>1488</v>
      </c>
      <c r="B9519" t="s">
        <v>6695</v>
      </c>
      <c r="C9519" t="s">
        <v>1473</v>
      </c>
      <c r="D9519" t="e">
        <v>#REF!</v>
      </c>
    </row>
    <row r="9520" spans="1:4">
      <c r="A9520" t="s">
        <v>1488</v>
      </c>
      <c r="B9520" t="s">
        <v>6696</v>
      </c>
      <c r="C9520" t="s">
        <v>7617</v>
      </c>
      <c r="D9520" t="e">
        <v>#REF!</v>
      </c>
    </row>
    <row r="9521" spans="1:4">
      <c r="A9521" t="s">
        <v>1488</v>
      </c>
      <c r="B9521" t="s">
        <v>6706</v>
      </c>
      <c r="C9521" t="s">
        <v>1473</v>
      </c>
      <c r="D9521" t="e">
        <v>#REF!</v>
      </c>
    </row>
    <row r="9522" spans="1:4">
      <c r="A9522" t="s">
        <v>1488</v>
      </c>
      <c r="B9522" t="s">
        <v>7625</v>
      </c>
      <c r="C9522" t="s">
        <v>7617</v>
      </c>
      <c r="D9522" t="e">
        <v>#REF!</v>
      </c>
    </row>
    <row r="9523" spans="1:4">
      <c r="A9523" t="s">
        <v>1488</v>
      </c>
      <c r="B9523" t="s">
        <v>6715</v>
      </c>
      <c r="C9523" t="s">
        <v>1473</v>
      </c>
      <c r="D9523" t="e">
        <v>#REF!</v>
      </c>
    </row>
    <row r="9524" spans="1:4">
      <c r="A9524" t="s">
        <v>1488</v>
      </c>
      <c r="B9524" t="s">
        <v>6716</v>
      </c>
      <c r="C9524" t="s">
        <v>7617</v>
      </c>
      <c r="D9524" t="e">
        <v>#REF!</v>
      </c>
    </row>
    <row r="9525" spans="1:4">
      <c r="A9525" t="s">
        <v>1488</v>
      </c>
      <c r="B9525" t="s">
        <v>6728</v>
      </c>
      <c r="C9525" t="s">
        <v>1473</v>
      </c>
      <c r="D9525" t="e">
        <v>#REF!</v>
      </c>
    </row>
    <row r="9526" spans="1:4">
      <c r="A9526" t="s">
        <v>1488</v>
      </c>
      <c r="B9526" t="s">
        <v>6729</v>
      </c>
      <c r="C9526" t="s">
        <v>7617</v>
      </c>
      <c r="D9526" t="e">
        <v>#REF!</v>
      </c>
    </row>
    <row r="9527" spans="1:4">
      <c r="A9527" t="s">
        <v>1488</v>
      </c>
      <c r="B9527" t="s">
        <v>6737</v>
      </c>
      <c r="C9527" t="s">
        <v>1473</v>
      </c>
      <c r="D9527" t="e">
        <v>#REF!</v>
      </c>
    </row>
    <row r="9528" spans="1:4">
      <c r="A9528" t="s">
        <v>1488</v>
      </c>
      <c r="B9528" t="s">
        <v>6738</v>
      </c>
      <c r="C9528" t="s">
        <v>7617</v>
      </c>
      <c r="D9528" t="e">
        <v>#REF!</v>
      </c>
    </row>
    <row r="9529" spans="1:4">
      <c r="A9529" t="s">
        <v>1488</v>
      </c>
      <c r="B9529" t="s">
        <v>6747</v>
      </c>
      <c r="C9529" t="s">
        <v>1473</v>
      </c>
      <c r="D9529" t="e">
        <v>#REF!</v>
      </c>
    </row>
    <row r="9530" spans="1:4">
      <c r="A9530" t="s">
        <v>1488</v>
      </c>
      <c r="B9530" t="s">
        <v>6748</v>
      </c>
      <c r="C9530" t="s">
        <v>7617</v>
      </c>
      <c r="D9530" t="e">
        <v>#REF!</v>
      </c>
    </row>
    <row r="9531" spans="1:4">
      <c r="A9531" t="s">
        <v>1488</v>
      </c>
      <c r="B9531" t="s">
        <v>6761</v>
      </c>
      <c r="C9531" t="s">
        <v>1473</v>
      </c>
      <c r="D9531" t="e">
        <v>#REF!</v>
      </c>
    </row>
    <row r="9532" spans="1:4">
      <c r="A9532" t="s">
        <v>1488</v>
      </c>
      <c r="B9532" t="s">
        <v>6762</v>
      </c>
      <c r="C9532" t="s">
        <v>7617</v>
      </c>
      <c r="D9532" t="e">
        <v>#REF!</v>
      </c>
    </row>
    <row r="9533" spans="1:4">
      <c r="A9533" t="s">
        <v>1488</v>
      </c>
      <c r="B9533" t="s">
        <v>6771</v>
      </c>
      <c r="C9533" t="s">
        <v>1473</v>
      </c>
      <c r="D9533" t="e">
        <v>#REF!</v>
      </c>
    </row>
    <row r="9534" spans="1:4">
      <c r="A9534" t="s">
        <v>1488</v>
      </c>
      <c r="B9534" t="s">
        <v>7626</v>
      </c>
      <c r="C9534" t="s">
        <v>7617</v>
      </c>
      <c r="D9534" t="e">
        <v>#REF!</v>
      </c>
    </row>
    <row r="9535" spans="1:4">
      <c r="A9535" t="s">
        <v>1488</v>
      </c>
      <c r="B9535" t="s">
        <v>6779</v>
      </c>
      <c r="C9535" t="s">
        <v>1473</v>
      </c>
      <c r="D9535" t="e">
        <v>#REF!</v>
      </c>
    </row>
    <row r="9536" spans="1:4">
      <c r="A9536" t="s">
        <v>1488</v>
      </c>
      <c r="B9536" t="s">
        <v>6780</v>
      </c>
      <c r="C9536" t="s">
        <v>7617</v>
      </c>
      <c r="D9536" t="e">
        <v>#REF!</v>
      </c>
    </row>
    <row r="9537" spans="1:4">
      <c r="A9537" t="s">
        <v>1488</v>
      </c>
      <c r="B9537" t="s">
        <v>6793</v>
      </c>
      <c r="C9537" t="s">
        <v>1473</v>
      </c>
      <c r="D9537" t="e">
        <v>#REF!</v>
      </c>
    </row>
    <row r="9538" spans="1:4">
      <c r="A9538" t="s">
        <v>1488</v>
      </c>
      <c r="B9538" t="s">
        <v>6794</v>
      </c>
      <c r="C9538" t="s">
        <v>7617</v>
      </c>
      <c r="D9538" t="e">
        <v>#REF!</v>
      </c>
    </row>
    <row r="9539" spans="1:4">
      <c r="A9539" t="s">
        <v>1488</v>
      </c>
      <c r="B9539" t="s">
        <v>6807</v>
      </c>
      <c r="C9539" t="s">
        <v>1473</v>
      </c>
      <c r="D9539" t="e">
        <v>#REF!</v>
      </c>
    </row>
    <row r="9540" spans="1:4">
      <c r="A9540" t="s">
        <v>1488</v>
      </c>
      <c r="B9540" t="s">
        <v>6808</v>
      </c>
      <c r="C9540" t="s">
        <v>7617</v>
      </c>
      <c r="D9540" t="e">
        <v>#REF!</v>
      </c>
    </row>
    <row r="9541" spans="1:4">
      <c r="A9541" t="s">
        <v>1488</v>
      </c>
      <c r="B9541" t="s">
        <v>6821</v>
      </c>
      <c r="C9541" t="s">
        <v>1473</v>
      </c>
      <c r="D9541" t="e">
        <v>#REF!</v>
      </c>
    </row>
    <row r="9542" spans="1:4">
      <c r="A9542" t="s">
        <v>1488</v>
      </c>
      <c r="B9542" t="s">
        <v>6822</v>
      </c>
      <c r="C9542" t="s">
        <v>7617</v>
      </c>
      <c r="D9542" t="e">
        <v>#REF!</v>
      </c>
    </row>
    <row r="9543" spans="1:4">
      <c r="A9543" t="s">
        <v>1488</v>
      </c>
      <c r="B9543" t="s">
        <v>6830</v>
      </c>
      <c r="C9543" t="s">
        <v>1473</v>
      </c>
      <c r="D9543" t="e">
        <v>#REF!</v>
      </c>
    </row>
    <row r="9544" spans="1:4">
      <c r="A9544" t="s">
        <v>1488</v>
      </c>
      <c r="B9544" t="s">
        <v>6831</v>
      </c>
      <c r="C9544" t="s">
        <v>7617</v>
      </c>
      <c r="D9544" t="e">
        <v>#REF!</v>
      </c>
    </row>
    <row r="9545" spans="1:4">
      <c r="A9545" t="s">
        <v>1488</v>
      </c>
      <c r="B9545" t="s">
        <v>6843</v>
      </c>
      <c r="C9545" t="s">
        <v>1473</v>
      </c>
      <c r="D9545" t="e">
        <v>#REF!</v>
      </c>
    </row>
    <row r="9546" spans="1:4">
      <c r="A9546" t="s">
        <v>1488</v>
      </c>
      <c r="B9546" t="s">
        <v>6844</v>
      </c>
      <c r="C9546" t="s">
        <v>7617</v>
      </c>
      <c r="D9546" t="e">
        <v>#REF!</v>
      </c>
    </row>
    <row r="9547" spans="1:4">
      <c r="A9547" t="s">
        <v>1488</v>
      </c>
      <c r="B9547" t="s">
        <v>6852</v>
      </c>
      <c r="C9547" t="s">
        <v>1473</v>
      </c>
      <c r="D9547" t="e">
        <v>#REF!</v>
      </c>
    </row>
    <row r="9548" spans="1:4">
      <c r="A9548" t="s">
        <v>1488</v>
      </c>
      <c r="B9548" t="s">
        <v>6853</v>
      </c>
      <c r="C9548" t="s">
        <v>7617</v>
      </c>
      <c r="D9548" t="e">
        <v>#REF!</v>
      </c>
    </row>
    <row r="9549" spans="1:4">
      <c r="A9549" t="s">
        <v>1488</v>
      </c>
      <c r="B9549" t="s">
        <v>6861</v>
      </c>
      <c r="C9549" t="s">
        <v>1473</v>
      </c>
      <c r="D9549" t="e">
        <v>#REF!</v>
      </c>
    </row>
    <row r="9550" spans="1:4">
      <c r="A9550" t="s">
        <v>1488</v>
      </c>
      <c r="B9550" t="s">
        <v>6862</v>
      </c>
      <c r="C9550" t="s">
        <v>7617</v>
      </c>
      <c r="D9550" t="e">
        <v>#REF!</v>
      </c>
    </row>
    <row r="9551" spans="1:4">
      <c r="A9551" t="s">
        <v>1488</v>
      </c>
      <c r="B9551" t="s">
        <v>6874</v>
      </c>
      <c r="C9551" t="s">
        <v>1473</v>
      </c>
      <c r="D9551" t="e">
        <v>#REF!</v>
      </c>
    </row>
    <row r="9552" spans="1:4">
      <c r="A9552" t="s">
        <v>1488</v>
      </c>
      <c r="B9552" t="s">
        <v>6875</v>
      </c>
      <c r="C9552" t="s">
        <v>7617</v>
      </c>
      <c r="D9552" t="e">
        <v>#REF!</v>
      </c>
    </row>
    <row r="9553" spans="1:4">
      <c r="A9553" t="s">
        <v>1488</v>
      </c>
      <c r="B9553" t="s">
        <v>6884</v>
      </c>
      <c r="C9553" t="s">
        <v>1473</v>
      </c>
      <c r="D9553" t="e">
        <v>#REF!</v>
      </c>
    </row>
    <row r="9554" spans="1:4">
      <c r="A9554" t="s">
        <v>1488</v>
      </c>
      <c r="B9554" t="s">
        <v>6885</v>
      </c>
      <c r="C9554" t="s">
        <v>7617</v>
      </c>
      <c r="D9554" t="e">
        <v>#REF!</v>
      </c>
    </row>
    <row r="9555" spans="1:4">
      <c r="A9555" t="s">
        <v>1488</v>
      </c>
      <c r="B9555" t="s">
        <v>6894</v>
      </c>
      <c r="C9555" t="s">
        <v>1473</v>
      </c>
      <c r="D9555" t="e">
        <v>#REF!</v>
      </c>
    </row>
    <row r="9556" spans="1:4">
      <c r="A9556" t="s">
        <v>1488</v>
      </c>
      <c r="B9556" t="s">
        <v>6895</v>
      </c>
      <c r="C9556" t="s">
        <v>7617</v>
      </c>
      <c r="D9556" t="e">
        <v>#REF!</v>
      </c>
    </row>
    <row r="9557" spans="1:4">
      <c r="A9557" t="s">
        <v>1488</v>
      </c>
      <c r="B9557" t="s">
        <v>6904</v>
      </c>
      <c r="C9557" t="s">
        <v>1473</v>
      </c>
      <c r="D9557" t="e">
        <v>#REF!</v>
      </c>
    </row>
    <row r="9558" spans="1:4">
      <c r="A9558" t="s">
        <v>1488</v>
      </c>
      <c r="B9558" t="s">
        <v>6905</v>
      </c>
      <c r="C9558" t="s">
        <v>7617</v>
      </c>
      <c r="D9558" t="e">
        <v>#REF!</v>
      </c>
    </row>
    <row r="9559" spans="1:4">
      <c r="A9559" t="s">
        <v>1488</v>
      </c>
      <c r="B9559" t="s">
        <v>6914</v>
      </c>
      <c r="C9559" t="s">
        <v>1473</v>
      </c>
      <c r="D9559" t="e">
        <v>#REF!</v>
      </c>
    </row>
    <row r="9560" spans="1:4">
      <c r="A9560" t="s">
        <v>1488</v>
      </c>
      <c r="B9560" t="s">
        <v>6915</v>
      </c>
      <c r="C9560" t="s">
        <v>7617</v>
      </c>
      <c r="D9560" t="e">
        <v>#REF!</v>
      </c>
    </row>
    <row r="9561" spans="1:4">
      <c r="A9561" t="s">
        <v>1488</v>
      </c>
      <c r="B9561" t="s">
        <v>6925</v>
      </c>
      <c r="C9561" t="s">
        <v>1473</v>
      </c>
      <c r="D9561" t="e">
        <v>#REF!</v>
      </c>
    </row>
    <row r="9562" spans="1:4">
      <c r="A9562" t="s">
        <v>1488</v>
      </c>
      <c r="B9562" t="s">
        <v>6926</v>
      </c>
      <c r="C9562" t="s">
        <v>7617</v>
      </c>
      <c r="D9562" t="e">
        <v>#REF!</v>
      </c>
    </row>
    <row r="9563" spans="1:4">
      <c r="A9563" t="s">
        <v>1488</v>
      </c>
      <c r="B9563" t="s">
        <v>6935</v>
      </c>
      <c r="C9563" t="s">
        <v>1473</v>
      </c>
      <c r="D9563" t="e">
        <v>#REF!</v>
      </c>
    </row>
    <row r="9564" spans="1:4">
      <c r="A9564" t="s">
        <v>1488</v>
      </c>
      <c r="B9564" t="s">
        <v>6936</v>
      </c>
      <c r="C9564" t="s">
        <v>7617</v>
      </c>
      <c r="D9564" t="e">
        <v>#REF!</v>
      </c>
    </row>
    <row r="9565" spans="1:4">
      <c r="A9565" t="s">
        <v>1488</v>
      </c>
      <c r="B9565" t="s">
        <v>6945</v>
      </c>
      <c r="C9565" t="s">
        <v>1473</v>
      </c>
      <c r="D9565" t="e">
        <v>#REF!</v>
      </c>
    </row>
    <row r="9566" spans="1:4">
      <c r="A9566" t="s">
        <v>1488</v>
      </c>
      <c r="B9566" t="s">
        <v>6946</v>
      </c>
      <c r="C9566" t="s">
        <v>7617</v>
      </c>
      <c r="D9566" t="e">
        <v>#REF!</v>
      </c>
    </row>
    <row r="9567" spans="1:4">
      <c r="A9567" t="s">
        <v>1488</v>
      </c>
      <c r="B9567" t="s">
        <v>6955</v>
      </c>
      <c r="C9567" t="s">
        <v>1473</v>
      </c>
      <c r="D9567" t="e">
        <v>#REF!</v>
      </c>
    </row>
    <row r="9568" spans="1:4">
      <c r="A9568" t="s">
        <v>1488</v>
      </c>
      <c r="B9568" t="s">
        <v>6956</v>
      </c>
      <c r="C9568" t="s">
        <v>7617</v>
      </c>
      <c r="D9568" t="e">
        <v>#REF!</v>
      </c>
    </row>
    <row r="9569" spans="1:4">
      <c r="A9569" t="s">
        <v>1488</v>
      </c>
      <c r="B9569" t="s">
        <v>6966</v>
      </c>
      <c r="C9569" t="s">
        <v>1473</v>
      </c>
      <c r="D9569" t="e">
        <v>#REF!</v>
      </c>
    </row>
    <row r="9570" spans="1:4">
      <c r="A9570" t="s">
        <v>1488</v>
      </c>
      <c r="B9570" t="s">
        <v>6967</v>
      </c>
      <c r="C9570" t="s">
        <v>7617</v>
      </c>
      <c r="D9570" t="e">
        <v>#REF!</v>
      </c>
    </row>
    <row r="9571" spans="1:4">
      <c r="A9571" t="s">
        <v>1488</v>
      </c>
      <c r="B9571" t="s">
        <v>6976</v>
      </c>
      <c r="C9571" t="s">
        <v>1473</v>
      </c>
      <c r="D9571" t="e">
        <v>#REF!</v>
      </c>
    </row>
    <row r="9572" spans="1:4">
      <c r="A9572" t="s">
        <v>1488</v>
      </c>
      <c r="B9572" t="s">
        <v>6977</v>
      </c>
      <c r="C9572" t="s">
        <v>7617</v>
      </c>
      <c r="D9572" t="e">
        <v>#REF!</v>
      </c>
    </row>
    <row r="9573" spans="1:4">
      <c r="A9573" t="s">
        <v>1488</v>
      </c>
      <c r="B9573" t="s">
        <v>6985</v>
      </c>
      <c r="C9573" t="s">
        <v>1473</v>
      </c>
      <c r="D9573" t="e">
        <v>#REF!</v>
      </c>
    </row>
    <row r="9574" spans="1:4">
      <c r="A9574" t="s">
        <v>1488</v>
      </c>
      <c r="B9574" t="s">
        <v>6986</v>
      </c>
      <c r="C9574" t="s">
        <v>7617</v>
      </c>
      <c r="D9574" t="e">
        <v>#REF!</v>
      </c>
    </row>
    <row r="9575" spans="1:4">
      <c r="A9575" t="s">
        <v>1488</v>
      </c>
      <c r="B9575" t="s">
        <v>6998</v>
      </c>
      <c r="C9575" t="s">
        <v>1473</v>
      </c>
      <c r="D9575" t="e">
        <v>#REF!</v>
      </c>
    </row>
    <row r="9576" spans="1:4">
      <c r="A9576" t="s">
        <v>1488</v>
      </c>
      <c r="B9576" t="s">
        <v>6999</v>
      </c>
      <c r="C9576" t="s">
        <v>7617</v>
      </c>
      <c r="D9576" t="e">
        <v>#REF!</v>
      </c>
    </row>
    <row r="9577" spans="1:4">
      <c r="A9577" t="s">
        <v>1488</v>
      </c>
      <c r="B9577" t="s">
        <v>7011</v>
      </c>
      <c r="C9577" t="s">
        <v>1473</v>
      </c>
      <c r="D9577" t="e">
        <v>#REF!</v>
      </c>
    </row>
    <row r="9578" spans="1:4">
      <c r="A9578" t="s">
        <v>1488</v>
      </c>
      <c r="B9578" t="s">
        <v>7012</v>
      </c>
      <c r="C9578" t="s">
        <v>7617</v>
      </c>
      <c r="D9578" t="e">
        <v>#REF!</v>
      </c>
    </row>
    <row r="9579" spans="1:4">
      <c r="A9579" t="s">
        <v>1488</v>
      </c>
      <c r="B9579" t="s">
        <v>7025</v>
      </c>
      <c r="C9579" t="s">
        <v>1473</v>
      </c>
      <c r="D9579" t="e">
        <v>#REF!</v>
      </c>
    </row>
    <row r="9580" spans="1:4">
      <c r="A9580" t="s">
        <v>1488</v>
      </c>
      <c r="B9580" t="s">
        <v>7026</v>
      </c>
      <c r="C9580" t="s">
        <v>7617</v>
      </c>
      <c r="D9580" t="e">
        <v>#REF!</v>
      </c>
    </row>
    <row r="9581" spans="1:4">
      <c r="A9581" t="s">
        <v>1488</v>
      </c>
      <c r="B9581" t="s">
        <v>7039</v>
      </c>
      <c r="C9581" t="s">
        <v>1473</v>
      </c>
      <c r="D9581" t="e">
        <v>#REF!</v>
      </c>
    </row>
    <row r="9582" spans="1:4">
      <c r="A9582" t="s">
        <v>1488</v>
      </c>
      <c r="B9582" t="s">
        <v>7040</v>
      </c>
      <c r="C9582" t="s">
        <v>7617</v>
      </c>
      <c r="D9582" t="e">
        <v>#REF!</v>
      </c>
    </row>
    <row r="9583" spans="1:4">
      <c r="A9583" t="s">
        <v>1488</v>
      </c>
      <c r="B9583" t="s">
        <v>7053</v>
      </c>
      <c r="C9583" t="s">
        <v>1473</v>
      </c>
      <c r="D9583" t="e">
        <v>#REF!</v>
      </c>
    </row>
    <row r="9584" spans="1:4">
      <c r="A9584" t="s">
        <v>1488</v>
      </c>
      <c r="B9584" t="s">
        <v>7054</v>
      </c>
      <c r="C9584" t="s">
        <v>7617</v>
      </c>
      <c r="D9584" t="e">
        <v>#REF!</v>
      </c>
    </row>
    <row r="9585" spans="1:4">
      <c r="A9585" t="s">
        <v>1488</v>
      </c>
      <c r="B9585" t="s">
        <v>7067</v>
      </c>
      <c r="C9585" t="s">
        <v>1473</v>
      </c>
      <c r="D9585" t="e">
        <v>#REF!</v>
      </c>
    </row>
    <row r="9586" spans="1:4">
      <c r="A9586" t="s">
        <v>1488</v>
      </c>
      <c r="B9586" t="s">
        <v>7068</v>
      </c>
      <c r="C9586" t="s">
        <v>7617</v>
      </c>
      <c r="D9586" t="e">
        <v>#REF!</v>
      </c>
    </row>
    <row r="9587" spans="1:4">
      <c r="A9587" t="s">
        <v>1488</v>
      </c>
      <c r="B9587" t="s">
        <v>7078</v>
      </c>
      <c r="C9587" t="s">
        <v>1473</v>
      </c>
      <c r="D9587" t="e">
        <v>#REF!</v>
      </c>
    </row>
    <row r="9588" spans="1:4">
      <c r="A9588" t="s">
        <v>1488</v>
      </c>
      <c r="B9588" t="s">
        <v>7079</v>
      </c>
      <c r="C9588" t="s">
        <v>7617</v>
      </c>
      <c r="D9588" t="e">
        <v>#REF!</v>
      </c>
    </row>
    <row r="9589" spans="1:4">
      <c r="A9589" t="s">
        <v>1488</v>
      </c>
      <c r="B9589" t="s">
        <v>7089</v>
      </c>
      <c r="C9589" t="s">
        <v>1473</v>
      </c>
      <c r="D9589" t="e">
        <v>#REF!</v>
      </c>
    </row>
    <row r="9590" spans="1:4">
      <c r="A9590" t="s">
        <v>1488</v>
      </c>
      <c r="B9590" t="s">
        <v>7090</v>
      </c>
      <c r="C9590" t="s">
        <v>7617</v>
      </c>
      <c r="D9590" t="e">
        <v>#REF!</v>
      </c>
    </row>
    <row r="9591" spans="1:4">
      <c r="A9591" t="s">
        <v>1488</v>
      </c>
      <c r="B9591" t="s">
        <v>7100</v>
      </c>
      <c r="C9591" t="s">
        <v>1473</v>
      </c>
      <c r="D9591" t="e">
        <v>#REF!</v>
      </c>
    </row>
    <row r="9592" spans="1:4">
      <c r="A9592" t="s">
        <v>1488</v>
      </c>
      <c r="B9592" t="s">
        <v>7101</v>
      </c>
      <c r="C9592" t="s">
        <v>7617</v>
      </c>
      <c r="D9592" t="e">
        <v>#REF!</v>
      </c>
    </row>
    <row r="9593" spans="1:4">
      <c r="A9593" t="s">
        <v>1488</v>
      </c>
      <c r="B9593" t="s">
        <v>7111</v>
      </c>
      <c r="C9593" t="s">
        <v>1473</v>
      </c>
      <c r="D9593" t="e">
        <v>#REF!</v>
      </c>
    </row>
    <row r="9594" spans="1:4">
      <c r="A9594" t="s">
        <v>1488</v>
      </c>
      <c r="B9594" t="s">
        <v>7112</v>
      </c>
      <c r="C9594" t="s">
        <v>7617</v>
      </c>
      <c r="D9594" t="e">
        <v>#REF!</v>
      </c>
    </row>
    <row r="9595" spans="1:4">
      <c r="A9595" t="s">
        <v>1488</v>
      </c>
      <c r="B9595" t="s">
        <v>7122</v>
      </c>
      <c r="C9595" t="s">
        <v>1473</v>
      </c>
      <c r="D9595" t="e">
        <v>#REF!</v>
      </c>
    </row>
    <row r="9596" spans="1:4">
      <c r="A9596" t="s">
        <v>1488</v>
      </c>
      <c r="B9596" t="s">
        <v>7123</v>
      </c>
      <c r="C9596" t="s">
        <v>7617</v>
      </c>
      <c r="D9596" t="e">
        <v>#REF!</v>
      </c>
    </row>
    <row r="9597" spans="1:4">
      <c r="A9597" t="s">
        <v>1488</v>
      </c>
      <c r="B9597" t="s">
        <v>7133</v>
      </c>
      <c r="C9597" t="s">
        <v>1473</v>
      </c>
      <c r="D9597" t="e">
        <v>#REF!</v>
      </c>
    </row>
    <row r="9598" spans="1:4">
      <c r="A9598" t="s">
        <v>1488</v>
      </c>
      <c r="B9598" t="s">
        <v>7134</v>
      </c>
      <c r="C9598" t="s">
        <v>7617</v>
      </c>
      <c r="D9598" t="e">
        <v>#REF!</v>
      </c>
    </row>
    <row r="9599" spans="1:4">
      <c r="A9599" t="s">
        <v>1488</v>
      </c>
      <c r="B9599" t="s">
        <v>7144</v>
      </c>
      <c r="C9599" t="s">
        <v>1473</v>
      </c>
      <c r="D9599" t="e">
        <v>#REF!</v>
      </c>
    </row>
    <row r="9600" spans="1:4">
      <c r="A9600" t="s">
        <v>1488</v>
      </c>
      <c r="B9600" t="s">
        <v>7145</v>
      </c>
      <c r="C9600" t="s">
        <v>7617</v>
      </c>
      <c r="D9600" t="e">
        <v>#REF!</v>
      </c>
    </row>
    <row r="9601" spans="1:4">
      <c r="A9601" t="s">
        <v>1488</v>
      </c>
      <c r="B9601" t="s">
        <v>7155</v>
      </c>
      <c r="C9601" t="s">
        <v>1473</v>
      </c>
      <c r="D9601" t="e">
        <v>#REF!</v>
      </c>
    </row>
    <row r="9602" spans="1:4">
      <c r="A9602" t="s">
        <v>1488</v>
      </c>
      <c r="B9602" t="s">
        <v>7156</v>
      </c>
      <c r="C9602" t="s">
        <v>7617</v>
      </c>
      <c r="D9602" t="e">
        <v>#REF!</v>
      </c>
    </row>
    <row r="9603" spans="1:4">
      <c r="A9603" t="s">
        <v>1488</v>
      </c>
      <c r="B9603" t="s">
        <v>7165</v>
      </c>
      <c r="C9603" t="s">
        <v>1473</v>
      </c>
      <c r="D9603" t="e">
        <v>#REF!</v>
      </c>
    </row>
    <row r="9604" spans="1:4">
      <c r="A9604" t="s">
        <v>1488</v>
      </c>
      <c r="B9604" t="s">
        <v>7166</v>
      </c>
      <c r="C9604" t="s">
        <v>7617</v>
      </c>
      <c r="D9604" t="e">
        <v>#REF!</v>
      </c>
    </row>
    <row r="9605" spans="1:4">
      <c r="A9605" t="s">
        <v>1488</v>
      </c>
      <c r="B9605" t="s">
        <v>7175</v>
      </c>
      <c r="C9605" t="s">
        <v>1473</v>
      </c>
      <c r="D9605" t="e">
        <v>#REF!</v>
      </c>
    </row>
    <row r="9606" spans="1:4">
      <c r="A9606" t="s">
        <v>1488</v>
      </c>
      <c r="B9606" t="s">
        <v>7176</v>
      </c>
      <c r="C9606" t="s">
        <v>7617</v>
      </c>
      <c r="D9606" t="e">
        <v>#REF!</v>
      </c>
    </row>
    <row r="9607" spans="1:4">
      <c r="A9607" t="s">
        <v>1488</v>
      </c>
      <c r="B9607" t="s">
        <v>7189</v>
      </c>
      <c r="C9607" t="s">
        <v>1473</v>
      </c>
      <c r="D9607" t="e">
        <v>#REF!</v>
      </c>
    </row>
    <row r="9608" spans="1:4">
      <c r="A9608" t="s">
        <v>1488</v>
      </c>
      <c r="B9608" t="s">
        <v>7190</v>
      </c>
      <c r="C9608" t="s">
        <v>7617</v>
      </c>
      <c r="D9608" t="e">
        <v>#REF!</v>
      </c>
    </row>
    <row r="9609" spans="1:4">
      <c r="A9609" t="s">
        <v>1488</v>
      </c>
      <c r="B9609" t="s">
        <v>7203</v>
      </c>
      <c r="C9609" t="s">
        <v>1473</v>
      </c>
      <c r="D9609" t="e">
        <v>#REF!</v>
      </c>
    </row>
    <row r="9610" spans="1:4">
      <c r="A9610" t="s">
        <v>1488</v>
      </c>
      <c r="B9610" t="s">
        <v>7204</v>
      </c>
      <c r="C9610" t="s">
        <v>7617</v>
      </c>
      <c r="D9610" t="e">
        <v>#REF!</v>
      </c>
    </row>
    <row r="9611" spans="1:4">
      <c r="A9611" t="s">
        <v>1488</v>
      </c>
      <c r="B9611" t="s">
        <v>7217</v>
      </c>
      <c r="C9611" t="s">
        <v>1473</v>
      </c>
      <c r="D9611" t="e">
        <v>#REF!</v>
      </c>
    </row>
    <row r="9612" spans="1:4">
      <c r="A9612" t="s">
        <v>1488</v>
      </c>
      <c r="B9612" t="s">
        <v>7218</v>
      </c>
      <c r="C9612" t="s">
        <v>7617</v>
      </c>
      <c r="D9612" t="e">
        <v>#REF!</v>
      </c>
    </row>
    <row r="9613" spans="1:4">
      <c r="A9613" t="s">
        <v>1488</v>
      </c>
      <c r="B9613" t="s">
        <v>7231</v>
      </c>
      <c r="C9613" t="s">
        <v>1473</v>
      </c>
      <c r="D9613" t="e">
        <v>#REF!</v>
      </c>
    </row>
    <row r="9614" spans="1:4">
      <c r="A9614" t="s">
        <v>1488</v>
      </c>
      <c r="B9614" t="s">
        <v>7232</v>
      </c>
      <c r="C9614" t="s">
        <v>7617</v>
      </c>
      <c r="D9614" t="e">
        <v>#REF!</v>
      </c>
    </row>
    <row r="9615" spans="1:4">
      <c r="A9615" t="s">
        <v>1488</v>
      </c>
      <c r="B9615" t="s">
        <v>7245</v>
      </c>
      <c r="C9615" t="s">
        <v>1473</v>
      </c>
      <c r="D9615" t="e">
        <v>#REF!</v>
      </c>
    </row>
    <row r="9616" spans="1:4">
      <c r="A9616" t="s">
        <v>1488</v>
      </c>
      <c r="B9616" t="s">
        <v>7246</v>
      </c>
      <c r="C9616" t="s">
        <v>7617</v>
      </c>
      <c r="D9616" t="e">
        <v>#REF!</v>
      </c>
    </row>
    <row r="9617" spans="1:4">
      <c r="A9617" t="s">
        <v>1488</v>
      </c>
      <c r="B9617" t="s">
        <v>7256</v>
      </c>
      <c r="C9617" t="s">
        <v>1473</v>
      </c>
      <c r="D9617" t="e">
        <v>#REF!</v>
      </c>
    </row>
    <row r="9618" spans="1:4">
      <c r="A9618" t="s">
        <v>1488</v>
      </c>
      <c r="B9618" t="s">
        <v>7257</v>
      </c>
      <c r="C9618" t="s">
        <v>7617</v>
      </c>
      <c r="D9618" t="e">
        <v>#REF!</v>
      </c>
    </row>
    <row r="9619" spans="1:4">
      <c r="A9619" t="s">
        <v>1488</v>
      </c>
      <c r="B9619" t="s">
        <v>7267</v>
      </c>
      <c r="C9619" t="s">
        <v>1473</v>
      </c>
      <c r="D9619" t="e">
        <v>#REF!</v>
      </c>
    </row>
    <row r="9620" spans="1:4">
      <c r="A9620" t="s">
        <v>1488</v>
      </c>
      <c r="B9620" t="s">
        <v>7268</v>
      </c>
      <c r="C9620" t="s">
        <v>7617</v>
      </c>
      <c r="D9620" t="e">
        <v>#REF!</v>
      </c>
    </row>
    <row r="9621" spans="1:4">
      <c r="A9621" t="s">
        <v>1488</v>
      </c>
      <c r="B9621" t="s">
        <v>7278</v>
      </c>
      <c r="C9621" t="s">
        <v>1473</v>
      </c>
      <c r="D9621" t="e">
        <v>#REF!</v>
      </c>
    </row>
    <row r="9622" spans="1:4">
      <c r="A9622" t="s">
        <v>1488</v>
      </c>
      <c r="B9622" t="s">
        <v>7279</v>
      </c>
      <c r="C9622" t="s">
        <v>7617</v>
      </c>
      <c r="D9622" t="e">
        <v>#REF!</v>
      </c>
    </row>
    <row r="9623" spans="1:4">
      <c r="A9623" t="s">
        <v>1488</v>
      </c>
      <c r="B9623" t="s">
        <v>7289</v>
      </c>
      <c r="C9623" t="s">
        <v>1473</v>
      </c>
      <c r="D9623" t="e">
        <v>#REF!</v>
      </c>
    </row>
    <row r="9624" spans="1:4">
      <c r="A9624" t="s">
        <v>1488</v>
      </c>
      <c r="B9624" t="s">
        <v>7290</v>
      </c>
      <c r="C9624" t="s">
        <v>7617</v>
      </c>
      <c r="D9624" t="e">
        <v>#REF!</v>
      </c>
    </row>
    <row r="9625" spans="1:4">
      <c r="A9625" t="s">
        <v>1488</v>
      </c>
      <c r="B9625" t="s">
        <v>7300</v>
      </c>
      <c r="C9625" t="s">
        <v>1473</v>
      </c>
      <c r="D9625" t="e">
        <v>#REF!</v>
      </c>
    </row>
    <row r="9626" spans="1:4">
      <c r="A9626" t="s">
        <v>1488</v>
      </c>
      <c r="B9626" t="s">
        <v>7301</v>
      </c>
      <c r="C9626" t="s">
        <v>7617</v>
      </c>
      <c r="D9626" t="e">
        <v>#REF!</v>
      </c>
    </row>
    <row r="9627" spans="1:4">
      <c r="A9627" t="s">
        <v>1488</v>
      </c>
      <c r="B9627" t="s">
        <v>7310</v>
      </c>
      <c r="C9627" t="s">
        <v>1473</v>
      </c>
      <c r="D9627" t="e">
        <v>#REF!</v>
      </c>
    </row>
    <row r="9628" spans="1:4">
      <c r="A9628" t="s">
        <v>1488</v>
      </c>
      <c r="B9628" t="s">
        <v>7311</v>
      </c>
      <c r="C9628" t="s">
        <v>7617</v>
      </c>
      <c r="D9628" t="e">
        <v>#REF!</v>
      </c>
    </row>
    <row r="9629" spans="1:4">
      <c r="A9629" t="s">
        <v>1488</v>
      </c>
      <c r="B9629" t="s">
        <v>7321</v>
      </c>
      <c r="C9629" t="s">
        <v>1473</v>
      </c>
      <c r="D9629" t="e">
        <v>#REF!</v>
      </c>
    </row>
    <row r="9630" spans="1:4">
      <c r="A9630" t="s">
        <v>1488</v>
      </c>
      <c r="B9630" t="s">
        <v>7322</v>
      </c>
      <c r="C9630" t="s">
        <v>7617</v>
      </c>
      <c r="D9630" t="e">
        <v>#REF!</v>
      </c>
    </row>
    <row r="9631" spans="1:4">
      <c r="A9631" t="s">
        <v>1488</v>
      </c>
      <c r="B9631" t="s">
        <v>7331</v>
      </c>
      <c r="C9631" t="s">
        <v>1473</v>
      </c>
      <c r="D9631" t="e">
        <v>#REF!</v>
      </c>
    </row>
    <row r="9632" spans="1:4">
      <c r="A9632" t="s">
        <v>1488</v>
      </c>
      <c r="B9632" t="s">
        <v>7332</v>
      </c>
      <c r="C9632" t="s">
        <v>7617</v>
      </c>
      <c r="D9632" t="e">
        <v>#REF!</v>
      </c>
    </row>
    <row r="9633" spans="1:4">
      <c r="A9633" t="s">
        <v>1490</v>
      </c>
      <c r="B9633" t="s">
        <v>1472</v>
      </c>
      <c r="C9633" t="s">
        <v>1473</v>
      </c>
      <c r="D9633" t="s">
        <v>1439</v>
      </c>
    </row>
    <row r="9634" spans="1:4">
      <c r="A9634" t="s">
        <v>1490</v>
      </c>
      <c r="B9634" t="s">
        <v>1492</v>
      </c>
      <c r="C9634" t="s">
        <v>7617</v>
      </c>
      <c r="D9634" t="s">
        <v>1440</v>
      </c>
    </row>
    <row r="9635" spans="1:4">
      <c r="A9635" t="s">
        <v>1490</v>
      </c>
      <c r="B9635" t="s">
        <v>1493</v>
      </c>
      <c r="C9635" t="s">
        <v>7627</v>
      </c>
      <c r="D9635" t="s">
        <v>1457</v>
      </c>
    </row>
    <row r="9636" spans="1:4">
      <c r="A9636" t="s">
        <v>1490</v>
      </c>
      <c r="B9636" t="s">
        <v>1494</v>
      </c>
      <c r="C9636" t="s">
        <v>1477</v>
      </c>
      <c r="D9636" t="s">
        <v>1458</v>
      </c>
    </row>
    <row r="9637" spans="1:4">
      <c r="A9637" t="s">
        <v>1490</v>
      </c>
      <c r="B9637" t="s">
        <v>1496</v>
      </c>
      <c r="C9637" t="s">
        <v>7619</v>
      </c>
      <c r="D9637" t="s">
        <v>1439</v>
      </c>
    </row>
    <row r="9638" spans="1:4">
      <c r="A9638" t="s">
        <v>1490</v>
      </c>
      <c r="B9638" t="s">
        <v>1497</v>
      </c>
      <c r="C9638" t="s">
        <v>1479</v>
      </c>
      <c r="D9638" t="s">
        <v>1459</v>
      </c>
    </row>
    <row r="9639" spans="1:4">
      <c r="A9639" t="s">
        <v>1490</v>
      </c>
      <c r="B9639" t="s">
        <v>1499</v>
      </c>
      <c r="C9639" t="s">
        <v>7621</v>
      </c>
      <c r="D9639" t="s">
        <v>146</v>
      </c>
    </row>
    <row r="9640" spans="1:4">
      <c r="A9640" t="s">
        <v>1490</v>
      </c>
      <c r="B9640" t="s">
        <v>1500</v>
      </c>
      <c r="C9640" t="s">
        <v>1481</v>
      </c>
      <c r="D9640" t="s">
        <v>1459</v>
      </c>
    </row>
    <row r="9641" spans="1:4">
      <c r="A9641" t="s">
        <v>1490</v>
      </c>
      <c r="B9641" t="s">
        <v>1502</v>
      </c>
      <c r="C9641" t="s">
        <v>7628</v>
      </c>
      <c r="D9641" t="s">
        <v>1457</v>
      </c>
    </row>
    <row r="9642" spans="1:4">
      <c r="A9642" t="s">
        <v>1490</v>
      </c>
      <c r="B9642" t="s">
        <v>1503</v>
      </c>
      <c r="C9642" t="s">
        <v>7629</v>
      </c>
      <c r="D9642" t="s">
        <v>1459</v>
      </c>
    </row>
    <row r="9643" spans="1:4">
      <c r="A9643" t="s">
        <v>1490</v>
      </c>
      <c r="B9643" t="s">
        <v>1505</v>
      </c>
      <c r="C9643" t="s">
        <v>7630</v>
      </c>
      <c r="D9643" t="s">
        <v>148</v>
      </c>
    </row>
    <row r="9644" spans="1:4">
      <c r="A9644" t="s">
        <v>1490</v>
      </c>
      <c r="B9644" t="s">
        <v>1506</v>
      </c>
      <c r="C9644" t="s">
        <v>7631</v>
      </c>
      <c r="D9644" t="s">
        <v>1459</v>
      </c>
    </row>
    <row r="9645" spans="1:4">
      <c r="A9645" t="s">
        <v>1490</v>
      </c>
      <c r="B9645" t="s">
        <v>1508</v>
      </c>
      <c r="C9645" t="s">
        <v>7632</v>
      </c>
      <c r="D9645" t="s">
        <v>1460</v>
      </c>
    </row>
    <row r="9646" spans="1:4">
      <c r="A9646" t="s">
        <v>1490</v>
      </c>
      <c r="B9646" t="s">
        <v>1509</v>
      </c>
      <c r="C9646" t="s">
        <v>1510</v>
      </c>
      <c r="D9646" t="s">
        <v>1459</v>
      </c>
    </row>
    <row r="9647" spans="1:4">
      <c r="A9647" t="s">
        <v>1490</v>
      </c>
      <c r="B9647" t="s">
        <v>7633</v>
      </c>
      <c r="C9647" t="s">
        <v>7634</v>
      </c>
      <c r="D9647" t="s">
        <v>1461</v>
      </c>
    </row>
    <row r="9648" spans="1:4">
      <c r="A9648" t="s">
        <v>1490</v>
      </c>
      <c r="B9648" t="s">
        <v>7635</v>
      </c>
      <c r="C9648" t="s">
        <v>7636</v>
      </c>
      <c r="D9648" t="s">
        <v>1459</v>
      </c>
    </row>
    <row r="9649" spans="1:4">
      <c r="A9649" t="s">
        <v>1490</v>
      </c>
      <c r="B9649" t="s">
        <v>7637</v>
      </c>
      <c r="C9649" t="s">
        <v>7638</v>
      </c>
      <c r="D9649" t="s">
        <v>146</v>
      </c>
    </row>
    <row r="9650" spans="1:4">
      <c r="A9650" t="s">
        <v>1490</v>
      </c>
      <c r="B9650" t="s">
        <v>7639</v>
      </c>
      <c r="C9650" t="s">
        <v>7640</v>
      </c>
      <c r="D9650" t="s">
        <v>1459</v>
      </c>
    </row>
    <row r="9651" spans="1:4">
      <c r="A9651" t="s">
        <v>1490</v>
      </c>
      <c r="B9651" t="s">
        <v>1511</v>
      </c>
      <c r="C9651" t="s">
        <v>1473</v>
      </c>
      <c r="D9651" t="s">
        <v>1441</v>
      </c>
    </row>
    <row r="9652" spans="1:4">
      <c r="A9652" t="s">
        <v>1490</v>
      </c>
      <c r="B9652" t="s">
        <v>1512</v>
      </c>
      <c r="C9652" t="s">
        <v>7617</v>
      </c>
      <c r="D9652" t="s">
        <v>7641</v>
      </c>
    </row>
    <row r="9653" spans="1:4">
      <c r="A9653" t="s">
        <v>1490</v>
      </c>
      <c r="B9653" t="s">
        <v>1513</v>
      </c>
      <c r="C9653" t="s">
        <v>7627</v>
      </c>
      <c r="D9653" t="s">
        <v>1462</v>
      </c>
    </row>
    <row r="9654" spans="1:4">
      <c r="A9654" t="s">
        <v>1490</v>
      </c>
      <c r="B9654" t="s">
        <v>1514</v>
      </c>
      <c r="C9654" t="s">
        <v>1477</v>
      </c>
      <c r="D9654" t="s">
        <v>37</v>
      </c>
    </row>
    <row r="9655" spans="1:4">
      <c r="A9655" t="s">
        <v>1490</v>
      </c>
      <c r="B9655" t="s">
        <v>1516</v>
      </c>
      <c r="C9655" t="s">
        <v>7619</v>
      </c>
      <c r="D9655" t="s">
        <v>1441</v>
      </c>
    </row>
    <row r="9656" spans="1:4">
      <c r="A9656" t="s">
        <v>1490</v>
      </c>
      <c r="B9656" t="s">
        <v>1517</v>
      </c>
      <c r="C9656" t="s">
        <v>1479</v>
      </c>
      <c r="D9656">
        <v>196</v>
      </c>
    </row>
    <row r="9657" spans="1:4">
      <c r="A9657" t="s">
        <v>1490</v>
      </c>
      <c r="B9657" t="s">
        <v>7539</v>
      </c>
      <c r="C9657" t="s">
        <v>7621</v>
      </c>
      <c r="D9657" t="s">
        <v>79</v>
      </c>
    </row>
    <row r="9658" spans="1:4">
      <c r="A9658" t="s">
        <v>1490</v>
      </c>
      <c r="B9658" t="s">
        <v>7540</v>
      </c>
      <c r="C9658" t="s">
        <v>1481</v>
      </c>
      <c r="D9658">
        <v>114</v>
      </c>
    </row>
    <row r="9659" spans="1:4">
      <c r="A9659" t="s">
        <v>1490</v>
      </c>
      <c r="B9659" t="s">
        <v>1519</v>
      </c>
      <c r="C9659" t="s">
        <v>7628</v>
      </c>
      <c r="D9659" t="s">
        <v>1462</v>
      </c>
    </row>
    <row r="9660" spans="1:4">
      <c r="A9660" t="s">
        <v>1490</v>
      </c>
      <c r="B9660" t="s">
        <v>1520</v>
      </c>
      <c r="C9660" t="s">
        <v>7629</v>
      </c>
      <c r="D9660">
        <v>402</v>
      </c>
    </row>
    <row r="9661" spans="1:4">
      <c r="A9661" t="s">
        <v>1490</v>
      </c>
      <c r="B9661" t="s">
        <v>7541</v>
      </c>
      <c r="C9661" t="s">
        <v>7630</v>
      </c>
      <c r="D9661" t="s">
        <v>34</v>
      </c>
    </row>
    <row r="9662" spans="1:4">
      <c r="A9662" t="s">
        <v>1490</v>
      </c>
      <c r="B9662" t="s">
        <v>1522</v>
      </c>
      <c r="C9662" t="s">
        <v>7631</v>
      </c>
      <c r="D9662">
        <v>402</v>
      </c>
    </row>
    <row r="9663" spans="1:4">
      <c r="A9663" t="s">
        <v>1490</v>
      </c>
      <c r="B9663" t="s">
        <v>1524</v>
      </c>
      <c r="C9663" t="s">
        <v>7632</v>
      </c>
      <c r="D9663" t="s">
        <v>79</v>
      </c>
    </row>
    <row r="9664" spans="1:4">
      <c r="A9664" t="s">
        <v>1490</v>
      </c>
      <c r="B9664" t="s">
        <v>7642</v>
      </c>
      <c r="C9664" t="s">
        <v>1510</v>
      </c>
      <c r="D9664">
        <v>114</v>
      </c>
    </row>
    <row r="9665" spans="1:4">
      <c r="A9665" t="s">
        <v>1490</v>
      </c>
      <c r="B9665" t="s">
        <v>7643</v>
      </c>
      <c r="C9665" t="s">
        <v>7634</v>
      </c>
      <c r="D9665" t="s">
        <v>34</v>
      </c>
    </row>
    <row r="9666" spans="1:4">
      <c r="A9666" t="s">
        <v>1490</v>
      </c>
      <c r="B9666" t="s">
        <v>7644</v>
      </c>
      <c r="C9666" t="s">
        <v>7636</v>
      </c>
      <c r="D9666">
        <v>402</v>
      </c>
    </row>
    <row r="9667" spans="1:4">
      <c r="A9667" t="s">
        <v>1490</v>
      </c>
      <c r="B9667" t="s">
        <v>7645</v>
      </c>
      <c r="C9667" t="s">
        <v>7638</v>
      </c>
      <c r="D9667" t="s">
        <v>79</v>
      </c>
    </row>
    <row r="9668" spans="1:4">
      <c r="A9668" t="s">
        <v>1490</v>
      </c>
      <c r="B9668" t="s">
        <v>7646</v>
      </c>
      <c r="C9668" t="s">
        <v>7640</v>
      </c>
      <c r="D9668">
        <v>207</v>
      </c>
    </row>
    <row r="9669" spans="1:4">
      <c r="A9669" t="s">
        <v>1490</v>
      </c>
      <c r="B9669" t="s">
        <v>1525</v>
      </c>
      <c r="C9669" t="s">
        <v>1473</v>
      </c>
      <c r="D9669" t="s">
        <v>1441</v>
      </c>
    </row>
    <row r="9670" spans="1:4">
      <c r="A9670" t="s">
        <v>1490</v>
      </c>
      <c r="B9670" t="s">
        <v>1526</v>
      </c>
      <c r="C9670" t="s">
        <v>7617</v>
      </c>
      <c r="D9670" t="s">
        <v>7641</v>
      </c>
    </row>
    <row r="9671" spans="1:4">
      <c r="A9671" t="s">
        <v>1490</v>
      </c>
      <c r="B9671" t="s">
        <v>1527</v>
      </c>
      <c r="C9671" t="s">
        <v>7627</v>
      </c>
      <c r="D9671" t="s">
        <v>1462</v>
      </c>
    </row>
    <row r="9672" spans="1:4">
      <c r="A9672" t="s">
        <v>1490</v>
      </c>
      <c r="B9672" t="s">
        <v>1528</v>
      </c>
      <c r="C9672" t="s">
        <v>1477</v>
      </c>
      <c r="D9672" t="s">
        <v>37</v>
      </c>
    </row>
    <row r="9673" spans="1:4">
      <c r="A9673" t="s">
        <v>1490</v>
      </c>
      <c r="B9673" t="s">
        <v>1530</v>
      </c>
      <c r="C9673" t="s">
        <v>7619</v>
      </c>
      <c r="D9673" t="s">
        <v>1442</v>
      </c>
    </row>
    <row r="9674" spans="1:4">
      <c r="A9674" t="s">
        <v>1490</v>
      </c>
      <c r="B9674" t="s">
        <v>1531</v>
      </c>
      <c r="C9674" t="s">
        <v>1479</v>
      </c>
      <c r="D9674">
        <v>235</v>
      </c>
    </row>
    <row r="9675" spans="1:4">
      <c r="A9675" t="s">
        <v>1490</v>
      </c>
      <c r="B9675" t="s">
        <v>982</v>
      </c>
      <c r="C9675" t="s">
        <v>7621</v>
      </c>
      <c r="D9675" t="s">
        <v>497</v>
      </c>
    </row>
    <row r="9676" spans="1:4">
      <c r="A9676" t="s">
        <v>1490</v>
      </c>
      <c r="B9676" t="s">
        <v>7543</v>
      </c>
      <c r="C9676" t="s">
        <v>1481</v>
      </c>
      <c r="D9676">
        <v>93</v>
      </c>
    </row>
    <row r="9677" spans="1:4">
      <c r="A9677" t="s">
        <v>1490</v>
      </c>
      <c r="B9677" t="s">
        <v>1533</v>
      </c>
      <c r="C9677" t="s">
        <v>7628</v>
      </c>
      <c r="D9677" t="s">
        <v>1463</v>
      </c>
    </row>
    <row r="9678" spans="1:4">
      <c r="A9678" t="s">
        <v>1490</v>
      </c>
      <c r="B9678" t="s">
        <v>1534</v>
      </c>
      <c r="C9678" t="s">
        <v>7629</v>
      </c>
      <c r="D9678">
        <v>81</v>
      </c>
    </row>
    <row r="9679" spans="1:4">
      <c r="A9679" t="s">
        <v>1490</v>
      </c>
      <c r="B9679" t="s">
        <v>7544</v>
      </c>
      <c r="C9679" t="s">
        <v>7630</v>
      </c>
      <c r="D9679" t="s">
        <v>54</v>
      </c>
    </row>
    <row r="9680" spans="1:4">
      <c r="A9680" t="s">
        <v>1490</v>
      </c>
      <c r="B9680" t="s">
        <v>1536</v>
      </c>
      <c r="C9680" t="s">
        <v>7631</v>
      </c>
      <c r="D9680">
        <v>53</v>
      </c>
    </row>
    <row r="9681" spans="1:4">
      <c r="A9681" t="s">
        <v>1490</v>
      </c>
      <c r="B9681" t="s">
        <v>1538</v>
      </c>
      <c r="C9681" t="s">
        <v>7632</v>
      </c>
      <c r="D9681" t="s">
        <v>497</v>
      </c>
    </row>
    <row r="9682" spans="1:4">
      <c r="A9682" t="s">
        <v>1490</v>
      </c>
      <c r="B9682" t="s">
        <v>7647</v>
      </c>
      <c r="C9682" t="s">
        <v>1510</v>
      </c>
      <c r="D9682">
        <v>93</v>
      </c>
    </row>
    <row r="9683" spans="1:4">
      <c r="A9683" t="s">
        <v>1490</v>
      </c>
      <c r="B9683" t="s">
        <v>7648</v>
      </c>
      <c r="C9683" t="s">
        <v>7634</v>
      </c>
      <c r="D9683" t="s">
        <v>54</v>
      </c>
    </row>
    <row r="9684" spans="1:4">
      <c r="A9684" t="s">
        <v>1490</v>
      </c>
      <c r="B9684" t="s">
        <v>7649</v>
      </c>
      <c r="C9684" t="s">
        <v>7636</v>
      </c>
      <c r="D9684">
        <v>53</v>
      </c>
    </row>
    <row r="9685" spans="1:4">
      <c r="A9685" t="s">
        <v>1490</v>
      </c>
      <c r="B9685" t="s">
        <v>7650</v>
      </c>
      <c r="C9685" t="s">
        <v>7638</v>
      </c>
      <c r="D9685" t="s">
        <v>108</v>
      </c>
    </row>
    <row r="9686" spans="1:4">
      <c r="A9686" t="s">
        <v>1490</v>
      </c>
      <c r="B9686" t="s">
        <v>7651</v>
      </c>
      <c r="C9686" t="s">
        <v>7640</v>
      </c>
      <c r="D9686">
        <v>59</v>
      </c>
    </row>
    <row r="9687" spans="1:4">
      <c r="A9687" t="s">
        <v>1490</v>
      </c>
      <c r="B9687" t="s">
        <v>1474</v>
      </c>
      <c r="C9687" t="s">
        <v>1473</v>
      </c>
      <c r="D9687" t="s">
        <v>1441</v>
      </c>
    </row>
    <row r="9688" spans="1:4">
      <c r="A9688" t="s">
        <v>1490</v>
      </c>
      <c r="B9688" t="s">
        <v>1539</v>
      </c>
      <c r="C9688" t="s">
        <v>7617</v>
      </c>
      <c r="D9688" t="s">
        <v>7641</v>
      </c>
    </row>
    <row r="9689" spans="1:4">
      <c r="A9689" t="s">
        <v>1490</v>
      </c>
      <c r="B9689" t="s">
        <v>1540</v>
      </c>
      <c r="C9689" t="s">
        <v>7627</v>
      </c>
      <c r="D9689" t="s">
        <v>1462</v>
      </c>
    </row>
    <row r="9690" spans="1:4">
      <c r="A9690" t="s">
        <v>1490</v>
      </c>
      <c r="B9690" t="s">
        <v>1476</v>
      </c>
      <c r="C9690" t="s">
        <v>1477</v>
      </c>
      <c r="D9690" t="s">
        <v>37</v>
      </c>
    </row>
    <row r="9691" spans="1:4">
      <c r="A9691" t="s">
        <v>1490</v>
      </c>
      <c r="B9691" t="s">
        <v>1542</v>
      </c>
      <c r="C9691" t="s">
        <v>7619</v>
      </c>
      <c r="D9691" t="s">
        <v>1443</v>
      </c>
    </row>
    <row r="9692" spans="1:4">
      <c r="A9692" t="s">
        <v>1490</v>
      </c>
      <c r="B9692" t="s">
        <v>1478</v>
      </c>
      <c r="C9692" t="s">
        <v>1479</v>
      </c>
      <c r="D9692">
        <v>19</v>
      </c>
    </row>
    <row r="9693" spans="1:4">
      <c r="A9693" t="s">
        <v>1490</v>
      </c>
      <c r="B9693" t="s">
        <v>7546</v>
      </c>
      <c r="C9693" t="s">
        <v>7621</v>
      </c>
      <c r="D9693" t="s">
        <v>108</v>
      </c>
    </row>
    <row r="9694" spans="1:4">
      <c r="A9694" t="s">
        <v>1490</v>
      </c>
      <c r="B9694" t="s">
        <v>1480</v>
      </c>
      <c r="C9694" t="s">
        <v>1481</v>
      </c>
      <c r="D9694">
        <v>59</v>
      </c>
    </row>
    <row r="9695" spans="1:4">
      <c r="A9695" t="s">
        <v>1490</v>
      </c>
      <c r="B9695" t="s">
        <v>1544</v>
      </c>
      <c r="C9695" t="s">
        <v>7628</v>
      </c>
      <c r="D9695" t="s">
        <v>1464</v>
      </c>
    </row>
    <row r="9696" spans="1:4">
      <c r="A9696" t="s">
        <v>1490</v>
      </c>
      <c r="B9696" t="s">
        <v>1545</v>
      </c>
      <c r="C9696" t="s">
        <v>7629</v>
      </c>
      <c r="D9696">
        <v>16</v>
      </c>
    </row>
    <row r="9697" spans="1:4">
      <c r="A9697" t="s">
        <v>1490</v>
      </c>
      <c r="B9697" t="s">
        <v>7547</v>
      </c>
      <c r="C9697" t="s">
        <v>7630</v>
      </c>
      <c r="D9697" t="s">
        <v>76</v>
      </c>
    </row>
    <row r="9698" spans="1:4">
      <c r="A9698" t="s">
        <v>1490</v>
      </c>
      <c r="B9698" t="s">
        <v>1547</v>
      </c>
      <c r="C9698" t="s">
        <v>7631</v>
      </c>
      <c r="D9698">
        <v>42</v>
      </c>
    </row>
    <row r="9699" spans="1:4">
      <c r="A9699" t="s">
        <v>1490</v>
      </c>
      <c r="B9699" t="s">
        <v>1549</v>
      </c>
      <c r="C9699" t="s">
        <v>7632</v>
      </c>
      <c r="D9699" t="s">
        <v>108</v>
      </c>
    </row>
    <row r="9700" spans="1:4">
      <c r="A9700" t="s">
        <v>1490</v>
      </c>
      <c r="B9700" t="s">
        <v>7652</v>
      </c>
      <c r="C9700" t="s">
        <v>1510</v>
      </c>
      <c r="D9700">
        <v>59</v>
      </c>
    </row>
    <row r="9701" spans="1:4">
      <c r="A9701" t="s">
        <v>1490</v>
      </c>
      <c r="B9701" t="s">
        <v>7653</v>
      </c>
      <c r="C9701" t="s">
        <v>7634</v>
      </c>
      <c r="D9701" t="s">
        <v>76</v>
      </c>
    </row>
    <row r="9702" spans="1:4">
      <c r="A9702" t="s">
        <v>1490</v>
      </c>
      <c r="B9702" t="s">
        <v>7654</v>
      </c>
      <c r="C9702" t="s">
        <v>7636</v>
      </c>
      <c r="D9702">
        <v>42</v>
      </c>
    </row>
    <row r="9703" spans="1:4">
      <c r="A9703" t="s">
        <v>1490</v>
      </c>
      <c r="B9703" t="s">
        <v>7655</v>
      </c>
      <c r="C9703" t="s">
        <v>7638</v>
      </c>
      <c r="D9703" t="s">
        <v>109</v>
      </c>
    </row>
    <row r="9704" spans="1:4">
      <c r="A9704" t="s">
        <v>1490</v>
      </c>
      <c r="B9704" t="s">
        <v>7656</v>
      </c>
      <c r="C9704" t="s">
        <v>7640</v>
      </c>
      <c r="D9704">
        <v>21</v>
      </c>
    </row>
    <row r="9705" spans="1:4">
      <c r="A9705" t="s">
        <v>1490</v>
      </c>
      <c r="B9705" t="s">
        <v>1483</v>
      </c>
      <c r="C9705" t="s">
        <v>1473</v>
      </c>
      <c r="D9705" t="s">
        <v>1444</v>
      </c>
    </row>
    <row r="9706" spans="1:4">
      <c r="A9706" t="s">
        <v>1490</v>
      </c>
      <c r="B9706" t="s">
        <v>1550</v>
      </c>
      <c r="C9706" t="s">
        <v>7617</v>
      </c>
      <c r="D9706" t="s">
        <v>1452</v>
      </c>
    </row>
    <row r="9707" spans="1:4">
      <c r="A9707" t="s">
        <v>1490</v>
      </c>
      <c r="B9707" t="s">
        <v>7356</v>
      </c>
      <c r="C9707" t="s">
        <v>7627</v>
      </c>
      <c r="D9707" t="s">
        <v>1462</v>
      </c>
    </row>
    <row r="9708" spans="1:4">
      <c r="A9708" t="s">
        <v>1490</v>
      </c>
      <c r="B9708" t="s">
        <v>1485</v>
      </c>
      <c r="C9708" t="s">
        <v>1477</v>
      </c>
      <c r="D9708" t="s">
        <v>98</v>
      </c>
    </row>
    <row r="9709" spans="1:4">
      <c r="A9709" t="s">
        <v>1490</v>
      </c>
      <c r="B9709" t="s">
        <v>7405</v>
      </c>
      <c r="C9709" t="s">
        <v>7619</v>
      </c>
      <c r="D9709" t="s">
        <v>1444</v>
      </c>
    </row>
    <row r="9710" spans="1:4">
      <c r="A9710" t="s">
        <v>1490</v>
      </c>
      <c r="B9710" t="s">
        <v>1487</v>
      </c>
      <c r="C9710" t="s">
        <v>1479</v>
      </c>
      <c r="D9710">
        <v>7</v>
      </c>
    </row>
    <row r="9711" spans="1:4">
      <c r="A9711" t="s">
        <v>1490</v>
      </c>
      <c r="B9711" t="s">
        <v>942</v>
      </c>
      <c r="C9711" t="s">
        <v>7621</v>
      </c>
      <c r="D9711" t="s">
        <v>109</v>
      </c>
    </row>
    <row r="9712" spans="1:4">
      <c r="A9712" t="s">
        <v>1490</v>
      </c>
      <c r="B9712" t="s">
        <v>1489</v>
      </c>
      <c r="C9712" t="s">
        <v>1481</v>
      </c>
      <c r="D9712">
        <v>21</v>
      </c>
    </row>
    <row r="9713" spans="1:4">
      <c r="A9713" t="s">
        <v>1490</v>
      </c>
      <c r="B9713" t="s">
        <v>7548</v>
      </c>
      <c r="C9713" t="s">
        <v>7628</v>
      </c>
      <c r="D9713" t="s">
        <v>1445</v>
      </c>
    </row>
    <row r="9714" spans="1:4">
      <c r="A9714" t="s">
        <v>1490</v>
      </c>
      <c r="B9714" t="s">
        <v>7549</v>
      </c>
      <c r="C9714" t="s">
        <v>7629</v>
      </c>
      <c r="D9714">
        <v>11</v>
      </c>
    </row>
    <row r="9715" spans="1:4">
      <c r="A9715" t="s">
        <v>1490</v>
      </c>
      <c r="B9715" t="s">
        <v>7551</v>
      </c>
      <c r="C9715" t="s">
        <v>7630</v>
      </c>
      <c r="D9715" t="s">
        <v>98</v>
      </c>
    </row>
    <row r="9716" spans="1:4">
      <c r="A9716" t="s">
        <v>1490</v>
      </c>
      <c r="B9716" t="s">
        <v>1554</v>
      </c>
      <c r="C9716" t="s">
        <v>7631</v>
      </c>
      <c r="D9716">
        <v>4</v>
      </c>
    </row>
    <row r="9717" spans="1:4">
      <c r="A9717" t="s">
        <v>1490</v>
      </c>
      <c r="B9717" t="s">
        <v>1556</v>
      </c>
      <c r="C9717" t="s">
        <v>7632</v>
      </c>
      <c r="D9717" t="s">
        <v>109</v>
      </c>
    </row>
    <row r="9718" spans="1:4">
      <c r="A9718" t="s">
        <v>1490</v>
      </c>
      <c r="B9718" t="s">
        <v>7657</v>
      </c>
      <c r="C9718" t="s">
        <v>1510</v>
      </c>
      <c r="D9718">
        <v>21</v>
      </c>
    </row>
    <row r="9719" spans="1:4">
      <c r="A9719" t="s">
        <v>1490</v>
      </c>
      <c r="B9719" t="s">
        <v>7658</v>
      </c>
      <c r="C9719" t="s">
        <v>7634</v>
      </c>
      <c r="D9719" t="s">
        <v>98</v>
      </c>
    </row>
    <row r="9720" spans="1:4">
      <c r="A9720" t="s">
        <v>1490</v>
      </c>
      <c r="B9720" t="s">
        <v>7659</v>
      </c>
      <c r="C9720" t="s">
        <v>7636</v>
      </c>
      <c r="D9720">
        <v>4</v>
      </c>
    </row>
    <row r="9721" spans="1:4">
      <c r="A9721" t="s">
        <v>1490</v>
      </c>
      <c r="B9721" t="s">
        <v>7660</v>
      </c>
      <c r="C9721" t="s">
        <v>7638</v>
      </c>
      <c r="D9721" t="s">
        <v>131</v>
      </c>
    </row>
    <row r="9722" spans="1:4">
      <c r="A9722" t="s">
        <v>1490</v>
      </c>
      <c r="B9722" t="s">
        <v>7661</v>
      </c>
      <c r="C9722" t="s">
        <v>7640</v>
      </c>
      <c r="D9722">
        <v>16</v>
      </c>
    </row>
    <row r="9723" spans="1:4">
      <c r="A9723" t="s">
        <v>1490</v>
      </c>
      <c r="B9723" t="s">
        <v>1557</v>
      </c>
      <c r="C9723" t="s">
        <v>1473</v>
      </c>
      <c r="D9723" t="s">
        <v>1441</v>
      </c>
    </row>
    <row r="9724" spans="1:4">
      <c r="A9724" t="s">
        <v>1490</v>
      </c>
      <c r="B9724" t="s">
        <v>1558</v>
      </c>
      <c r="C9724" t="s">
        <v>7617</v>
      </c>
      <c r="D9724" t="s">
        <v>1452</v>
      </c>
    </row>
    <row r="9725" spans="1:4">
      <c r="A9725" t="s">
        <v>1490</v>
      </c>
      <c r="B9725" t="s">
        <v>1559</v>
      </c>
      <c r="C9725" t="s">
        <v>7627</v>
      </c>
      <c r="D9725" t="s">
        <v>1462</v>
      </c>
    </row>
    <row r="9726" spans="1:4">
      <c r="A9726" t="s">
        <v>1490</v>
      </c>
      <c r="B9726" t="s">
        <v>1560</v>
      </c>
      <c r="C9726" t="s">
        <v>1477</v>
      </c>
      <c r="D9726" t="s">
        <v>37</v>
      </c>
    </row>
    <row r="9727" spans="1:4">
      <c r="A9727" t="s">
        <v>1490</v>
      </c>
      <c r="B9727" t="s">
        <v>1562</v>
      </c>
      <c r="C9727" t="s">
        <v>7619</v>
      </c>
      <c r="D9727" t="s">
        <v>57</v>
      </c>
    </row>
    <row r="9728" spans="1:4">
      <c r="A9728" t="s">
        <v>1490</v>
      </c>
      <c r="B9728" t="s">
        <v>1563</v>
      </c>
      <c r="C9728" t="s">
        <v>1479</v>
      </c>
      <c r="D9728">
        <v>53</v>
      </c>
    </row>
    <row r="9729" spans="1:4">
      <c r="A9729" t="s">
        <v>1490</v>
      </c>
      <c r="B9729" t="s">
        <v>7553</v>
      </c>
      <c r="C9729" t="s">
        <v>7621</v>
      </c>
      <c r="D9729" t="s">
        <v>131</v>
      </c>
    </row>
    <row r="9730" spans="1:4">
      <c r="A9730" t="s">
        <v>1490</v>
      </c>
      <c r="B9730" t="s">
        <v>7554</v>
      </c>
      <c r="C9730" t="s">
        <v>1481</v>
      </c>
      <c r="D9730">
        <v>16</v>
      </c>
    </row>
    <row r="9731" spans="1:4">
      <c r="A9731" t="s">
        <v>1490</v>
      </c>
      <c r="B9731" t="s">
        <v>1565</v>
      </c>
      <c r="C9731" t="s">
        <v>7628</v>
      </c>
      <c r="D9731" t="s">
        <v>18</v>
      </c>
    </row>
    <row r="9732" spans="1:4">
      <c r="A9732" t="s">
        <v>1490</v>
      </c>
      <c r="B9732" t="s">
        <v>1566</v>
      </c>
      <c r="C9732" t="s">
        <v>7629</v>
      </c>
      <c r="D9732">
        <v>0</v>
      </c>
    </row>
    <row r="9733" spans="1:4">
      <c r="A9733" t="s">
        <v>1490</v>
      </c>
      <c r="B9733" t="s">
        <v>7555</v>
      </c>
      <c r="C9733" t="s">
        <v>7630</v>
      </c>
      <c r="D9733" t="s">
        <v>10</v>
      </c>
    </row>
    <row r="9734" spans="1:4">
      <c r="A9734" t="s">
        <v>1490</v>
      </c>
      <c r="B9734" t="s">
        <v>1568</v>
      </c>
      <c r="C9734" t="s">
        <v>7631</v>
      </c>
      <c r="D9734">
        <v>3</v>
      </c>
    </row>
    <row r="9735" spans="1:4">
      <c r="A9735" t="s">
        <v>1490</v>
      </c>
      <c r="B9735" t="s">
        <v>1570</v>
      </c>
      <c r="C9735" t="s">
        <v>7632</v>
      </c>
      <c r="D9735" t="s">
        <v>131</v>
      </c>
    </row>
    <row r="9736" spans="1:4">
      <c r="A9736" t="s">
        <v>1490</v>
      </c>
      <c r="B9736" t="s">
        <v>7662</v>
      </c>
      <c r="C9736" t="s">
        <v>1510</v>
      </c>
      <c r="D9736">
        <v>16</v>
      </c>
    </row>
    <row r="9737" spans="1:4">
      <c r="A9737" t="s">
        <v>1490</v>
      </c>
      <c r="B9737" t="s">
        <v>7663</v>
      </c>
      <c r="C9737" t="s">
        <v>7634</v>
      </c>
      <c r="D9737" t="s">
        <v>10</v>
      </c>
    </row>
    <row r="9738" spans="1:4">
      <c r="A9738" t="s">
        <v>1490</v>
      </c>
      <c r="B9738" t="s">
        <v>7664</v>
      </c>
      <c r="C9738" t="s">
        <v>7636</v>
      </c>
      <c r="D9738">
        <v>3</v>
      </c>
    </row>
    <row r="9739" spans="1:4">
      <c r="A9739" t="s">
        <v>1490</v>
      </c>
      <c r="B9739" t="s">
        <v>7665</v>
      </c>
      <c r="C9739" t="s">
        <v>7638</v>
      </c>
      <c r="D9739" t="s">
        <v>52</v>
      </c>
    </row>
    <row r="9740" spans="1:4">
      <c r="A9740" t="s">
        <v>1490</v>
      </c>
      <c r="B9740" t="s">
        <v>7666</v>
      </c>
      <c r="C9740" t="s">
        <v>7640</v>
      </c>
      <c r="D9740">
        <v>15</v>
      </c>
    </row>
    <row r="9741" spans="1:4">
      <c r="A9741" t="s">
        <v>1490</v>
      </c>
      <c r="B9741" t="s">
        <v>1571</v>
      </c>
      <c r="C9741" t="s">
        <v>1473</v>
      </c>
      <c r="D9741" t="s">
        <v>1442</v>
      </c>
    </row>
    <row r="9742" spans="1:4">
      <c r="A9742" t="s">
        <v>1490</v>
      </c>
      <c r="B9742" t="s">
        <v>1572</v>
      </c>
      <c r="C9742" t="s">
        <v>7617</v>
      </c>
      <c r="D9742" t="s">
        <v>1452</v>
      </c>
    </row>
    <row r="9743" spans="1:4">
      <c r="A9743" t="s">
        <v>1490</v>
      </c>
      <c r="B9743" t="s">
        <v>1573</v>
      </c>
      <c r="C9743" t="s">
        <v>7627</v>
      </c>
      <c r="D9743" t="s">
        <v>1462</v>
      </c>
    </row>
    <row r="9744" spans="1:4">
      <c r="A9744" t="s">
        <v>1490</v>
      </c>
      <c r="B9744" t="s">
        <v>1574</v>
      </c>
      <c r="C9744" t="s">
        <v>1477</v>
      </c>
      <c r="D9744" t="s">
        <v>37</v>
      </c>
    </row>
    <row r="9745" spans="1:4">
      <c r="A9745" t="s">
        <v>1490</v>
      </c>
      <c r="B9745" t="s">
        <v>1576</v>
      </c>
      <c r="C9745" t="s">
        <v>7619</v>
      </c>
      <c r="D9745" t="s">
        <v>1445</v>
      </c>
    </row>
    <row r="9746" spans="1:4">
      <c r="A9746" t="s">
        <v>1490</v>
      </c>
      <c r="B9746" t="s">
        <v>1577</v>
      </c>
      <c r="C9746" t="s">
        <v>1479</v>
      </c>
      <c r="D9746">
        <v>0</v>
      </c>
    </row>
    <row r="9747" spans="1:4">
      <c r="A9747" t="s">
        <v>1490</v>
      </c>
      <c r="B9747" t="s">
        <v>7557</v>
      </c>
      <c r="C9747" t="s">
        <v>7621</v>
      </c>
      <c r="D9747" t="s">
        <v>52</v>
      </c>
    </row>
    <row r="9748" spans="1:4">
      <c r="A9748" t="s">
        <v>1490</v>
      </c>
      <c r="B9748" t="s">
        <v>7558</v>
      </c>
      <c r="C9748" t="s">
        <v>1481</v>
      </c>
      <c r="D9748">
        <v>15</v>
      </c>
    </row>
    <row r="9749" spans="1:4">
      <c r="A9749" t="s">
        <v>1490</v>
      </c>
      <c r="B9749" t="s">
        <v>7562</v>
      </c>
      <c r="C9749" t="s">
        <v>7630</v>
      </c>
      <c r="D9749" t="s">
        <v>90</v>
      </c>
    </row>
    <row r="9750" spans="1:4">
      <c r="A9750" t="s">
        <v>1490</v>
      </c>
      <c r="B9750" t="s">
        <v>1579</v>
      </c>
      <c r="C9750" t="s">
        <v>7631</v>
      </c>
      <c r="D9750">
        <v>2</v>
      </c>
    </row>
    <row r="9751" spans="1:4">
      <c r="A9751" t="s">
        <v>1490</v>
      </c>
      <c r="B9751" t="s">
        <v>1581</v>
      </c>
      <c r="C9751" t="s">
        <v>7632</v>
      </c>
      <c r="D9751" t="s">
        <v>52</v>
      </c>
    </row>
    <row r="9752" spans="1:4">
      <c r="A9752" t="s">
        <v>1490</v>
      </c>
      <c r="B9752" t="s">
        <v>7667</v>
      </c>
      <c r="C9752" t="s">
        <v>1510</v>
      </c>
      <c r="D9752">
        <v>15</v>
      </c>
    </row>
    <row r="9753" spans="1:4">
      <c r="A9753" t="s">
        <v>1490</v>
      </c>
      <c r="B9753" t="s">
        <v>7668</v>
      </c>
      <c r="C9753" t="s">
        <v>7634</v>
      </c>
      <c r="D9753" t="s">
        <v>90</v>
      </c>
    </row>
    <row r="9754" spans="1:4">
      <c r="A9754" t="s">
        <v>1490</v>
      </c>
      <c r="B9754" t="s">
        <v>7669</v>
      </c>
      <c r="C9754" t="s">
        <v>7636</v>
      </c>
      <c r="D9754">
        <v>2</v>
      </c>
    </row>
    <row r="9755" spans="1:4">
      <c r="A9755" t="s">
        <v>1490</v>
      </c>
      <c r="B9755" t="s">
        <v>7670</v>
      </c>
      <c r="C9755" t="s">
        <v>7638</v>
      </c>
      <c r="D9755" t="s">
        <v>17</v>
      </c>
    </row>
    <row r="9756" spans="1:4">
      <c r="A9756" t="s">
        <v>1490</v>
      </c>
      <c r="B9756" t="s">
        <v>7671</v>
      </c>
      <c r="C9756" t="s">
        <v>7640</v>
      </c>
      <c r="D9756">
        <v>13</v>
      </c>
    </row>
    <row r="9757" spans="1:4">
      <c r="A9757" t="s">
        <v>1490</v>
      </c>
      <c r="B9757" t="s">
        <v>1582</v>
      </c>
      <c r="C9757" t="s">
        <v>1473</v>
      </c>
      <c r="D9757" t="s">
        <v>1442</v>
      </c>
    </row>
    <row r="9758" spans="1:4">
      <c r="A9758" t="s">
        <v>1490</v>
      </c>
      <c r="B9758" t="s">
        <v>1583</v>
      </c>
      <c r="C9758" t="s">
        <v>7617</v>
      </c>
      <c r="D9758" t="s">
        <v>1452</v>
      </c>
    </row>
    <row r="9759" spans="1:4">
      <c r="A9759" t="s">
        <v>1490</v>
      </c>
      <c r="B9759" t="s">
        <v>1584</v>
      </c>
      <c r="C9759" t="s">
        <v>7627</v>
      </c>
      <c r="D9759" t="s">
        <v>1462</v>
      </c>
    </row>
    <row r="9760" spans="1:4">
      <c r="A9760" t="s">
        <v>1490</v>
      </c>
      <c r="B9760" t="s">
        <v>1585</v>
      </c>
      <c r="C9760" t="s">
        <v>1477</v>
      </c>
      <c r="D9760" t="s">
        <v>37</v>
      </c>
    </row>
    <row r="9761" spans="1:4">
      <c r="A9761" t="s">
        <v>1490</v>
      </c>
      <c r="B9761" t="s">
        <v>7564</v>
      </c>
      <c r="C9761" t="s">
        <v>7621</v>
      </c>
      <c r="D9761" t="s">
        <v>17</v>
      </c>
    </row>
    <row r="9762" spans="1:4">
      <c r="A9762" t="s">
        <v>1490</v>
      </c>
      <c r="B9762" t="s">
        <v>7565</v>
      </c>
      <c r="C9762" t="s">
        <v>1481</v>
      </c>
      <c r="D9762">
        <v>13</v>
      </c>
    </row>
    <row r="9763" spans="1:4">
      <c r="A9763" t="s">
        <v>1490</v>
      </c>
      <c r="B9763" t="s">
        <v>7569</v>
      </c>
      <c r="C9763" t="s">
        <v>7630</v>
      </c>
      <c r="D9763" t="s">
        <v>1465</v>
      </c>
    </row>
    <row r="9764" spans="1:4">
      <c r="A9764" t="s">
        <v>1490</v>
      </c>
      <c r="B9764" t="s">
        <v>1590</v>
      </c>
      <c r="C9764" t="s">
        <v>7631</v>
      </c>
      <c r="D9764">
        <v>4</v>
      </c>
    </row>
    <row r="9765" spans="1:4">
      <c r="A9765" t="s">
        <v>1490</v>
      </c>
      <c r="B9765" t="s">
        <v>1592</v>
      </c>
      <c r="C9765" t="s">
        <v>7632</v>
      </c>
      <c r="D9765" t="s">
        <v>17</v>
      </c>
    </row>
    <row r="9766" spans="1:4">
      <c r="A9766" t="s">
        <v>1490</v>
      </c>
      <c r="B9766" t="s">
        <v>7672</v>
      </c>
      <c r="C9766" t="s">
        <v>1510</v>
      </c>
      <c r="D9766">
        <v>13</v>
      </c>
    </row>
    <row r="9767" spans="1:4">
      <c r="A9767" t="s">
        <v>1490</v>
      </c>
      <c r="B9767" t="s">
        <v>7673</v>
      </c>
      <c r="C9767" t="s">
        <v>7638</v>
      </c>
      <c r="D9767" t="s">
        <v>123</v>
      </c>
    </row>
    <row r="9768" spans="1:4">
      <c r="A9768" t="s">
        <v>1490</v>
      </c>
      <c r="B9768" t="s">
        <v>7674</v>
      </c>
      <c r="C9768" t="s">
        <v>7640</v>
      </c>
      <c r="D9768">
        <v>12</v>
      </c>
    </row>
    <row r="9769" spans="1:4">
      <c r="A9769" t="s">
        <v>1490</v>
      </c>
      <c r="B9769" t="s">
        <v>1593</v>
      </c>
      <c r="C9769" t="s">
        <v>1473</v>
      </c>
      <c r="D9769" t="s">
        <v>1442</v>
      </c>
    </row>
    <row r="9770" spans="1:4">
      <c r="A9770" t="s">
        <v>1490</v>
      </c>
      <c r="B9770" t="s">
        <v>1594</v>
      </c>
      <c r="C9770" t="s">
        <v>7617</v>
      </c>
      <c r="D9770" t="s">
        <v>1452</v>
      </c>
    </row>
    <row r="9771" spans="1:4">
      <c r="A9771" t="s">
        <v>1490</v>
      </c>
      <c r="B9771" t="s">
        <v>1595</v>
      </c>
      <c r="C9771" t="s">
        <v>7627</v>
      </c>
      <c r="D9771" t="s">
        <v>1462</v>
      </c>
    </row>
    <row r="9772" spans="1:4">
      <c r="A9772" t="s">
        <v>1490</v>
      </c>
      <c r="B9772" t="s">
        <v>1596</v>
      </c>
      <c r="C9772" t="s">
        <v>1477</v>
      </c>
      <c r="D9772" t="s">
        <v>37</v>
      </c>
    </row>
    <row r="9773" spans="1:4">
      <c r="A9773" t="s">
        <v>1490</v>
      </c>
      <c r="B9773" t="s">
        <v>7571</v>
      </c>
      <c r="C9773" t="s">
        <v>7621</v>
      </c>
      <c r="D9773" t="s">
        <v>123</v>
      </c>
    </row>
    <row r="9774" spans="1:4">
      <c r="A9774" t="s">
        <v>1490</v>
      </c>
      <c r="B9774" t="s">
        <v>7572</v>
      </c>
      <c r="C9774" t="s">
        <v>1481</v>
      </c>
      <c r="D9774">
        <v>12</v>
      </c>
    </row>
    <row r="9775" spans="1:4">
      <c r="A9775" t="s">
        <v>1490</v>
      </c>
      <c r="B9775" t="s">
        <v>7576</v>
      </c>
      <c r="C9775" t="s">
        <v>7630</v>
      </c>
      <c r="D9775" t="s">
        <v>1466</v>
      </c>
    </row>
    <row r="9776" spans="1:4">
      <c r="A9776" t="s">
        <v>1490</v>
      </c>
      <c r="B9776" t="s">
        <v>1601</v>
      </c>
      <c r="C9776" t="s">
        <v>7631</v>
      </c>
      <c r="D9776">
        <v>0</v>
      </c>
    </row>
    <row r="9777" spans="1:4">
      <c r="A9777" t="s">
        <v>1490</v>
      </c>
      <c r="B9777" t="s">
        <v>1603</v>
      </c>
      <c r="C9777" t="s">
        <v>7632</v>
      </c>
      <c r="D9777" t="s">
        <v>123</v>
      </c>
    </row>
    <row r="9778" spans="1:4">
      <c r="A9778" t="s">
        <v>1490</v>
      </c>
      <c r="B9778" t="s">
        <v>7675</v>
      </c>
      <c r="C9778" t="s">
        <v>1510</v>
      </c>
      <c r="D9778">
        <v>12</v>
      </c>
    </row>
    <row r="9779" spans="1:4">
      <c r="A9779" t="s">
        <v>1490</v>
      </c>
      <c r="B9779" t="s">
        <v>7676</v>
      </c>
      <c r="C9779" t="s">
        <v>7638</v>
      </c>
      <c r="D9779" t="s">
        <v>133</v>
      </c>
    </row>
    <row r="9780" spans="1:4">
      <c r="A9780" t="s">
        <v>1490</v>
      </c>
      <c r="B9780" t="s">
        <v>7677</v>
      </c>
      <c r="C9780" t="s">
        <v>7640</v>
      </c>
      <c r="D9780">
        <v>12</v>
      </c>
    </row>
    <row r="9781" spans="1:4">
      <c r="A9781" t="s">
        <v>1490</v>
      </c>
      <c r="B9781" t="s">
        <v>1604</v>
      </c>
      <c r="C9781" t="s">
        <v>1473</v>
      </c>
      <c r="D9781" t="s">
        <v>1442</v>
      </c>
    </row>
    <row r="9782" spans="1:4">
      <c r="A9782" t="s">
        <v>1490</v>
      </c>
      <c r="B9782" t="s">
        <v>1605</v>
      </c>
      <c r="C9782" t="s">
        <v>7617</v>
      </c>
      <c r="D9782" t="s">
        <v>1452</v>
      </c>
    </row>
    <row r="9783" spans="1:4">
      <c r="A9783" t="s">
        <v>1490</v>
      </c>
      <c r="B9783" t="s">
        <v>1606</v>
      </c>
      <c r="C9783" t="s">
        <v>7627</v>
      </c>
      <c r="D9783" t="s">
        <v>1462</v>
      </c>
    </row>
    <row r="9784" spans="1:4">
      <c r="A9784" t="s">
        <v>1490</v>
      </c>
      <c r="B9784" t="s">
        <v>1607</v>
      </c>
      <c r="C9784" t="s">
        <v>1477</v>
      </c>
      <c r="D9784" t="s">
        <v>37</v>
      </c>
    </row>
    <row r="9785" spans="1:4">
      <c r="A9785" t="s">
        <v>1490</v>
      </c>
      <c r="B9785" t="s">
        <v>7578</v>
      </c>
      <c r="C9785" t="s">
        <v>7621</v>
      </c>
      <c r="D9785" t="s">
        <v>133</v>
      </c>
    </row>
    <row r="9786" spans="1:4">
      <c r="A9786" t="s">
        <v>1490</v>
      </c>
      <c r="B9786" t="s">
        <v>7579</v>
      </c>
      <c r="C9786" t="s">
        <v>1481</v>
      </c>
      <c r="D9786">
        <v>12</v>
      </c>
    </row>
    <row r="9787" spans="1:4">
      <c r="A9787" t="s">
        <v>1490</v>
      </c>
      <c r="B9787" t="s">
        <v>1614</v>
      </c>
      <c r="C9787" t="s">
        <v>7632</v>
      </c>
      <c r="D9787" t="s">
        <v>133</v>
      </c>
    </row>
    <row r="9788" spans="1:4">
      <c r="A9788" t="s">
        <v>1490</v>
      </c>
      <c r="B9788" t="s">
        <v>7678</v>
      </c>
      <c r="C9788" t="s">
        <v>1510</v>
      </c>
      <c r="D9788">
        <v>12</v>
      </c>
    </row>
    <row r="9789" spans="1:4">
      <c r="A9789" t="s">
        <v>1490</v>
      </c>
      <c r="B9789" t="s">
        <v>7679</v>
      </c>
      <c r="C9789" t="s">
        <v>7638</v>
      </c>
      <c r="D9789" t="s">
        <v>135</v>
      </c>
    </row>
    <row r="9790" spans="1:4">
      <c r="A9790" t="s">
        <v>1490</v>
      </c>
      <c r="B9790" t="s">
        <v>7680</v>
      </c>
      <c r="C9790" t="s">
        <v>7640</v>
      </c>
      <c r="D9790">
        <v>12</v>
      </c>
    </row>
    <row r="9791" spans="1:4">
      <c r="A9791" t="s">
        <v>1490</v>
      </c>
      <c r="B9791" t="s">
        <v>1615</v>
      </c>
      <c r="C9791" t="s">
        <v>1473</v>
      </c>
      <c r="D9791" t="s">
        <v>1442</v>
      </c>
    </row>
    <row r="9792" spans="1:4">
      <c r="A9792" t="s">
        <v>1490</v>
      </c>
      <c r="B9792" t="s">
        <v>1616</v>
      </c>
      <c r="C9792" t="s">
        <v>7617</v>
      </c>
      <c r="D9792" t="s">
        <v>1452</v>
      </c>
    </row>
    <row r="9793" spans="1:4">
      <c r="A9793" t="s">
        <v>1490</v>
      </c>
      <c r="B9793" t="s">
        <v>1617</v>
      </c>
      <c r="C9793" t="s">
        <v>7627</v>
      </c>
      <c r="D9793" t="s">
        <v>1462</v>
      </c>
    </row>
    <row r="9794" spans="1:4">
      <c r="A9794" t="s">
        <v>1490</v>
      </c>
      <c r="B9794" t="s">
        <v>1618</v>
      </c>
      <c r="C9794" t="s">
        <v>1477</v>
      </c>
      <c r="D9794" t="s">
        <v>37</v>
      </c>
    </row>
    <row r="9795" spans="1:4">
      <c r="A9795" t="s">
        <v>1490</v>
      </c>
      <c r="B9795" t="s">
        <v>7585</v>
      </c>
      <c r="C9795" t="s">
        <v>7621</v>
      </c>
      <c r="D9795" t="s">
        <v>95</v>
      </c>
    </row>
    <row r="9796" spans="1:4">
      <c r="A9796" t="s">
        <v>1490</v>
      </c>
      <c r="B9796" t="s">
        <v>7586</v>
      </c>
      <c r="C9796" t="s">
        <v>1481</v>
      </c>
      <c r="D9796">
        <v>11</v>
      </c>
    </row>
    <row r="9797" spans="1:4">
      <c r="A9797" t="s">
        <v>1490</v>
      </c>
      <c r="B9797" t="s">
        <v>1625</v>
      </c>
      <c r="C9797" t="s">
        <v>7632</v>
      </c>
      <c r="D9797" t="s">
        <v>95</v>
      </c>
    </row>
    <row r="9798" spans="1:4">
      <c r="A9798" t="s">
        <v>1490</v>
      </c>
      <c r="B9798" t="s">
        <v>7681</v>
      </c>
      <c r="C9798" t="s">
        <v>1510</v>
      </c>
      <c r="D9798">
        <v>11</v>
      </c>
    </row>
    <row r="9799" spans="1:4">
      <c r="A9799" t="s">
        <v>1490</v>
      </c>
      <c r="B9799" t="s">
        <v>7682</v>
      </c>
      <c r="C9799" t="s">
        <v>7638</v>
      </c>
      <c r="D9799" t="s">
        <v>95</v>
      </c>
    </row>
    <row r="9800" spans="1:4">
      <c r="A9800" t="s">
        <v>1490</v>
      </c>
      <c r="B9800" t="s">
        <v>7683</v>
      </c>
      <c r="C9800" t="s">
        <v>7640</v>
      </c>
      <c r="D9800">
        <v>11</v>
      </c>
    </row>
    <row r="9801" spans="1:4">
      <c r="A9801" t="s">
        <v>1490</v>
      </c>
      <c r="B9801" t="s">
        <v>1626</v>
      </c>
      <c r="C9801" t="s">
        <v>1473</v>
      </c>
      <c r="D9801" t="s">
        <v>1442</v>
      </c>
    </row>
    <row r="9802" spans="1:4">
      <c r="A9802" t="s">
        <v>1490</v>
      </c>
      <c r="B9802" t="s">
        <v>1627</v>
      </c>
      <c r="C9802" t="s">
        <v>7617</v>
      </c>
      <c r="D9802" t="s">
        <v>1452</v>
      </c>
    </row>
    <row r="9803" spans="1:4">
      <c r="A9803" t="s">
        <v>1490</v>
      </c>
      <c r="B9803" t="s">
        <v>1628</v>
      </c>
      <c r="C9803" t="s">
        <v>7627</v>
      </c>
      <c r="D9803" t="s">
        <v>1462</v>
      </c>
    </row>
    <row r="9804" spans="1:4">
      <c r="A9804" t="s">
        <v>1490</v>
      </c>
      <c r="B9804" t="s">
        <v>1629</v>
      </c>
      <c r="C9804" t="s">
        <v>1477</v>
      </c>
      <c r="D9804" t="s">
        <v>37</v>
      </c>
    </row>
    <row r="9805" spans="1:4">
      <c r="A9805" t="s">
        <v>1490</v>
      </c>
      <c r="B9805" t="s">
        <v>7592</v>
      </c>
      <c r="C9805" t="s">
        <v>7621</v>
      </c>
      <c r="D9805" t="s">
        <v>135</v>
      </c>
    </row>
    <row r="9806" spans="1:4">
      <c r="A9806" t="s">
        <v>1490</v>
      </c>
      <c r="B9806" t="s">
        <v>7593</v>
      </c>
      <c r="C9806" t="s">
        <v>1481</v>
      </c>
      <c r="D9806">
        <v>11</v>
      </c>
    </row>
    <row r="9807" spans="1:4">
      <c r="A9807" t="s">
        <v>1490</v>
      </c>
      <c r="B9807" t="s">
        <v>1636</v>
      </c>
      <c r="C9807" t="s">
        <v>7632</v>
      </c>
      <c r="D9807" t="s">
        <v>135</v>
      </c>
    </row>
    <row r="9808" spans="1:4">
      <c r="A9808" t="s">
        <v>1490</v>
      </c>
      <c r="B9808" t="s">
        <v>7684</v>
      </c>
      <c r="C9808" t="s">
        <v>1510</v>
      </c>
      <c r="D9808">
        <v>11</v>
      </c>
    </row>
    <row r="9809" spans="1:4">
      <c r="A9809" t="s">
        <v>1490</v>
      </c>
      <c r="B9809" t="s">
        <v>7685</v>
      </c>
      <c r="C9809" t="s">
        <v>7638</v>
      </c>
      <c r="D9809" t="s">
        <v>116</v>
      </c>
    </row>
    <row r="9810" spans="1:4">
      <c r="A9810" t="s">
        <v>1490</v>
      </c>
      <c r="B9810" t="s">
        <v>7686</v>
      </c>
      <c r="C9810" t="s">
        <v>7640</v>
      </c>
      <c r="D9810">
        <v>9</v>
      </c>
    </row>
    <row r="9811" spans="1:4">
      <c r="A9811" t="s">
        <v>1490</v>
      </c>
      <c r="B9811" t="s">
        <v>1637</v>
      </c>
      <c r="C9811" t="s">
        <v>1473</v>
      </c>
      <c r="D9811" t="s">
        <v>1442</v>
      </c>
    </row>
    <row r="9812" spans="1:4">
      <c r="A9812" t="s">
        <v>1490</v>
      </c>
      <c r="B9812" t="s">
        <v>1638</v>
      </c>
      <c r="C9812" t="s">
        <v>7617</v>
      </c>
      <c r="D9812" t="s">
        <v>1452</v>
      </c>
    </row>
    <row r="9813" spans="1:4">
      <c r="A9813" t="s">
        <v>1490</v>
      </c>
      <c r="B9813" t="s">
        <v>1639</v>
      </c>
      <c r="C9813" t="s">
        <v>7627</v>
      </c>
      <c r="D9813" t="s">
        <v>1462</v>
      </c>
    </row>
    <row r="9814" spans="1:4">
      <c r="A9814" t="s">
        <v>1490</v>
      </c>
      <c r="B9814" t="s">
        <v>1640</v>
      </c>
      <c r="C9814" t="s">
        <v>1477</v>
      </c>
      <c r="D9814" t="s">
        <v>37</v>
      </c>
    </row>
    <row r="9815" spans="1:4">
      <c r="A9815" t="s">
        <v>1490</v>
      </c>
      <c r="B9815" t="s">
        <v>7599</v>
      </c>
      <c r="C9815" t="s">
        <v>7621</v>
      </c>
      <c r="D9815" t="s">
        <v>116</v>
      </c>
    </row>
    <row r="9816" spans="1:4">
      <c r="A9816" t="s">
        <v>1490</v>
      </c>
      <c r="B9816" t="s">
        <v>7600</v>
      </c>
      <c r="C9816" t="s">
        <v>1481</v>
      </c>
      <c r="D9816">
        <v>9</v>
      </c>
    </row>
    <row r="9817" spans="1:4">
      <c r="A9817" t="s">
        <v>1490</v>
      </c>
      <c r="B9817" t="s">
        <v>1647</v>
      </c>
      <c r="C9817" t="s">
        <v>7632</v>
      </c>
      <c r="D9817" t="s">
        <v>116</v>
      </c>
    </row>
    <row r="9818" spans="1:4">
      <c r="A9818" t="s">
        <v>1490</v>
      </c>
      <c r="B9818" t="s">
        <v>7687</v>
      </c>
      <c r="C9818" t="s">
        <v>1510</v>
      </c>
      <c r="D9818">
        <v>9</v>
      </c>
    </row>
    <row r="9819" spans="1:4">
      <c r="A9819" t="s">
        <v>1490</v>
      </c>
      <c r="B9819" t="s">
        <v>7688</v>
      </c>
      <c r="C9819" t="s">
        <v>7638</v>
      </c>
      <c r="D9819" t="s">
        <v>55</v>
      </c>
    </row>
    <row r="9820" spans="1:4">
      <c r="A9820" t="s">
        <v>1490</v>
      </c>
      <c r="B9820" t="s">
        <v>7689</v>
      </c>
      <c r="C9820" t="s">
        <v>7640</v>
      </c>
      <c r="D9820">
        <v>8</v>
      </c>
    </row>
    <row r="9821" spans="1:4">
      <c r="A9821" t="s">
        <v>1490</v>
      </c>
      <c r="B9821" t="s">
        <v>1648</v>
      </c>
      <c r="C9821" t="s">
        <v>1473</v>
      </c>
      <c r="D9821" t="s">
        <v>1442</v>
      </c>
    </row>
    <row r="9822" spans="1:4">
      <c r="A9822" t="s">
        <v>1490</v>
      </c>
      <c r="B9822" t="s">
        <v>1649</v>
      </c>
      <c r="C9822" t="s">
        <v>7617</v>
      </c>
      <c r="D9822" t="s">
        <v>1452</v>
      </c>
    </row>
    <row r="9823" spans="1:4">
      <c r="A9823" t="s">
        <v>1490</v>
      </c>
      <c r="B9823" t="s">
        <v>1650</v>
      </c>
      <c r="C9823" t="s">
        <v>7627</v>
      </c>
      <c r="D9823" t="s">
        <v>1462</v>
      </c>
    </row>
    <row r="9824" spans="1:4">
      <c r="A9824" t="s">
        <v>1490</v>
      </c>
      <c r="B9824" t="s">
        <v>1651</v>
      </c>
      <c r="C9824" t="s">
        <v>1477</v>
      </c>
      <c r="D9824" t="s">
        <v>37</v>
      </c>
    </row>
    <row r="9825" spans="1:4">
      <c r="A9825" t="s">
        <v>1490</v>
      </c>
      <c r="B9825" t="s">
        <v>7606</v>
      </c>
      <c r="C9825" t="s">
        <v>7621</v>
      </c>
      <c r="D9825" t="s">
        <v>1455</v>
      </c>
    </row>
    <row r="9826" spans="1:4">
      <c r="A9826" t="s">
        <v>1490</v>
      </c>
      <c r="B9826" t="s">
        <v>7607</v>
      </c>
      <c r="C9826" t="s">
        <v>1481</v>
      </c>
      <c r="D9826">
        <v>124</v>
      </c>
    </row>
    <row r="9827" spans="1:4">
      <c r="A9827" t="s">
        <v>1490</v>
      </c>
      <c r="B9827" t="s">
        <v>7690</v>
      </c>
      <c r="C9827" t="s">
        <v>7638</v>
      </c>
      <c r="D9827" t="s">
        <v>119</v>
      </c>
    </row>
    <row r="9828" spans="1:4">
      <c r="A9828" t="s">
        <v>1490</v>
      </c>
      <c r="B9828" t="s">
        <v>7691</v>
      </c>
      <c r="C9828" t="s">
        <v>7640</v>
      </c>
      <c r="D9828">
        <v>8</v>
      </c>
    </row>
    <row r="9829" spans="1:4">
      <c r="A9829" t="s">
        <v>1490</v>
      </c>
      <c r="B9829" t="s">
        <v>1659</v>
      </c>
      <c r="C9829" t="s">
        <v>1473</v>
      </c>
      <c r="D9829" t="s">
        <v>57</v>
      </c>
    </row>
    <row r="9830" spans="1:4">
      <c r="A9830" t="s">
        <v>1490</v>
      </c>
      <c r="B9830" t="s">
        <v>1660</v>
      </c>
      <c r="C9830" t="s">
        <v>7617</v>
      </c>
      <c r="D9830" t="s">
        <v>1452</v>
      </c>
    </row>
    <row r="9831" spans="1:4">
      <c r="A9831" t="s">
        <v>1490</v>
      </c>
      <c r="B9831" t="s">
        <v>7357</v>
      </c>
      <c r="C9831" t="s">
        <v>7627</v>
      </c>
      <c r="D9831" t="s">
        <v>1462</v>
      </c>
    </row>
    <row r="9832" spans="1:4">
      <c r="A9832" t="s">
        <v>1490</v>
      </c>
      <c r="B9832" t="s">
        <v>7406</v>
      </c>
      <c r="C9832" t="s">
        <v>1477</v>
      </c>
      <c r="D9832" t="s">
        <v>7692</v>
      </c>
    </row>
    <row r="9833" spans="1:4">
      <c r="A9833" t="s">
        <v>1490</v>
      </c>
      <c r="B9833" t="s">
        <v>7693</v>
      </c>
      <c r="C9833" t="s">
        <v>7638</v>
      </c>
      <c r="D9833" t="s">
        <v>89</v>
      </c>
    </row>
    <row r="9834" spans="1:4">
      <c r="A9834" t="s">
        <v>1490</v>
      </c>
      <c r="B9834" t="s">
        <v>7694</v>
      </c>
      <c r="C9834" t="s">
        <v>7640</v>
      </c>
      <c r="D9834">
        <v>6</v>
      </c>
    </row>
    <row r="9835" spans="1:4">
      <c r="A9835" t="s">
        <v>1490</v>
      </c>
      <c r="B9835" t="s">
        <v>1669</v>
      </c>
      <c r="C9835" t="s">
        <v>1473</v>
      </c>
      <c r="D9835" t="s">
        <v>57</v>
      </c>
    </row>
    <row r="9836" spans="1:4">
      <c r="A9836" t="s">
        <v>1490</v>
      </c>
      <c r="B9836" t="s">
        <v>1670</v>
      </c>
      <c r="C9836" t="s">
        <v>7617</v>
      </c>
      <c r="D9836" t="s">
        <v>1452</v>
      </c>
    </row>
    <row r="9837" spans="1:4">
      <c r="A9837" t="s">
        <v>1490</v>
      </c>
      <c r="B9837" t="s">
        <v>7358</v>
      </c>
      <c r="C9837" t="s">
        <v>7627</v>
      </c>
      <c r="D9837" t="s">
        <v>1462</v>
      </c>
    </row>
    <row r="9838" spans="1:4">
      <c r="A9838" t="s">
        <v>1490</v>
      </c>
      <c r="B9838" t="s">
        <v>7407</v>
      </c>
      <c r="C9838" t="s">
        <v>1477</v>
      </c>
      <c r="D9838" t="s">
        <v>7692</v>
      </c>
    </row>
    <row r="9839" spans="1:4">
      <c r="A9839" t="s">
        <v>1490</v>
      </c>
      <c r="B9839" t="s">
        <v>7695</v>
      </c>
      <c r="C9839" t="s">
        <v>7638</v>
      </c>
      <c r="D9839" t="s">
        <v>110</v>
      </c>
    </row>
    <row r="9840" spans="1:4">
      <c r="A9840" t="s">
        <v>1490</v>
      </c>
      <c r="B9840" t="s">
        <v>7696</v>
      </c>
      <c r="C9840" t="s">
        <v>7640</v>
      </c>
      <c r="D9840">
        <v>5</v>
      </c>
    </row>
    <row r="9841" spans="1:4">
      <c r="A9841" t="s">
        <v>1490</v>
      </c>
      <c r="B9841" t="s">
        <v>1679</v>
      </c>
      <c r="C9841" t="s">
        <v>1473</v>
      </c>
      <c r="D9841" t="s">
        <v>57</v>
      </c>
    </row>
    <row r="9842" spans="1:4">
      <c r="A9842" t="s">
        <v>1490</v>
      </c>
      <c r="B9842" t="s">
        <v>1680</v>
      </c>
      <c r="C9842" t="s">
        <v>7617</v>
      </c>
      <c r="D9842" t="s">
        <v>1452</v>
      </c>
    </row>
    <row r="9843" spans="1:4">
      <c r="A9843" t="s">
        <v>1490</v>
      </c>
      <c r="B9843" t="s">
        <v>7359</v>
      </c>
      <c r="C9843" t="s">
        <v>7627</v>
      </c>
      <c r="D9843" t="s">
        <v>1462</v>
      </c>
    </row>
    <row r="9844" spans="1:4">
      <c r="A9844" t="s">
        <v>1490</v>
      </c>
      <c r="B9844" t="s">
        <v>7408</v>
      </c>
      <c r="C9844" t="s">
        <v>1477</v>
      </c>
      <c r="D9844" t="s">
        <v>7692</v>
      </c>
    </row>
    <row r="9845" spans="1:4">
      <c r="A9845" t="s">
        <v>1490</v>
      </c>
      <c r="B9845" t="s">
        <v>7697</v>
      </c>
      <c r="C9845" t="s">
        <v>7638</v>
      </c>
      <c r="D9845" t="s">
        <v>117</v>
      </c>
    </row>
    <row r="9846" spans="1:4">
      <c r="A9846" t="s">
        <v>1490</v>
      </c>
      <c r="B9846" t="s">
        <v>7698</v>
      </c>
      <c r="C9846" t="s">
        <v>7640</v>
      </c>
      <c r="D9846">
        <v>5</v>
      </c>
    </row>
    <row r="9847" spans="1:4">
      <c r="A9847" t="s">
        <v>1490</v>
      </c>
      <c r="B9847" t="s">
        <v>1689</v>
      </c>
      <c r="C9847" t="s">
        <v>1473</v>
      </c>
      <c r="D9847" t="s">
        <v>1441</v>
      </c>
    </row>
    <row r="9848" spans="1:4">
      <c r="A9848" t="s">
        <v>1490</v>
      </c>
      <c r="B9848" t="s">
        <v>1690</v>
      </c>
      <c r="C9848" t="s">
        <v>7617</v>
      </c>
      <c r="D9848" t="s">
        <v>989</v>
      </c>
    </row>
    <row r="9849" spans="1:4">
      <c r="A9849" t="s">
        <v>1490</v>
      </c>
      <c r="B9849" t="s">
        <v>1691</v>
      </c>
      <c r="C9849" t="s">
        <v>7627</v>
      </c>
      <c r="D9849" t="s">
        <v>1462</v>
      </c>
    </row>
    <row r="9850" spans="1:4">
      <c r="A9850" t="s">
        <v>1490</v>
      </c>
      <c r="B9850" t="s">
        <v>1692</v>
      </c>
      <c r="C9850" t="s">
        <v>1477</v>
      </c>
      <c r="D9850" t="s">
        <v>37</v>
      </c>
    </row>
    <row r="9851" spans="1:4">
      <c r="A9851" t="s">
        <v>1490</v>
      </c>
      <c r="B9851" t="s">
        <v>7699</v>
      </c>
      <c r="C9851" t="s">
        <v>7638</v>
      </c>
      <c r="D9851" t="s">
        <v>31</v>
      </c>
    </row>
    <row r="9852" spans="1:4">
      <c r="A9852" t="s">
        <v>1490</v>
      </c>
      <c r="B9852" t="s">
        <v>7700</v>
      </c>
      <c r="C9852" t="s">
        <v>7640</v>
      </c>
      <c r="D9852">
        <v>4</v>
      </c>
    </row>
    <row r="9853" spans="1:4">
      <c r="A9853" t="s">
        <v>1490</v>
      </c>
      <c r="B9853" t="s">
        <v>1702</v>
      </c>
      <c r="C9853" t="s">
        <v>1473</v>
      </c>
      <c r="D9853" t="s">
        <v>1442</v>
      </c>
    </row>
    <row r="9854" spans="1:4">
      <c r="A9854" t="s">
        <v>1490</v>
      </c>
      <c r="B9854" t="s">
        <v>1703</v>
      </c>
      <c r="C9854" t="s">
        <v>7617</v>
      </c>
      <c r="D9854" t="s">
        <v>989</v>
      </c>
    </row>
    <row r="9855" spans="1:4">
      <c r="A9855" t="s">
        <v>1490</v>
      </c>
      <c r="B9855" t="s">
        <v>1704</v>
      </c>
      <c r="C9855" t="s">
        <v>7627</v>
      </c>
      <c r="D9855" t="s">
        <v>1462</v>
      </c>
    </row>
    <row r="9856" spans="1:4">
      <c r="A9856" t="s">
        <v>1490</v>
      </c>
      <c r="B9856" t="s">
        <v>1705</v>
      </c>
      <c r="C9856" t="s">
        <v>1477</v>
      </c>
      <c r="D9856" t="s">
        <v>37</v>
      </c>
    </row>
    <row r="9857" spans="1:4">
      <c r="A9857" t="s">
        <v>1490</v>
      </c>
      <c r="B9857" t="s">
        <v>7701</v>
      </c>
      <c r="C9857" t="s">
        <v>7638</v>
      </c>
      <c r="D9857" t="s">
        <v>59</v>
      </c>
    </row>
    <row r="9858" spans="1:4">
      <c r="A9858" t="s">
        <v>1490</v>
      </c>
      <c r="B9858" t="s">
        <v>7702</v>
      </c>
      <c r="C9858" t="s">
        <v>7640</v>
      </c>
      <c r="D9858">
        <v>4</v>
      </c>
    </row>
    <row r="9859" spans="1:4">
      <c r="A9859" t="s">
        <v>1490</v>
      </c>
      <c r="B9859" t="s">
        <v>1712</v>
      </c>
      <c r="C9859" t="s">
        <v>1473</v>
      </c>
      <c r="D9859" t="s">
        <v>57</v>
      </c>
    </row>
    <row r="9860" spans="1:4">
      <c r="A9860" t="s">
        <v>1490</v>
      </c>
      <c r="B9860" t="s">
        <v>1713</v>
      </c>
      <c r="C9860" t="s">
        <v>7617</v>
      </c>
      <c r="D9860" t="s">
        <v>989</v>
      </c>
    </row>
    <row r="9861" spans="1:4">
      <c r="A9861" t="s">
        <v>1490</v>
      </c>
      <c r="B9861" t="s">
        <v>7360</v>
      </c>
      <c r="C9861" t="s">
        <v>7627</v>
      </c>
      <c r="D9861" t="s">
        <v>1462</v>
      </c>
    </row>
    <row r="9862" spans="1:4">
      <c r="A9862" t="s">
        <v>1490</v>
      </c>
      <c r="B9862" t="s">
        <v>7411</v>
      </c>
      <c r="C9862" t="s">
        <v>1477</v>
      </c>
      <c r="D9862" t="s">
        <v>7692</v>
      </c>
    </row>
    <row r="9863" spans="1:4">
      <c r="A9863" t="s">
        <v>1490</v>
      </c>
      <c r="B9863" t="s">
        <v>7703</v>
      </c>
      <c r="C9863" t="s">
        <v>7638</v>
      </c>
      <c r="D9863" t="s">
        <v>75</v>
      </c>
    </row>
    <row r="9864" spans="1:4">
      <c r="A9864" t="s">
        <v>1490</v>
      </c>
      <c r="B9864" t="s">
        <v>7704</v>
      </c>
      <c r="C9864" t="s">
        <v>7640</v>
      </c>
      <c r="D9864">
        <v>4</v>
      </c>
    </row>
    <row r="9865" spans="1:4">
      <c r="A9865" t="s">
        <v>1490</v>
      </c>
      <c r="B9865" t="s">
        <v>1722</v>
      </c>
      <c r="C9865" t="s">
        <v>1473</v>
      </c>
      <c r="D9865" t="s">
        <v>1441</v>
      </c>
    </row>
    <row r="9866" spans="1:4">
      <c r="A9866" t="s">
        <v>1490</v>
      </c>
      <c r="B9866" t="s">
        <v>1723</v>
      </c>
      <c r="C9866" t="s">
        <v>7617</v>
      </c>
      <c r="D9866" t="s">
        <v>1728</v>
      </c>
    </row>
    <row r="9867" spans="1:4">
      <c r="A9867" t="s">
        <v>1490</v>
      </c>
      <c r="B9867" t="s">
        <v>1724</v>
      </c>
      <c r="C9867" t="s">
        <v>7627</v>
      </c>
      <c r="D9867" t="s">
        <v>1462</v>
      </c>
    </row>
    <row r="9868" spans="1:4">
      <c r="A9868" t="s">
        <v>1490</v>
      </c>
      <c r="B9868" t="s">
        <v>1725</v>
      </c>
      <c r="C9868" t="s">
        <v>1477</v>
      </c>
      <c r="D9868" t="s">
        <v>37</v>
      </c>
    </row>
    <row r="9869" spans="1:4">
      <c r="A9869" t="s">
        <v>1490</v>
      </c>
      <c r="B9869" t="s">
        <v>7705</v>
      </c>
      <c r="C9869" t="s">
        <v>7638</v>
      </c>
      <c r="D9869" t="s">
        <v>81</v>
      </c>
    </row>
    <row r="9870" spans="1:4">
      <c r="A9870" t="s">
        <v>1490</v>
      </c>
      <c r="B9870" t="s">
        <v>7706</v>
      </c>
      <c r="C9870" t="s">
        <v>7640</v>
      </c>
      <c r="D9870">
        <v>4</v>
      </c>
    </row>
    <row r="9871" spans="1:4">
      <c r="A9871" t="s">
        <v>1490</v>
      </c>
      <c r="B9871" t="s">
        <v>1737</v>
      </c>
      <c r="C9871" t="s">
        <v>1473</v>
      </c>
      <c r="D9871" t="s">
        <v>1442</v>
      </c>
    </row>
    <row r="9872" spans="1:4">
      <c r="A9872" t="s">
        <v>1490</v>
      </c>
      <c r="B9872" t="s">
        <v>1738</v>
      </c>
      <c r="C9872" t="s">
        <v>7617</v>
      </c>
      <c r="D9872" t="s">
        <v>1728</v>
      </c>
    </row>
    <row r="9873" spans="1:4">
      <c r="A9873" t="s">
        <v>1490</v>
      </c>
      <c r="B9873" t="s">
        <v>1739</v>
      </c>
      <c r="C9873" t="s">
        <v>7627</v>
      </c>
      <c r="D9873" t="s">
        <v>1462</v>
      </c>
    </row>
    <row r="9874" spans="1:4">
      <c r="A9874" t="s">
        <v>1490</v>
      </c>
      <c r="B9874" t="s">
        <v>1740</v>
      </c>
      <c r="C9874" t="s">
        <v>1477</v>
      </c>
      <c r="D9874" t="s">
        <v>76</v>
      </c>
    </row>
    <row r="9875" spans="1:4">
      <c r="A9875" t="s">
        <v>1490</v>
      </c>
      <c r="B9875" t="s">
        <v>7707</v>
      </c>
      <c r="C9875" t="s">
        <v>7638</v>
      </c>
      <c r="D9875" t="s">
        <v>83</v>
      </c>
    </row>
    <row r="9876" spans="1:4">
      <c r="A9876" t="s">
        <v>1490</v>
      </c>
      <c r="B9876" t="s">
        <v>7708</v>
      </c>
      <c r="C9876" t="s">
        <v>7640</v>
      </c>
      <c r="D9876">
        <v>4</v>
      </c>
    </row>
    <row r="9877" spans="1:4">
      <c r="A9877" t="s">
        <v>1490</v>
      </c>
      <c r="B9877" t="s">
        <v>1747</v>
      </c>
      <c r="C9877" t="s">
        <v>1473</v>
      </c>
      <c r="D9877" t="s">
        <v>1442</v>
      </c>
    </row>
    <row r="9878" spans="1:4">
      <c r="A9878" t="s">
        <v>1490</v>
      </c>
      <c r="B9878" t="s">
        <v>1748</v>
      </c>
      <c r="C9878" t="s">
        <v>7617</v>
      </c>
      <c r="D9878" t="s">
        <v>1728</v>
      </c>
    </row>
    <row r="9879" spans="1:4">
      <c r="A9879" t="s">
        <v>1490</v>
      </c>
      <c r="B9879" t="s">
        <v>1749</v>
      </c>
      <c r="C9879" t="s">
        <v>7627</v>
      </c>
      <c r="D9879" t="s">
        <v>1462</v>
      </c>
    </row>
    <row r="9880" spans="1:4">
      <c r="A9880" t="s">
        <v>1490</v>
      </c>
      <c r="B9880" t="s">
        <v>1750</v>
      </c>
      <c r="C9880" t="s">
        <v>1477</v>
      </c>
      <c r="D9880" t="s">
        <v>76</v>
      </c>
    </row>
    <row r="9881" spans="1:4">
      <c r="A9881" t="s">
        <v>1490</v>
      </c>
      <c r="B9881" t="s">
        <v>7709</v>
      </c>
      <c r="C9881" t="s">
        <v>7638</v>
      </c>
      <c r="D9881" t="s">
        <v>121</v>
      </c>
    </row>
    <row r="9882" spans="1:4">
      <c r="A9882" t="s">
        <v>1490</v>
      </c>
      <c r="B9882" t="s">
        <v>7710</v>
      </c>
      <c r="C9882" t="s">
        <v>7640</v>
      </c>
      <c r="D9882">
        <v>4</v>
      </c>
    </row>
    <row r="9883" spans="1:4">
      <c r="A9883" t="s">
        <v>1490</v>
      </c>
      <c r="B9883" t="s">
        <v>1757</v>
      </c>
      <c r="C9883" t="s">
        <v>1473</v>
      </c>
      <c r="D9883" t="s">
        <v>1442</v>
      </c>
    </row>
    <row r="9884" spans="1:4">
      <c r="A9884" t="s">
        <v>1490</v>
      </c>
      <c r="B9884" t="s">
        <v>1758</v>
      </c>
      <c r="C9884" t="s">
        <v>7617</v>
      </c>
      <c r="D9884" t="s">
        <v>1728</v>
      </c>
    </row>
    <row r="9885" spans="1:4">
      <c r="A9885" t="s">
        <v>1490</v>
      </c>
      <c r="B9885" t="s">
        <v>1759</v>
      </c>
      <c r="C9885" t="s">
        <v>7627</v>
      </c>
      <c r="D9885" t="s">
        <v>1462</v>
      </c>
    </row>
    <row r="9886" spans="1:4">
      <c r="A9886" t="s">
        <v>1490</v>
      </c>
      <c r="B9886" t="s">
        <v>1760</v>
      </c>
      <c r="C9886" t="s">
        <v>1477</v>
      </c>
      <c r="D9886" t="s">
        <v>37</v>
      </c>
    </row>
    <row r="9887" spans="1:4">
      <c r="A9887" t="s">
        <v>1490</v>
      </c>
      <c r="B9887" t="s">
        <v>7711</v>
      </c>
      <c r="C9887" t="s">
        <v>7638</v>
      </c>
      <c r="D9887" t="s">
        <v>11</v>
      </c>
    </row>
    <row r="9888" spans="1:4">
      <c r="A9888" t="s">
        <v>1490</v>
      </c>
      <c r="B9888" t="s">
        <v>7712</v>
      </c>
      <c r="C9888" t="s">
        <v>7640</v>
      </c>
      <c r="D9888">
        <v>3</v>
      </c>
    </row>
    <row r="9889" spans="1:4">
      <c r="A9889" t="s">
        <v>1490</v>
      </c>
      <c r="B9889" t="s">
        <v>1767</v>
      </c>
      <c r="C9889" t="s">
        <v>1473</v>
      </c>
      <c r="D9889" t="s">
        <v>57</v>
      </c>
    </row>
    <row r="9890" spans="1:4">
      <c r="A9890" t="s">
        <v>1490</v>
      </c>
      <c r="B9890" t="s">
        <v>1768</v>
      </c>
      <c r="C9890" t="s">
        <v>7617</v>
      </c>
      <c r="D9890" t="s">
        <v>35</v>
      </c>
    </row>
    <row r="9891" spans="1:4">
      <c r="A9891" t="s">
        <v>1490</v>
      </c>
      <c r="B9891" t="s">
        <v>7361</v>
      </c>
      <c r="C9891" t="s">
        <v>7627</v>
      </c>
      <c r="D9891" t="s">
        <v>1462</v>
      </c>
    </row>
    <row r="9892" spans="1:4">
      <c r="A9892" t="s">
        <v>1490</v>
      </c>
      <c r="B9892" t="s">
        <v>7415</v>
      </c>
      <c r="C9892" t="s">
        <v>1477</v>
      </c>
      <c r="D9892" t="s">
        <v>7692</v>
      </c>
    </row>
    <row r="9893" spans="1:4">
      <c r="A9893" t="s">
        <v>1490</v>
      </c>
      <c r="B9893" t="s">
        <v>7713</v>
      </c>
      <c r="C9893" t="s">
        <v>7638</v>
      </c>
      <c r="D9893" t="s">
        <v>22</v>
      </c>
    </row>
    <row r="9894" spans="1:4">
      <c r="A9894" t="s">
        <v>1490</v>
      </c>
      <c r="B9894" t="s">
        <v>7714</v>
      </c>
      <c r="C9894" t="s">
        <v>7640</v>
      </c>
      <c r="D9894">
        <v>3</v>
      </c>
    </row>
    <row r="9895" spans="1:4">
      <c r="A9895" t="s">
        <v>1490</v>
      </c>
      <c r="B9895" t="s">
        <v>1777</v>
      </c>
      <c r="C9895" t="s">
        <v>1473</v>
      </c>
      <c r="D9895" t="s">
        <v>1441</v>
      </c>
    </row>
    <row r="9896" spans="1:4">
      <c r="A9896" t="s">
        <v>1490</v>
      </c>
      <c r="B9896" t="s">
        <v>1778</v>
      </c>
      <c r="C9896" t="s">
        <v>7617</v>
      </c>
      <c r="D9896" t="s">
        <v>1783</v>
      </c>
    </row>
    <row r="9897" spans="1:4">
      <c r="A9897" t="s">
        <v>1490</v>
      </c>
      <c r="B9897" t="s">
        <v>1779</v>
      </c>
      <c r="C9897" t="s">
        <v>7627</v>
      </c>
      <c r="D9897" t="s">
        <v>1462</v>
      </c>
    </row>
    <row r="9898" spans="1:4">
      <c r="A9898" t="s">
        <v>1490</v>
      </c>
      <c r="B9898" t="s">
        <v>1780</v>
      </c>
      <c r="C9898" t="s">
        <v>1477</v>
      </c>
      <c r="D9898" t="s">
        <v>37</v>
      </c>
    </row>
    <row r="9899" spans="1:4">
      <c r="A9899" t="s">
        <v>1490</v>
      </c>
      <c r="B9899" t="s">
        <v>7715</v>
      </c>
      <c r="C9899" t="s">
        <v>7638</v>
      </c>
      <c r="D9899" t="s">
        <v>46</v>
      </c>
    </row>
    <row r="9900" spans="1:4">
      <c r="A9900" t="s">
        <v>1490</v>
      </c>
      <c r="B9900" t="s">
        <v>7716</v>
      </c>
      <c r="C9900" t="s">
        <v>7640</v>
      </c>
      <c r="D9900">
        <v>3</v>
      </c>
    </row>
    <row r="9901" spans="1:4">
      <c r="A9901" t="s">
        <v>1490</v>
      </c>
      <c r="B9901" t="s">
        <v>1792</v>
      </c>
      <c r="C9901" t="s">
        <v>1473</v>
      </c>
      <c r="D9901" t="s">
        <v>1442</v>
      </c>
    </row>
    <row r="9902" spans="1:4">
      <c r="A9902" t="s">
        <v>1490</v>
      </c>
      <c r="B9902" t="s">
        <v>1793</v>
      </c>
      <c r="C9902" t="s">
        <v>7617</v>
      </c>
      <c r="D9902" t="s">
        <v>1783</v>
      </c>
    </row>
    <row r="9903" spans="1:4">
      <c r="A9903" t="s">
        <v>1490</v>
      </c>
      <c r="B9903" t="s">
        <v>1794</v>
      </c>
      <c r="C9903" t="s">
        <v>7627</v>
      </c>
      <c r="D9903" t="s">
        <v>1462</v>
      </c>
    </row>
    <row r="9904" spans="1:4">
      <c r="A9904" t="s">
        <v>1490</v>
      </c>
      <c r="B9904" t="s">
        <v>1795</v>
      </c>
      <c r="C9904" t="s">
        <v>1477</v>
      </c>
      <c r="D9904" t="s">
        <v>37</v>
      </c>
    </row>
    <row r="9905" spans="1:4">
      <c r="A9905" t="s">
        <v>1490</v>
      </c>
      <c r="B9905" t="s">
        <v>7717</v>
      </c>
      <c r="C9905" t="s">
        <v>7638</v>
      </c>
      <c r="D9905" t="s">
        <v>99</v>
      </c>
    </row>
    <row r="9906" spans="1:4">
      <c r="A9906" t="s">
        <v>1490</v>
      </c>
      <c r="B9906" t="s">
        <v>7718</v>
      </c>
      <c r="C9906" t="s">
        <v>7640</v>
      </c>
      <c r="D9906">
        <v>3</v>
      </c>
    </row>
    <row r="9907" spans="1:4">
      <c r="A9907" t="s">
        <v>1490</v>
      </c>
      <c r="B9907" t="s">
        <v>1802</v>
      </c>
      <c r="C9907" t="s">
        <v>1473</v>
      </c>
      <c r="D9907" t="s">
        <v>1441</v>
      </c>
    </row>
    <row r="9908" spans="1:4">
      <c r="A9908" t="s">
        <v>1490</v>
      </c>
      <c r="B9908" t="s">
        <v>1803</v>
      </c>
      <c r="C9908" t="s">
        <v>7617</v>
      </c>
      <c r="D9908" t="s">
        <v>1808</v>
      </c>
    </row>
    <row r="9909" spans="1:4">
      <c r="A9909" t="s">
        <v>1490</v>
      </c>
      <c r="B9909" t="s">
        <v>1804</v>
      </c>
      <c r="C9909" t="s">
        <v>7627</v>
      </c>
      <c r="D9909" t="s">
        <v>1462</v>
      </c>
    </row>
    <row r="9910" spans="1:4">
      <c r="A9910" t="s">
        <v>1490</v>
      </c>
      <c r="B9910" t="s">
        <v>1805</v>
      </c>
      <c r="C9910" t="s">
        <v>1477</v>
      </c>
      <c r="D9910" t="s">
        <v>37</v>
      </c>
    </row>
    <row r="9911" spans="1:4">
      <c r="A9911" t="s">
        <v>1490</v>
      </c>
      <c r="B9911" t="s">
        <v>7719</v>
      </c>
      <c r="C9911" t="s">
        <v>7638</v>
      </c>
      <c r="D9911" t="s">
        <v>104</v>
      </c>
    </row>
    <row r="9912" spans="1:4">
      <c r="A9912" t="s">
        <v>1490</v>
      </c>
      <c r="B9912" t="s">
        <v>7720</v>
      </c>
      <c r="C9912" t="s">
        <v>7640</v>
      </c>
      <c r="D9912">
        <v>3</v>
      </c>
    </row>
    <row r="9913" spans="1:4">
      <c r="A9913" t="s">
        <v>1490</v>
      </c>
      <c r="B9913" t="s">
        <v>1817</v>
      </c>
      <c r="C9913" t="s">
        <v>1473</v>
      </c>
      <c r="D9913" t="s">
        <v>1442</v>
      </c>
    </row>
    <row r="9914" spans="1:4">
      <c r="A9914" t="s">
        <v>1490</v>
      </c>
      <c r="B9914" t="s">
        <v>1818</v>
      </c>
      <c r="C9914" t="s">
        <v>7617</v>
      </c>
      <c r="D9914" t="s">
        <v>1808</v>
      </c>
    </row>
    <row r="9915" spans="1:4">
      <c r="A9915" t="s">
        <v>1490</v>
      </c>
      <c r="B9915" t="s">
        <v>1819</v>
      </c>
      <c r="C9915" t="s">
        <v>7627</v>
      </c>
      <c r="D9915" t="s">
        <v>1462</v>
      </c>
    </row>
    <row r="9916" spans="1:4">
      <c r="A9916" t="s">
        <v>1490</v>
      </c>
      <c r="B9916" t="s">
        <v>1820</v>
      </c>
      <c r="C9916" t="s">
        <v>1477</v>
      </c>
      <c r="D9916" t="s">
        <v>37</v>
      </c>
    </row>
    <row r="9917" spans="1:4">
      <c r="A9917" t="s">
        <v>1490</v>
      </c>
      <c r="B9917" t="s">
        <v>7721</v>
      </c>
      <c r="C9917" t="s">
        <v>7638</v>
      </c>
      <c r="D9917" t="s">
        <v>105</v>
      </c>
    </row>
    <row r="9918" spans="1:4">
      <c r="A9918" t="s">
        <v>1490</v>
      </c>
      <c r="B9918" t="s">
        <v>7722</v>
      </c>
      <c r="C9918" t="s">
        <v>7640</v>
      </c>
      <c r="D9918">
        <v>3</v>
      </c>
    </row>
    <row r="9919" spans="1:4">
      <c r="A9919" t="s">
        <v>1490</v>
      </c>
      <c r="B9919" t="s">
        <v>1827</v>
      </c>
      <c r="C9919" t="s">
        <v>1473</v>
      </c>
      <c r="D9919" t="s">
        <v>57</v>
      </c>
    </row>
    <row r="9920" spans="1:4">
      <c r="A9920" t="s">
        <v>1490</v>
      </c>
      <c r="B9920" t="s">
        <v>1828</v>
      </c>
      <c r="C9920" t="s">
        <v>7617</v>
      </c>
      <c r="D9920" t="s">
        <v>1808</v>
      </c>
    </row>
    <row r="9921" spans="1:4">
      <c r="A9921" t="s">
        <v>1490</v>
      </c>
      <c r="B9921" t="s">
        <v>7362</v>
      </c>
      <c r="C9921" t="s">
        <v>7627</v>
      </c>
      <c r="D9921" t="s">
        <v>1462</v>
      </c>
    </row>
    <row r="9922" spans="1:4">
      <c r="A9922" t="s">
        <v>1490</v>
      </c>
      <c r="B9922" t="s">
        <v>7418</v>
      </c>
      <c r="C9922" t="s">
        <v>1477</v>
      </c>
      <c r="D9922" t="s">
        <v>7692</v>
      </c>
    </row>
    <row r="9923" spans="1:4">
      <c r="A9923" t="s">
        <v>1490</v>
      </c>
      <c r="B9923" t="s">
        <v>7723</v>
      </c>
      <c r="C9923" t="s">
        <v>7638</v>
      </c>
      <c r="D9923" t="s">
        <v>106</v>
      </c>
    </row>
    <row r="9924" spans="1:4">
      <c r="A9924" t="s">
        <v>1490</v>
      </c>
      <c r="B9924" t="s">
        <v>7724</v>
      </c>
      <c r="C9924" t="s">
        <v>7640</v>
      </c>
      <c r="D9924">
        <v>3</v>
      </c>
    </row>
    <row r="9925" spans="1:4">
      <c r="A9925" t="s">
        <v>1490</v>
      </c>
      <c r="B9925" t="s">
        <v>1836</v>
      </c>
      <c r="C9925" t="s">
        <v>1473</v>
      </c>
      <c r="D9925" t="s">
        <v>1441</v>
      </c>
    </row>
    <row r="9926" spans="1:4">
      <c r="A9926" t="s">
        <v>1490</v>
      </c>
      <c r="B9926" t="s">
        <v>1837</v>
      </c>
      <c r="C9926" t="s">
        <v>7617</v>
      </c>
      <c r="D9926" t="s">
        <v>2457</v>
      </c>
    </row>
    <row r="9927" spans="1:4">
      <c r="A9927" t="s">
        <v>1490</v>
      </c>
      <c r="B9927" t="s">
        <v>1838</v>
      </c>
      <c r="C9927" t="s">
        <v>7627</v>
      </c>
      <c r="D9927" t="s">
        <v>1462</v>
      </c>
    </row>
    <row r="9928" spans="1:4">
      <c r="A9928" t="s">
        <v>1490</v>
      </c>
      <c r="B9928" t="s">
        <v>1839</v>
      </c>
      <c r="C9928" t="s">
        <v>1477</v>
      </c>
      <c r="D9928" t="s">
        <v>37</v>
      </c>
    </row>
    <row r="9929" spans="1:4">
      <c r="A9929" t="s">
        <v>1490</v>
      </c>
      <c r="B9929" t="s">
        <v>7725</v>
      </c>
      <c r="C9929" t="s">
        <v>7638</v>
      </c>
      <c r="D9929" t="s">
        <v>107</v>
      </c>
    </row>
    <row r="9930" spans="1:4">
      <c r="A9930" t="s">
        <v>1490</v>
      </c>
      <c r="B9930" t="s">
        <v>7726</v>
      </c>
      <c r="C9930" t="s">
        <v>7640</v>
      </c>
      <c r="D9930">
        <v>3</v>
      </c>
    </row>
    <row r="9931" spans="1:4">
      <c r="A9931" t="s">
        <v>1490</v>
      </c>
      <c r="B9931" t="s">
        <v>1850</v>
      </c>
      <c r="C9931" t="s">
        <v>1473</v>
      </c>
      <c r="D9931" t="s">
        <v>1441</v>
      </c>
    </row>
    <row r="9932" spans="1:4">
      <c r="A9932" t="s">
        <v>1490</v>
      </c>
      <c r="B9932" t="s">
        <v>1851</v>
      </c>
      <c r="C9932" t="s">
        <v>7617</v>
      </c>
      <c r="D9932" t="s">
        <v>1450</v>
      </c>
    </row>
    <row r="9933" spans="1:4">
      <c r="A9933" t="s">
        <v>1490</v>
      </c>
      <c r="B9933" t="s">
        <v>1852</v>
      </c>
      <c r="C9933" t="s">
        <v>7627</v>
      </c>
      <c r="D9933" t="s">
        <v>1462</v>
      </c>
    </row>
    <row r="9934" spans="1:4">
      <c r="A9934" t="s">
        <v>1490</v>
      </c>
      <c r="B9934" t="s">
        <v>1853</v>
      </c>
      <c r="C9934" t="s">
        <v>1477</v>
      </c>
      <c r="D9934" t="s">
        <v>37</v>
      </c>
    </row>
    <row r="9935" spans="1:4">
      <c r="A9935" t="s">
        <v>1490</v>
      </c>
      <c r="B9935" t="s">
        <v>7727</v>
      </c>
      <c r="C9935" t="s">
        <v>7638</v>
      </c>
      <c r="D9935" t="s">
        <v>113</v>
      </c>
    </row>
    <row r="9936" spans="1:4">
      <c r="A9936" t="s">
        <v>1490</v>
      </c>
      <c r="B9936" t="s">
        <v>7728</v>
      </c>
      <c r="C9936" t="s">
        <v>7640</v>
      </c>
      <c r="D9936">
        <v>3</v>
      </c>
    </row>
    <row r="9937" spans="1:4">
      <c r="A9937" t="s">
        <v>1490</v>
      </c>
      <c r="B9937" t="s">
        <v>1864</v>
      </c>
      <c r="C9937" t="s">
        <v>1473</v>
      </c>
      <c r="D9937" t="s">
        <v>1441</v>
      </c>
    </row>
    <row r="9938" spans="1:4">
      <c r="A9938" t="s">
        <v>1490</v>
      </c>
      <c r="B9938" t="s">
        <v>1865</v>
      </c>
      <c r="C9938" t="s">
        <v>7617</v>
      </c>
      <c r="D9938" t="s">
        <v>1450</v>
      </c>
    </row>
    <row r="9939" spans="1:4">
      <c r="A9939" t="s">
        <v>1490</v>
      </c>
      <c r="B9939" t="s">
        <v>1866</v>
      </c>
      <c r="C9939" t="s">
        <v>7627</v>
      </c>
      <c r="D9939" t="s">
        <v>1462</v>
      </c>
    </row>
    <row r="9940" spans="1:4">
      <c r="A9940" t="s">
        <v>1490</v>
      </c>
      <c r="B9940" t="s">
        <v>1867</v>
      </c>
      <c r="C9940" t="s">
        <v>1477</v>
      </c>
      <c r="D9940" t="s">
        <v>37</v>
      </c>
    </row>
    <row r="9941" spans="1:4">
      <c r="A9941" t="s">
        <v>1490</v>
      </c>
      <c r="B9941" t="s">
        <v>7729</v>
      </c>
      <c r="C9941" t="s">
        <v>7638</v>
      </c>
      <c r="D9941" t="s">
        <v>130</v>
      </c>
    </row>
    <row r="9942" spans="1:4">
      <c r="A9942" t="s">
        <v>1490</v>
      </c>
      <c r="B9942" t="s">
        <v>7730</v>
      </c>
      <c r="C9942" t="s">
        <v>7640</v>
      </c>
      <c r="D9942">
        <v>3</v>
      </c>
    </row>
    <row r="9943" spans="1:4">
      <c r="A9943" t="s">
        <v>1490</v>
      </c>
      <c r="B9943" t="s">
        <v>1878</v>
      </c>
      <c r="C9943" t="s">
        <v>1473</v>
      </c>
      <c r="D9943" t="s">
        <v>1441</v>
      </c>
    </row>
    <row r="9944" spans="1:4">
      <c r="A9944" t="s">
        <v>1490</v>
      </c>
      <c r="B9944" t="s">
        <v>1879</v>
      </c>
      <c r="C9944" t="s">
        <v>7617</v>
      </c>
      <c r="D9944" t="s">
        <v>1450</v>
      </c>
    </row>
    <row r="9945" spans="1:4">
      <c r="A9945" t="s">
        <v>1490</v>
      </c>
      <c r="B9945" t="s">
        <v>1880</v>
      </c>
      <c r="C9945" t="s">
        <v>7627</v>
      </c>
      <c r="D9945" t="s">
        <v>1462</v>
      </c>
    </row>
    <row r="9946" spans="1:4">
      <c r="A9946" t="s">
        <v>1490</v>
      </c>
      <c r="B9946" t="s">
        <v>1881</v>
      </c>
      <c r="C9946" t="s">
        <v>1477</v>
      </c>
      <c r="D9946" t="s">
        <v>37</v>
      </c>
    </row>
    <row r="9947" spans="1:4">
      <c r="A9947" t="s">
        <v>1490</v>
      </c>
      <c r="B9947" t="s">
        <v>7731</v>
      </c>
      <c r="C9947" t="s">
        <v>7638</v>
      </c>
      <c r="D9947" t="s">
        <v>38</v>
      </c>
    </row>
    <row r="9948" spans="1:4">
      <c r="A9948" t="s">
        <v>1490</v>
      </c>
      <c r="B9948" t="s">
        <v>7732</v>
      </c>
      <c r="C9948" t="s">
        <v>7640</v>
      </c>
      <c r="D9948">
        <v>2</v>
      </c>
    </row>
    <row r="9949" spans="1:4">
      <c r="A9949" t="s">
        <v>1490</v>
      </c>
      <c r="B9949" t="s">
        <v>1892</v>
      </c>
      <c r="C9949" t="s">
        <v>1473</v>
      </c>
      <c r="D9949" t="s">
        <v>1442</v>
      </c>
    </row>
    <row r="9950" spans="1:4">
      <c r="A9950" t="s">
        <v>1490</v>
      </c>
      <c r="B9950" t="s">
        <v>1893</v>
      </c>
      <c r="C9950" t="s">
        <v>7617</v>
      </c>
      <c r="D9950" t="s">
        <v>1450</v>
      </c>
    </row>
    <row r="9951" spans="1:4">
      <c r="A9951" t="s">
        <v>1490</v>
      </c>
      <c r="B9951" t="s">
        <v>1894</v>
      </c>
      <c r="C9951" t="s">
        <v>7627</v>
      </c>
      <c r="D9951" t="s">
        <v>1462</v>
      </c>
    </row>
    <row r="9952" spans="1:4">
      <c r="A9952" t="s">
        <v>1490</v>
      </c>
      <c r="B9952" t="s">
        <v>1895</v>
      </c>
      <c r="C9952" t="s">
        <v>1477</v>
      </c>
      <c r="D9952" t="s">
        <v>37</v>
      </c>
    </row>
    <row r="9953" spans="1:4">
      <c r="A9953" t="s">
        <v>1490</v>
      </c>
      <c r="B9953" t="s">
        <v>7733</v>
      </c>
      <c r="C9953" t="s">
        <v>7638</v>
      </c>
      <c r="D9953" t="s">
        <v>91</v>
      </c>
    </row>
    <row r="9954" spans="1:4">
      <c r="A9954" t="s">
        <v>1490</v>
      </c>
      <c r="B9954" t="s">
        <v>7734</v>
      </c>
      <c r="C9954" t="s">
        <v>7640</v>
      </c>
      <c r="D9954">
        <v>2</v>
      </c>
    </row>
    <row r="9955" spans="1:4">
      <c r="A9955" t="s">
        <v>1490</v>
      </c>
      <c r="B9955" t="s">
        <v>1903</v>
      </c>
      <c r="C9955" t="s">
        <v>1473</v>
      </c>
      <c r="D9955" t="s">
        <v>1442</v>
      </c>
    </row>
    <row r="9956" spans="1:4">
      <c r="A9956" t="s">
        <v>1490</v>
      </c>
      <c r="B9956" t="s">
        <v>1904</v>
      </c>
      <c r="C9956" t="s">
        <v>7617</v>
      </c>
      <c r="D9956" t="s">
        <v>1450</v>
      </c>
    </row>
    <row r="9957" spans="1:4">
      <c r="A9957" t="s">
        <v>1490</v>
      </c>
      <c r="B9957" t="s">
        <v>1905</v>
      </c>
      <c r="C9957" t="s">
        <v>7627</v>
      </c>
      <c r="D9957" t="s">
        <v>1462</v>
      </c>
    </row>
    <row r="9958" spans="1:4">
      <c r="A9958" t="s">
        <v>1490</v>
      </c>
      <c r="B9958" t="s">
        <v>1906</v>
      </c>
      <c r="C9958" t="s">
        <v>1477</v>
      </c>
      <c r="D9958" t="s">
        <v>37</v>
      </c>
    </row>
    <row r="9959" spans="1:4">
      <c r="A9959" t="s">
        <v>1490</v>
      </c>
      <c r="B9959" t="s">
        <v>7735</v>
      </c>
      <c r="C9959" t="s">
        <v>7638</v>
      </c>
      <c r="D9959" t="s">
        <v>93</v>
      </c>
    </row>
    <row r="9960" spans="1:4">
      <c r="A9960" t="s">
        <v>1490</v>
      </c>
      <c r="B9960" t="s">
        <v>7736</v>
      </c>
      <c r="C9960" t="s">
        <v>7640</v>
      </c>
      <c r="D9960">
        <v>2</v>
      </c>
    </row>
    <row r="9961" spans="1:4">
      <c r="A9961" t="s">
        <v>1490</v>
      </c>
      <c r="B9961" t="s">
        <v>1914</v>
      </c>
      <c r="C9961" t="s">
        <v>1473</v>
      </c>
      <c r="D9961" t="s">
        <v>1442</v>
      </c>
    </row>
    <row r="9962" spans="1:4">
      <c r="A9962" t="s">
        <v>1490</v>
      </c>
      <c r="B9962" t="s">
        <v>1915</v>
      </c>
      <c r="C9962" t="s">
        <v>7617</v>
      </c>
      <c r="D9962" t="s">
        <v>1450</v>
      </c>
    </row>
    <row r="9963" spans="1:4">
      <c r="A9963" t="s">
        <v>1490</v>
      </c>
      <c r="B9963" t="s">
        <v>1916</v>
      </c>
      <c r="C9963" t="s">
        <v>7627</v>
      </c>
      <c r="D9963" t="s">
        <v>1462</v>
      </c>
    </row>
    <row r="9964" spans="1:4">
      <c r="A9964" t="s">
        <v>1490</v>
      </c>
      <c r="B9964" t="s">
        <v>1917</v>
      </c>
      <c r="C9964" t="s">
        <v>1477</v>
      </c>
      <c r="D9964" t="s">
        <v>37</v>
      </c>
    </row>
    <row r="9965" spans="1:4">
      <c r="A9965" t="s">
        <v>1490</v>
      </c>
      <c r="B9965" t="s">
        <v>7737</v>
      </c>
      <c r="C9965" t="s">
        <v>7638</v>
      </c>
      <c r="D9965" t="s">
        <v>97</v>
      </c>
    </row>
    <row r="9966" spans="1:4">
      <c r="A9966" t="s">
        <v>1490</v>
      </c>
      <c r="B9966" t="s">
        <v>7738</v>
      </c>
      <c r="C9966" t="s">
        <v>7640</v>
      </c>
      <c r="D9966">
        <v>2</v>
      </c>
    </row>
    <row r="9967" spans="1:4">
      <c r="A9967" t="s">
        <v>1490</v>
      </c>
      <c r="B9967" t="s">
        <v>1925</v>
      </c>
      <c r="C9967" t="s">
        <v>1473</v>
      </c>
      <c r="D9967" t="s">
        <v>1442</v>
      </c>
    </row>
    <row r="9968" spans="1:4">
      <c r="A9968" t="s">
        <v>1490</v>
      </c>
      <c r="B9968" t="s">
        <v>1926</v>
      </c>
      <c r="C9968" t="s">
        <v>7617</v>
      </c>
      <c r="D9968" t="s">
        <v>1450</v>
      </c>
    </row>
    <row r="9969" spans="1:4">
      <c r="A9969" t="s">
        <v>1490</v>
      </c>
      <c r="B9969" t="s">
        <v>1927</v>
      </c>
      <c r="C9969" t="s">
        <v>7627</v>
      </c>
      <c r="D9969" t="s">
        <v>1462</v>
      </c>
    </row>
    <row r="9970" spans="1:4">
      <c r="A9970" t="s">
        <v>1490</v>
      </c>
      <c r="B9970" t="s">
        <v>1928</v>
      </c>
      <c r="C9970" t="s">
        <v>1477</v>
      </c>
      <c r="D9970" t="s">
        <v>37</v>
      </c>
    </row>
    <row r="9971" spans="1:4">
      <c r="A9971" t="s">
        <v>1490</v>
      </c>
      <c r="B9971" t="s">
        <v>7739</v>
      </c>
      <c r="C9971" t="s">
        <v>7638</v>
      </c>
      <c r="D9971" t="s">
        <v>111</v>
      </c>
    </row>
    <row r="9972" spans="1:4">
      <c r="A9972" t="s">
        <v>1490</v>
      </c>
      <c r="B9972" t="s">
        <v>7740</v>
      </c>
      <c r="C9972" t="s">
        <v>7640</v>
      </c>
      <c r="D9972">
        <v>2</v>
      </c>
    </row>
    <row r="9973" spans="1:4">
      <c r="A9973" t="s">
        <v>1490</v>
      </c>
      <c r="B9973" t="s">
        <v>1936</v>
      </c>
      <c r="C9973" t="s">
        <v>1473</v>
      </c>
      <c r="D9973" t="s">
        <v>1442</v>
      </c>
    </row>
    <row r="9974" spans="1:4">
      <c r="A9974" t="s">
        <v>1490</v>
      </c>
      <c r="B9974" t="s">
        <v>1937</v>
      </c>
      <c r="C9974" t="s">
        <v>7617</v>
      </c>
      <c r="D9974" t="s">
        <v>1450</v>
      </c>
    </row>
    <row r="9975" spans="1:4">
      <c r="A9975" t="s">
        <v>1490</v>
      </c>
      <c r="B9975" t="s">
        <v>1938</v>
      </c>
      <c r="C9975" t="s">
        <v>7627</v>
      </c>
      <c r="D9975" t="s">
        <v>1462</v>
      </c>
    </row>
    <row r="9976" spans="1:4">
      <c r="A9976" t="s">
        <v>1490</v>
      </c>
      <c r="B9976" t="s">
        <v>1939</v>
      </c>
      <c r="C9976" t="s">
        <v>1477</v>
      </c>
      <c r="D9976" t="s">
        <v>37</v>
      </c>
    </row>
    <row r="9977" spans="1:4">
      <c r="A9977" t="s">
        <v>1490</v>
      </c>
      <c r="B9977" t="s">
        <v>7741</v>
      </c>
      <c r="C9977" t="s">
        <v>7638</v>
      </c>
      <c r="D9977" t="s">
        <v>114</v>
      </c>
    </row>
    <row r="9978" spans="1:4">
      <c r="A9978" t="s">
        <v>1490</v>
      </c>
      <c r="B9978" t="s">
        <v>7742</v>
      </c>
      <c r="C9978" t="s">
        <v>7640</v>
      </c>
      <c r="D9978">
        <v>2</v>
      </c>
    </row>
    <row r="9979" spans="1:4">
      <c r="A9979" t="s">
        <v>1490</v>
      </c>
      <c r="B9979" t="s">
        <v>1947</v>
      </c>
      <c r="C9979" t="s">
        <v>1473</v>
      </c>
      <c r="D9979" t="s">
        <v>1442</v>
      </c>
    </row>
    <row r="9980" spans="1:4">
      <c r="A9980" t="s">
        <v>1490</v>
      </c>
      <c r="B9980" t="s">
        <v>1948</v>
      </c>
      <c r="C9980" t="s">
        <v>7617</v>
      </c>
      <c r="D9980" t="s">
        <v>1450</v>
      </c>
    </row>
    <row r="9981" spans="1:4">
      <c r="A9981" t="s">
        <v>1490</v>
      </c>
      <c r="B9981" t="s">
        <v>1949</v>
      </c>
      <c r="C9981" t="s">
        <v>7627</v>
      </c>
      <c r="D9981" t="s">
        <v>1462</v>
      </c>
    </row>
    <row r="9982" spans="1:4">
      <c r="A9982" t="s">
        <v>1490</v>
      </c>
      <c r="B9982" t="s">
        <v>1950</v>
      </c>
      <c r="C9982" t="s">
        <v>1477</v>
      </c>
      <c r="D9982" t="s">
        <v>37</v>
      </c>
    </row>
    <row r="9983" spans="1:4">
      <c r="A9983" t="s">
        <v>1490</v>
      </c>
      <c r="B9983" t="s">
        <v>7743</v>
      </c>
      <c r="C9983" t="s">
        <v>7638</v>
      </c>
      <c r="D9983" t="s">
        <v>118</v>
      </c>
    </row>
    <row r="9984" spans="1:4">
      <c r="A9984" t="s">
        <v>1490</v>
      </c>
      <c r="B9984" t="s">
        <v>7744</v>
      </c>
      <c r="C9984" t="s">
        <v>7640</v>
      </c>
      <c r="D9984">
        <v>2</v>
      </c>
    </row>
    <row r="9985" spans="1:4">
      <c r="A9985" t="s">
        <v>1490</v>
      </c>
      <c r="B9985" t="s">
        <v>1958</v>
      </c>
      <c r="C9985" t="s">
        <v>1473</v>
      </c>
      <c r="D9985" t="s">
        <v>1443</v>
      </c>
    </row>
    <row r="9986" spans="1:4">
      <c r="A9986" t="s">
        <v>1490</v>
      </c>
      <c r="B9986" t="s">
        <v>1959</v>
      </c>
      <c r="C9986" t="s">
        <v>7617</v>
      </c>
      <c r="D9986" t="s">
        <v>1450</v>
      </c>
    </row>
    <row r="9987" spans="1:4">
      <c r="A9987" t="s">
        <v>1490</v>
      </c>
      <c r="B9987" t="s">
        <v>1960</v>
      </c>
      <c r="C9987" t="s">
        <v>7627</v>
      </c>
      <c r="D9987" t="s">
        <v>1462</v>
      </c>
    </row>
    <row r="9988" spans="1:4">
      <c r="A9988" t="s">
        <v>1490</v>
      </c>
      <c r="B9988" t="s">
        <v>7420</v>
      </c>
      <c r="C9988" t="s">
        <v>1477</v>
      </c>
      <c r="D9988" t="s">
        <v>37</v>
      </c>
    </row>
    <row r="9989" spans="1:4">
      <c r="A9989" t="s">
        <v>1490</v>
      </c>
      <c r="B9989" t="s">
        <v>7745</v>
      </c>
      <c r="C9989" t="s">
        <v>7638</v>
      </c>
      <c r="D9989" t="s">
        <v>125</v>
      </c>
    </row>
    <row r="9990" spans="1:4">
      <c r="A9990" t="s">
        <v>1490</v>
      </c>
      <c r="B9990" t="s">
        <v>7746</v>
      </c>
      <c r="C9990" t="s">
        <v>7640</v>
      </c>
      <c r="D9990">
        <v>2</v>
      </c>
    </row>
    <row r="9991" spans="1:4">
      <c r="A9991" t="s">
        <v>1490</v>
      </c>
      <c r="B9991" t="s">
        <v>1968</v>
      </c>
      <c r="C9991" t="s">
        <v>1473</v>
      </c>
      <c r="D9991" t="s">
        <v>1443</v>
      </c>
    </row>
    <row r="9992" spans="1:4">
      <c r="A9992" t="s">
        <v>1490</v>
      </c>
      <c r="B9992" t="s">
        <v>1969</v>
      </c>
      <c r="C9992" t="s">
        <v>7617</v>
      </c>
      <c r="D9992" t="s">
        <v>1450</v>
      </c>
    </row>
    <row r="9993" spans="1:4">
      <c r="A9993" t="s">
        <v>1490</v>
      </c>
      <c r="B9993" t="s">
        <v>1970</v>
      </c>
      <c r="C9993" t="s">
        <v>7627</v>
      </c>
      <c r="D9993" t="s">
        <v>1462</v>
      </c>
    </row>
    <row r="9994" spans="1:4">
      <c r="A9994" t="s">
        <v>1490</v>
      </c>
      <c r="B9994" t="s">
        <v>7421</v>
      </c>
      <c r="C9994" t="s">
        <v>1477</v>
      </c>
      <c r="D9994" t="s">
        <v>37</v>
      </c>
    </row>
    <row r="9995" spans="1:4">
      <c r="A9995" t="s">
        <v>1490</v>
      </c>
      <c r="B9995" t="s">
        <v>7747</v>
      </c>
      <c r="C9995" t="s">
        <v>7638</v>
      </c>
      <c r="D9995" t="s">
        <v>132</v>
      </c>
    </row>
    <row r="9996" spans="1:4">
      <c r="A9996" t="s">
        <v>1490</v>
      </c>
      <c r="B9996" t="s">
        <v>7748</v>
      </c>
      <c r="C9996" t="s">
        <v>7640</v>
      </c>
      <c r="D9996">
        <v>2</v>
      </c>
    </row>
    <row r="9997" spans="1:4">
      <c r="A9997" t="s">
        <v>1490</v>
      </c>
      <c r="B9997" t="s">
        <v>1978</v>
      </c>
      <c r="C9997" t="s">
        <v>1473</v>
      </c>
      <c r="D9997" t="s">
        <v>1443</v>
      </c>
    </row>
    <row r="9998" spans="1:4">
      <c r="A9998" t="s">
        <v>1490</v>
      </c>
      <c r="B9998" t="s">
        <v>1979</v>
      </c>
      <c r="C9998" t="s">
        <v>7617</v>
      </c>
      <c r="D9998" t="s">
        <v>1450</v>
      </c>
    </row>
    <row r="9999" spans="1:4">
      <c r="A9999" t="s">
        <v>1490</v>
      </c>
      <c r="B9999" t="s">
        <v>1980</v>
      </c>
      <c r="C9999" t="s">
        <v>7627</v>
      </c>
      <c r="D9999" t="s">
        <v>1462</v>
      </c>
    </row>
    <row r="10000" spans="1:4">
      <c r="A10000" t="s">
        <v>1490</v>
      </c>
      <c r="B10000" t="s">
        <v>7422</v>
      </c>
      <c r="C10000" t="s">
        <v>1477</v>
      </c>
      <c r="D10000" t="s">
        <v>37</v>
      </c>
    </row>
    <row r="10001" spans="1:4">
      <c r="A10001" t="s">
        <v>1490</v>
      </c>
      <c r="B10001" t="s">
        <v>7749</v>
      </c>
      <c r="C10001" t="s">
        <v>7638</v>
      </c>
      <c r="D10001" t="s">
        <v>134</v>
      </c>
    </row>
    <row r="10002" spans="1:4">
      <c r="A10002" t="s">
        <v>1490</v>
      </c>
      <c r="B10002" t="s">
        <v>7750</v>
      </c>
      <c r="C10002" t="s">
        <v>7640</v>
      </c>
      <c r="D10002">
        <v>2</v>
      </c>
    </row>
    <row r="10003" spans="1:4">
      <c r="A10003" t="s">
        <v>1490</v>
      </c>
      <c r="B10003" t="s">
        <v>1988</v>
      </c>
      <c r="C10003" t="s">
        <v>1473</v>
      </c>
      <c r="D10003" t="s">
        <v>1443</v>
      </c>
    </row>
    <row r="10004" spans="1:4">
      <c r="A10004" t="s">
        <v>1490</v>
      </c>
      <c r="B10004" t="s">
        <v>1989</v>
      </c>
      <c r="C10004" t="s">
        <v>7617</v>
      </c>
      <c r="D10004" t="s">
        <v>1450</v>
      </c>
    </row>
    <row r="10005" spans="1:4">
      <c r="A10005" t="s">
        <v>1490</v>
      </c>
      <c r="B10005" t="s">
        <v>1990</v>
      </c>
      <c r="C10005" t="s">
        <v>7627</v>
      </c>
      <c r="D10005" t="s">
        <v>1462</v>
      </c>
    </row>
    <row r="10006" spans="1:4">
      <c r="A10006" t="s">
        <v>1490</v>
      </c>
      <c r="B10006" t="s">
        <v>7423</v>
      </c>
      <c r="C10006" t="s">
        <v>1477</v>
      </c>
      <c r="D10006" t="s">
        <v>37</v>
      </c>
    </row>
    <row r="10007" spans="1:4">
      <c r="A10007" t="s">
        <v>1490</v>
      </c>
      <c r="B10007" t="s">
        <v>7751</v>
      </c>
      <c r="C10007" t="s">
        <v>7638</v>
      </c>
      <c r="D10007" t="s">
        <v>136</v>
      </c>
    </row>
    <row r="10008" spans="1:4">
      <c r="A10008" t="s">
        <v>1490</v>
      </c>
      <c r="B10008" t="s">
        <v>7752</v>
      </c>
      <c r="C10008" t="s">
        <v>7640</v>
      </c>
      <c r="D10008">
        <v>2</v>
      </c>
    </row>
    <row r="10009" spans="1:4">
      <c r="A10009" t="s">
        <v>1490</v>
      </c>
      <c r="B10009" t="s">
        <v>1998</v>
      </c>
      <c r="C10009" t="s">
        <v>1473</v>
      </c>
      <c r="D10009" t="s">
        <v>57</v>
      </c>
    </row>
    <row r="10010" spans="1:4">
      <c r="A10010" t="s">
        <v>1490</v>
      </c>
      <c r="B10010" t="s">
        <v>1999</v>
      </c>
      <c r="C10010" t="s">
        <v>7617</v>
      </c>
      <c r="D10010" t="s">
        <v>1450</v>
      </c>
    </row>
    <row r="10011" spans="1:4">
      <c r="A10011" t="s">
        <v>1490</v>
      </c>
      <c r="B10011" t="s">
        <v>7363</v>
      </c>
      <c r="C10011" t="s">
        <v>7627</v>
      </c>
      <c r="D10011" t="s">
        <v>1462</v>
      </c>
    </row>
    <row r="10012" spans="1:4">
      <c r="A10012" t="s">
        <v>1490</v>
      </c>
      <c r="B10012" t="s">
        <v>7424</v>
      </c>
      <c r="C10012" t="s">
        <v>1477</v>
      </c>
      <c r="D10012" t="s">
        <v>7692</v>
      </c>
    </row>
    <row r="10013" spans="1:4">
      <c r="A10013" t="s">
        <v>1490</v>
      </c>
      <c r="B10013" t="s">
        <v>7753</v>
      </c>
      <c r="C10013" t="s">
        <v>7638</v>
      </c>
      <c r="D10013" t="s">
        <v>35</v>
      </c>
    </row>
    <row r="10014" spans="1:4">
      <c r="A10014" t="s">
        <v>1490</v>
      </c>
      <c r="B10014" t="s">
        <v>7754</v>
      </c>
      <c r="C10014" t="s">
        <v>7640</v>
      </c>
      <c r="D10014">
        <v>1</v>
      </c>
    </row>
    <row r="10015" spans="1:4">
      <c r="A10015" t="s">
        <v>1490</v>
      </c>
      <c r="B10015" t="s">
        <v>2008</v>
      </c>
      <c r="C10015" t="s">
        <v>1473</v>
      </c>
      <c r="D10015" t="s">
        <v>57</v>
      </c>
    </row>
    <row r="10016" spans="1:4">
      <c r="A10016" t="s">
        <v>1490</v>
      </c>
      <c r="B10016" t="s">
        <v>2009</v>
      </c>
      <c r="C10016" t="s">
        <v>7617</v>
      </c>
      <c r="D10016" t="s">
        <v>1450</v>
      </c>
    </row>
    <row r="10017" spans="1:4">
      <c r="A10017" t="s">
        <v>1490</v>
      </c>
      <c r="B10017" t="s">
        <v>7364</v>
      </c>
      <c r="C10017" t="s">
        <v>7627</v>
      </c>
      <c r="D10017" t="s">
        <v>1462</v>
      </c>
    </row>
    <row r="10018" spans="1:4">
      <c r="A10018" t="s">
        <v>1490</v>
      </c>
      <c r="B10018" t="s">
        <v>7425</v>
      </c>
      <c r="C10018" t="s">
        <v>1477</v>
      </c>
      <c r="D10018" t="s">
        <v>7692</v>
      </c>
    </row>
    <row r="10019" spans="1:4">
      <c r="A10019" t="s">
        <v>1490</v>
      </c>
      <c r="B10019" t="s">
        <v>7755</v>
      </c>
      <c r="C10019" t="s">
        <v>7638</v>
      </c>
      <c r="D10019" t="s">
        <v>49</v>
      </c>
    </row>
    <row r="10020" spans="1:4">
      <c r="A10020" t="s">
        <v>1490</v>
      </c>
      <c r="B10020" t="s">
        <v>7756</v>
      </c>
      <c r="C10020" t="s">
        <v>7640</v>
      </c>
      <c r="D10020">
        <v>1</v>
      </c>
    </row>
    <row r="10021" spans="1:4">
      <c r="A10021" t="s">
        <v>1490</v>
      </c>
      <c r="B10021" t="s">
        <v>2018</v>
      </c>
      <c r="C10021" t="s">
        <v>1473</v>
      </c>
      <c r="D10021" t="s">
        <v>1441</v>
      </c>
    </row>
    <row r="10022" spans="1:4">
      <c r="A10022" t="s">
        <v>1490</v>
      </c>
      <c r="B10022" t="s">
        <v>2019</v>
      </c>
      <c r="C10022" t="s">
        <v>7617</v>
      </c>
      <c r="D10022" t="s">
        <v>1454</v>
      </c>
    </row>
    <row r="10023" spans="1:4">
      <c r="A10023" t="s">
        <v>1490</v>
      </c>
      <c r="B10023" t="s">
        <v>2020</v>
      </c>
      <c r="C10023" t="s">
        <v>7627</v>
      </c>
      <c r="D10023" t="s">
        <v>1462</v>
      </c>
    </row>
    <row r="10024" spans="1:4">
      <c r="A10024" t="s">
        <v>1490</v>
      </c>
      <c r="B10024" t="s">
        <v>2021</v>
      </c>
      <c r="C10024" t="s">
        <v>1477</v>
      </c>
      <c r="D10024" t="s">
        <v>37</v>
      </c>
    </row>
    <row r="10025" spans="1:4">
      <c r="A10025" t="s">
        <v>1490</v>
      </c>
      <c r="B10025" t="s">
        <v>7757</v>
      </c>
      <c r="C10025" t="s">
        <v>7638</v>
      </c>
      <c r="D10025" t="s">
        <v>73</v>
      </c>
    </row>
    <row r="10026" spans="1:4">
      <c r="A10026" t="s">
        <v>1490</v>
      </c>
      <c r="B10026" t="s">
        <v>7758</v>
      </c>
      <c r="C10026" t="s">
        <v>7640</v>
      </c>
      <c r="D10026">
        <v>1</v>
      </c>
    </row>
    <row r="10027" spans="1:4">
      <c r="A10027" t="s">
        <v>1490</v>
      </c>
      <c r="B10027" t="s">
        <v>2032</v>
      </c>
      <c r="C10027" t="s">
        <v>1473</v>
      </c>
      <c r="D10027" t="s">
        <v>1441</v>
      </c>
    </row>
    <row r="10028" spans="1:4">
      <c r="A10028" t="s">
        <v>1490</v>
      </c>
      <c r="B10028" t="s">
        <v>2033</v>
      </c>
      <c r="C10028" t="s">
        <v>7617</v>
      </c>
      <c r="D10028" t="s">
        <v>1454</v>
      </c>
    </row>
    <row r="10029" spans="1:4">
      <c r="A10029" t="s">
        <v>1490</v>
      </c>
      <c r="B10029" t="s">
        <v>2034</v>
      </c>
      <c r="C10029" t="s">
        <v>7627</v>
      </c>
      <c r="D10029" t="s">
        <v>1462</v>
      </c>
    </row>
    <row r="10030" spans="1:4">
      <c r="A10030" t="s">
        <v>1490</v>
      </c>
      <c r="B10030" t="s">
        <v>2035</v>
      </c>
      <c r="C10030" t="s">
        <v>1477</v>
      </c>
      <c r="D10030" t="s">
        <v>37</v>
      </c>
    </row>
    <row r="10031" spans="1:4">
      <c r="A10031" t="s">
        <v>1490</v>
      </c>
      <c r="B10031" t="s">
        <v>7759</v>
      </c>
      <c r="C10031" t="s">
        <v>7638</v>
      </c>
      <c r="D10031" t="s">
        <v>85</v>
      </c>
    </row>
    <row r="10032" spans="1:4">
      <c r="A10032" t="s">
        <v>1490</v>
      </c>
      <c r="B10032" t="s">
        <v>7760</v>
      </c>
      <c r="C10032" t="s">
        <v>7640</v>
      </c>
      <c r="D10032">
        <v>1</v>
      </c>
    </row>
    <row r="10033" spans="1:4">
      <c r="A10033" t="s">
        <v>1490</v>
      </c>
      <c r="B10033" t="s">
        <v>2046</v>
      </c>
      <c r="C10033" t="s">
        <v>1473</v>
      </c>
      <c r="D10033" t="s">
        <v>1442</v>
      </c>
    </row>
    <row r="10034" spans="1:4">
      <c r="A10034" t="s">
        <v>1490</v>
      </c>
      <c r="B10034" t="s">
        <v>2047</v>
      </c>
      <c r="C10034" t="s">
        <v>7617</v>
      </c>
      <c r="D10034" t="s">
        <v>1454</v>
      </c>
    </row>
    <row r="10035" spans="1:4">
      <c r="A10035" t="s">
        <v>1490</v>
      </c>
      <c r="B10035" t="s">
        <v>2048</v>
      </c>
      <c r="C10035" t="s">
        <v>7627</v>
      </c>
      <c r="D10035" t="s">
        <v>1462</v>
      </c>
    </row>
    <row r="10036" spans="1:4">
      <c r="A10036" t="s">
        <v>1490</v>
      </c>
      <c r="B10036" t="s">
        <v>2049</v>
      </c>
      <c r="C10036" t="s">
        <v>1477</v>
      </c>
      <c r="D10036" t="s">
        <v>37</v>
      </c>
    </row>
    <row r="10037" spans="1:4">
      <c r="A10037" t="s">
        <v>1490</v>
      </c>
      <c r="B10037" t="s">
        <v>7761</v>
      </c>
      <c r="C10037" t="s">
        <v>7638</v>
      </c>
      <c r="D10037" t="s">
        <v>100</v>
      </c>
    </row>
    <row r="10038" spans="1:4">
      <c r="A10038" t="s">
        <v>1490</v>
      </c>
      <c r="B10038" t="s">
        <v>7762</v>
      </c>
      <c r="C10038" t="s">
        <v>7640</v>
      </c>
      <c r="D10038">
        <v>1</v>
      </c>
    </row>
    <row r="10039" spans="1:4">
      <c r="A10039" t="s">
        <v>1490</v>
      </c>
      <c r="B10039" t="s">
        <v>2057</v>
      </c>
      <c r="C10039" t="s">
        <v>1473</v>
      </c>
      <c r="D10039" t="s">
        <v>1442</v>
      </c>
    </row>
    <row r="10040" spans="1:4">
      <c r="A10040" t="s">
        <v>1490</v>
      </c>
      <c r="B10040" t="s">
        <v>2058</v>
      </c>
      <c r="C10040" t="s">
        <v>7617</v>
      </c>
      <c r="D10040" t="s">
        <v>1454</v>
      </c>
    </row>
    <row r="10041" spans="1:4">
      <c r="A10041" t="s">
        <v>1490</v>
      </c>
      <c r="B10041" t="s">
        <v>2059</v>
      </c>
      <c r="C10041" t="s">
        <v>7627</v>
      </c>
      <c r="D10041" t="s">
        <v>1462</v>
      </c>
    </row>
    <row r="10042" spans="1:4">
      <c r="A10042" t="s">
        <v>1490</v>
      </c>
      <c r="B10042" t="s">
        <v>2060</v>
      </c>
      <c r="C10042" t="s">
        <v>1477</v>
      </c>
      <c r="D10042" t="s">
        <v>37</v>
      </c>
    </row>
    <row r="10043" spans="1:4">
      <c r="A10043" t="s">
        <v>1490</v>
      </c>
      <c r="B10043" t="s">
        <v>7763</v>
      </c>
      <c r="C10043" t="s">
        <v>7638</v>
      </c>
      <c r="D10043" t="s">
        <v>101</v>
      </c>
    </row>
    <row r="10044" spans="1:4">
      <c r="A10044" t="s">
        <v>1490</v>
      </c>
      <c r="B10044" t="s">
        <v>7764</v>
      </c>
      <c r="C10044" t="s">
        <v>7640</v>
      </c>
      <c r="D10044">
        <v>1</v>
      </c>
    </row>
    <row r="10045" spans="1:4">
      <c r="A10045" t="s">
        <v>1490</v>
      </c>
      <c r="B10045" t="s">
        <v>2068</v>
      </c>
      <c r="C10045" t="s">
        <v>1473</v>
      </c>
      <c r="D10045" t="s">
        <v>1442</v>
      </c>
    </row>
    <row r="10046" spans="1:4">
      <c r="A10046" t="s">
        <v>1490</v>
      </c>
      <c r="B10046" t="s">
        <v>2069</v>
      </c>
      <c r="C10046" t="s">
        <v>7617</v>
      </c>
      <c r="D10046" t="s">
        <v>1454</v>
      </c>
    </row>
    <row r="10047" spans="1:4">
      <c r="A10047" t="s">
        <v>1490</v>
      </c>
      <c r="B10047" t="s">
        <v>2070</v>
      </c>
      <c r="C10047" t="s">
        <v>7627</v>
      </c>
      <c r="D10047" t="s">
        <v>1462</v>
      </c>
    </row>
    <row r="10048" spans="1:4">
      <c r="A10048" t="s">
        <v>1490</v>
      </c>
      <c r="B10048" t="s">
        <v>2071</v>
      </c>
      <c r="C10048" t="s">
        <v>1477</v>
      </c>
      <c r="D10048" t="s">
        <v>37</v>
      </c>
    </row>
    <row r="10049" spans="1:4">
      <c r="A10049" t="s">
        <v>1490</v>
      </c>
      <c r="B10049" t="s">
        <v>7765</v>
      </c>
      <c r="C10049" t="s">
        <v>7638</v>
      </c>
      <c r="D10049" t="s">
        <v>102</v>
      </c>
    </row>
    <row r="10050" spans="1:4">
      <c r="A10050" t="s">
        <v>1490</v>
      </c>
      <c r="B10050" t="s">
        <v>7766</v>
      </c>
      <c r="C10050" t="s">
        <v>7640</v>
      </c>
      <c r="D10050">
        <v>1</v>
      </c>
    </row>
    <row r="10051" spans="1:4">
      <c r="A10051" t="s">
        <v>1490</v>
      </c>
      <c r="B10051" t="s">
        <v>2079</v>
      </c>
      <c r="C10051" t="s">
        <v>1473</v>
      </c>
      <c r="D10051" t="s">
        <v>1442</v>
      </c>
    </row>
    <row r="10052" spans="1:4">
      <c r="A10052" t="s">
        <v>1490</v>
      </c>
      <c r="B10052" t="s">
        <v>2080</v>
      </c>
      <c r="C10052" t="s">
        <v>7617</v>
      </c>
      <c r="D10052" t="s">
        <v>1454</v>
      </c>
    </row>
    <row r="10053" spans="1:4">
      <c r="A10053" t="s">
        <v>1490</v>
      </c>
      <c r="B10053" t="s">
        <v>2081</v>
      </c>
      <c r="C10053" t="s">
        <v>7627</v>
      </c>
      <c r="D10053" t="s">
        <v>1462</v>
      </c>
    </row>
    <row r="10054" spans="1:4">
      <c r="A10054" t="s">
        <v>1490</v>
      </c>
      <c r="B10054" t="s">
        <v>2082</v>
      </c>
      <c r="C10054" t="s">
        <v>1477</v>
      </c>
      <c r="D10054" t="s">
        <v>37</v>
      </c>
    </row>
    <row r="10055" spans="1:4">
      <c r="A10055" t="s">
        <v>1490</v>
      </c>
      <c r="B10055" t="s">
        <v>7767</v>
      </c>
      <c r="C10055" t="s">
        <v>7638</v>
      </c>
      <c r="D10055" t="s">
        <v>103</v>
      </c>
    </row>
    <row r="10056" spans="1:4">
      <c r="A10056" t="s">
        <v>1490</v>
      </c>
      <c r="B10056" t="s">
        <v>7768</v>
      </c>
      <c r="C10056" t="s">
        <v>7640</v>
      </c>
      <c r="D10056">
        <v>1</v>
      </c>
    </row>
    <row r="10057" spans="1:4">
      <c r="A10057" t="s">
        <v>1490</v>
      </c>
      <c r="B10057" t="s">
        <v>2090</v>
      </c>
      <c r="C10057" t="s">
        <v>1473</v>
      </c>
      <c r="D10057" t="s">
        <v>57</v>
      </c>
    </row>
    <row r="10058" spans="1:4">
      <c r="A10058" t="s">
        <v>1490</v>
      </c>
      <c r="B10058" t="s">
        <v>2091</v>
      </c>
      <c r="C10058" t="s">
        <v>7617</v>
      </c>
      <c r="D10058" t="s">
        <v>1454</v>
      </c>
    </row>
    <row r="10059" spans="1:4">
      <c r="A10059" t="s">
        <v>1490</v>
      </c>
      <c r="B10059" t="s">
        <v>7365</v>
      </c>
      <c r="C10059" t="s">
        <v>7627</v>
      </c>
      <c r="D10059" t="s">
        <v>1462</v>
      </c>
    </row>
    <row r="10060" spans="1:4">
      <c r="A10060" t="s">
        <v>1490</v>
      </c>
      <c r="B10060" t="s">
        <v>7426</v>
      </c>
      <c r="C10060" t="s">
        <v>1477</v>
      </c>
      <c r="D10060" t="s">
        <v>7692</v>
      </c>
    </row>
    <row r="10061" spans="1:4">
      <c r="A10061" t="s">
        <v>1490</v>
      </c>
      <c r="B10061" t="s">
        <v>7769</v>
      </c>
      <c r="C10061" t="s">
        <v>7638</v>
      </c>
      <c r="D10061" t="s">
        <v>120</v>
      </c>
    </row>
    <row r="10062" spans="1:4">
      <c r="A10062" t="s">
        <v>1490</v>
      </c>
      <c r="B10062" t="s">
        <v>7770</v>
      </c>
      <c r="C10062" t="s">
        <v>7640</v>
      </c>
      <c r="D10062">
        <v>1</v>
      </c>
    </row>
    <row r="10063" spans="1:4">
      <c r="A10063" t="s">
        <v>1490</v>
      </c>
      <c r="B10063" t="s">
        <v>2100</v>
      </c>
      <c r="C10063" t="s">
        <v>1473</v>
      </c>
      <c r="D10063" t="s">
        <v>57</v>
      </c>
    </row>
    <row r="10064" spans="1:4">
      <c r="A10064" t="s">
        <v>1490</v>
      </c>
      <c r="B10064" t="s">
        <v>2101</v>
      </c>
      <c r="C10064" t="s">
        <v>7617</v>
      </c>
      <c r="D10064" t="s">
        <v>1454</v>
      </c>
    </row>
    <row r="10065" spans="1:4">
      <c r="A10065" t="s">
        <v>1490</v>
      </c>
      <c r="B10065" t="s">
        <v>7366</v>
      </c>
      <c r="C10065" t="s">
        <v>7627</v>
      </c>
      <c r="D10065" t="s">
        <v>1462</v>
      </c>
    </row>
    <row r="10066" spans="1:4">
      <c r="A10066" t="s">
        <v>1490</v>
      </c>
      <c r="B10066" t="s">
        <v>7427</v>
      </c>
      <c r="C10066" t="s">
        <v>1477</v>
      </c>
      <c r="D10066" t="s">
        <v>7692</v>
      </c>
    </row>
    <row r="10067" spans="1:4">
      <c r="A10067" t="s">
        <v>1490</v>
      </c>
      <c r="B10067" t="s">
        <v>7771</v>
      </c>
      <c r="C10067" t="s">
        <v>7638</v>
      </c>
      <c r="D10067" t="s">
        <v>122</v>
      </c>
    </row>
    <row r="10068" spans="1:4">
      <c r="A10068" t="s">
        <v>1490</v>
      </c>
      <c r="B10068" t="s">
        <v>7772</v>
      </c>
      <c r="C10068" t="s">
        <v>7640</v>
      </c>
      <c r="D10068">
        <v>1</v>
      </c>
    </row>
    <row r="10069" spans="1:4">
      <c r="A10069" t="s">
        <v>1490</v>
      </c>
      <c r="B10069" t="s">
        <v>2110</v>
      </c>
      <c r="C10069" t="s">
        <v>1473</v>
      </c>
      <c r="D10069" t="s">
        <v>1441</v>
      </c>
    </row>
    <row r="10070" spans="1:4">
      <c r="A10070" t="s">
        <v>1490</v>
      </c>
      <c r="B10070" t="s">
        <v>2111</v>
      </c>
      <c r="C10070" t="s">
        <v>7617</v>
      </c>
      <c r="D10070" t="s">
        <v>7773</v>
      </c>
    </row>
    <row r="10071" spans="1:4">
      <c r="A10071" t="s">
        <v>1490</v>
      </c>
      <c r="B10071" t="s">
        <v>2112</v>
      </c>
      <c r="C10071" t="s">
        <v>7627</v>
      </c>
      <c r="D10071" t="s">
        <v>1462</v>
      </c>
    </row>
    <row r="10072" spans="1:4">
      <c r="A10072" t="s">
        <v>1490</v>
      </c>
      <c r="B10072" t="s">
        <v>2113</v>
      </c>
      <c r="C10072" t="s">
        <v>1477</v>
      </c>
      <c r="D10072" t="s">
        <v>37</v>
      </c>
    </row>
    <row r="10073" spans="1:4">
      <c r="A10073" t="s">
        <v>1490</v>
      </c>
      <c r="B10073" t="s">
        <v>7774</v>
      </c>
      <c r="C10073" t="s">
        <v>7638</v>
      </c>
      <c r="D10073" t="s">
        <v>124</v>
      </c>
    </row>
    <row r="10074" spans="1:4">
      <c r="A10074" t="s">
        <v>1490</v>
      </c>
      <c r="B10074" t="s">
        <v>7775</v>
      </c>
      <c r="C10074" t="s">
        <v>7640</v>
      </c>
      <c r="D10074">
        <v>1</v>
      </c>
    </row>
    <row r="10075" spans="1:4">
      <c r="A10075" t="s">
        <v>1490</v>
      </c>
      <c r="B10075" t="s">
        <v>2124</v>
      </c>
      <c r="C10075" t="s">
        <v>1473</v>
      </c>
      <c r="D10075" t="s">
        <v>1442</v>
      </c>
    </row>
    <row r="10076" spans="1:4">
      <c r="A10076" t="s">
        <v>1490</v>
      </c>
      <c r="B10076" t="s">
        <v>2125</v>
      </c>
      <c r="C10076" t="s">
        <v>7617</v>
      </c>
      <c r="D10076" t="s">
        <v>7773</v>
      </c>
    </row>
    <row r="10077" spans="1:4">
      <c r="A10077" t="s">
        <v>1490</v>
      </c>
      <c r="B10077" t="s">
        <v>2126</v>
      </c>
      <c r="C10077" t="s">
        <v>7627</v>
      </c>
      <c r="D10077" t="s">
        <v>1462</v>
      </c>
    </row>
    <row r="10078" spans="1:4">
      <c r="A10078" t="s">
        <v>1490</v>
      </c>
      <c r="B10078" t="s">
        <v>2127</v>
      </c>
      <c r="C10078" t="s">
        <v>1477</v>
      </c>
      <c r="D10078" t="s">
        <v>37</v>
      </c>
    </row>
    <row r="10079" spans="1:4">
      <c r="A10079" t="s">
        <v>1490</v>
      </c>
      <c r="B10079" t="s">
        <v>7776</v>
      </c>
      <c r="C10079" t="s">
        <v>7638</v>
      </c>
      <c r="D10079" t="s">
        <v>126</v>
      </c>
    </row>
    <row r="10080" spans="1:4">
      <c r="A10080" t="s">
        <v>1490</v>
      </c>
      <c r="B10080" t="s">
        <v>7777</v>
      </c>
      <c r="C10080" t="s">
        <v>7640</v>
      </c>
      <c r="D10080">
        <v>1</v>
      </c>
    </row>
    <row r="10081" spans="1:4">
      <c r="A10081" t="s">
        <v>1490</v>
      </c>
      <c r="B10081" t="s">
        <v>2135</v>
      </c>
      <c r="C10081" t="s">
        <v>1473</v>
      </c>
      <c r="D10081" t="s">
        <v>1442</v>
      </c>
    </row>
    <row r="10082" spans="1:4">
      <c r="A10082" t="s">
        <v>1490</v>
      </c>
      <c r="B10082" t="s">
        <v>2136</v>
      </c>
      <c r="C10082" t="s">
        <v>7617</v>
      </c>
      <c r="D10082" t="s">
        <v>7773</v>
      </c>
    </row>
    <row r="10083" spans="1:4">
      <c r="A10083" t="s">
        <v>1490</v>
      </c>
      <c r="B10083" t="s">
        <v>2137</v>
      </c>
      <c r="C10083" t="s">
        <v>7627</v>
      </c>
      <c r="D10083" t="s">
        <v>1462</v>
      </c>
    </row>
    <row r="10084" spans="1:4">
      <c r="A10084" t="s">
        <v>1490</v>
      </c>
      <c r="B10084" t="s">
        <v>2138</v>
      </c>
      <c r="C10084" t="s">
        <v>1477</v>
      </c>
      <c r="D10084" t="s">
        <v>37</v>
      </c>
    </row>
    <row r="10085" spans="1:4">
      <c r="A10085" t="s">
        <v>1490</v>
      </c>
      <c r="B10085" t="s">
        <v>7778</v>
      </c>
      <c r="C10085" t="s">
        <v>7638</v>
      </c>
      <c r="D10085" t="s">
        <v>127</v>
      </c>
    </row>
    <row r="10086" spans="1:4">
      <c r="A10086" t="s">
        <v>1490</v>
      </c>
      <c r="B10086" t="s">
        <v>7779</v>
      </c>
      <c r="C10086" t="s">
        <v>7640</v>
      </c>
      <c r="D10086">
        <v>1</v>
      </c>
    </row>
    <row r="10087" spans="1:4">
      <c r="A10087" t="s">
        <v>1490</v>
      </c>
      <c r="B10087" t="s">
        <v>2146</v>
      </c>
      <c r="C10087" t="s">
        <v>1473</v>
      </c>
      <c r="D10087" t="s">
        <v>57</v>
      </c>
    </row>
    <row r="10088" spans="1:4">
      <c r="A10088" t="s">
        <v>1490</v>
      </c>
      <c r="B10088" t="s">
        <v>2147</v>
      </c>
      <c r="C10088" t="s">
        <v>7617</v>
      </c>
      <c r="D10088" t="s">
        <v>7773</v>
      </c>
    </row>
    <row r="10089" spans="1:4">
      <c r="A10089" t="s">
        <v>1490</v>
      </c>
      <c r="B10089" t="s">
        <v>7367</v>
      </c>
      <c r="C10089" t="s">
        <v>7627</v>
      </c>
      <c r="D10089" t="s">
        <v>1462</v>
      </c>
    </row>
    <row r="10090" spans="1:4">
      <c r="A10090" t="s">
        <v>1490</v>
      </c>
      <c r="B10090" t="s">
        <v>7428</v>
      </c>
      <c r="C10090" t="s">
        <v>1477</v>
      </c>
      <c r="D10090" t="s">
        <v>7692</v>
      </c>
    </row>
    <row r="10091" spans="1:4">
      <c r="A10091" t="s">
        <v>1490</v>
      </c>
      <c r="B10091" t="s">
        <v>7780</v>
      </c>
      <c r="C10091" t="s">
        <v>7638</v>
      </c>
      <c r="D10091" t="s">
        <v>128</v>
      </c>
    </row>
    <row r="10092" spans="1:4">
      <c r="A10092" t="s">
        <v>1490</v>
      </c>
      <c r="B10092" t="s">
        <v>7781</v>
      </c>
      <c r="C10092" t="s">
        <v>7640</v>
      </c>
      <c r="D10092">
        <v>1</v>
      </c>
    </row>
    <row r="10093" spans="1:4">
      <c r="A10093" t="s">
        <v>1490</v>
      </c>
      <c r="B10093" t="s">
        <v>2156</v>
      </c>
      <c r="C10093" t="s">
        <v>1473</v>
      </c>
      <c r="D10093" t="s">
        <v>57</v>
      </c>
    </row>
    <row r="10094" spans="1:4">
      <c r="A10094" t="s">
        <v>1490</v>
      </c>
      <c r="B10094" t="s">
        <v>2157</v>
      </c>
      <c r="C10094" t="s">
        <v>7617</v>
      </c>
      <c r="D10094" t="s">
        <v>7782</v>
      </c>
    </row>
    <row r="10095" spans="1:4">
      <c r="A10095" t="s">
        <v>1490</v>
      </c>
      <c r="B10095" t="s">
        <v>7368</v>
      </c>
      <c r="C10095" t="s">
        <v>7627</v>
      </c>
      <c r="D10095" t="s">
        <v>1462</v>
      </c>
    </row>
    <row r="10096" spans="1:4">
      <c r="A10096" t="s">
        <v>1490</v>
      </c>
      <c r="B10096" t="s">
        <v>7429</v>
      </c>
      <c r="C10096" t="s">
        <v>1477</v>
      </c>
      <c r="D10096" t="s">
        <v>7692</v>
      </c>
    </row>
    <row r="10097" spans="1:4">
      <c r="A10097" t="s">
        <v>1490</v>
      </c>
      <c r="B10097" t="s">
        <v>7783</v>
      </c>
      <c r="C10097" t="s">
        <v>7638</v>
      </c>
      <c r="D10097" t="s">
        <v>129</v>
      </c>
    </row>
    <row r="10098" spans="1:4">
      <c r="A10098" t="s">
        <v>1490</v>
      </c>
      <c r="B10098" t="s">
        <v>7784</v>
      </c>
      <c r="C10098" t="s">
        <v>7640</v>
      </c>
      <c r="D10098">
        <v>1</v>
      </c>
    </row>
    <row r="10099" spans="1:4">
      <c r="A10099" t="s">
        <v>1490</v>
      </c>
      <c r="B10099" t="s">
        <v>2166</v>
      </c>
      <c r="C10099" t="s">
        <v>1473</v>
      </c>
      <c r="D10099" t="s">
        <v>1441</v>
      </c>
    </row>
    <row r="10100" spans="1:4">
      <c r="A10100" t="s">
        <v>1490</v>
      </c>
      <c r="B10100" t="s">
        <v>2167</v>
      </c>
      <c r="C10100" t="s">
        <v>7617</v>
      </c>
      <c r="D10100" t="s">
        <v>7785</v>
      </c>
    </row>
    <row r="10101" spans="1:4">
      <c r="A10101" t="s">
        <v>1490</v>
      </c>
      <c r="B10101" t="s">
        <v>2168</v>
      </c>
      <c r="C10101" t="s">
        <v>7627</v>
      </c>
      <c r="D10101" t="s">
        <v>1462</v>
      </c>
    </row>
    <row r="10102" spans="1:4">
      <c r="A10102" t="s">
        <v>1490</v>
      </c>
      <c r="B10102" t="s">
        <v>2169</v>
      </c>
      <c r="C10102" t="s">
        <v>1477</v>
      </c>
      <c r="D10102" t="s">
        <v>37</v>
      </c>
    </row>
    <row r="10103" spans="1:4">
      <c r="A10103" t="s">
        <v>1490</v>
      </c>
      <c r="B10103" t="s">
        <v>2180</v>
      </c>
      <c r="C10103" t="s">
        <v>1473</v>
      </c>
      <c r="D10103" t="s">
        <v>1442</v>
      </c>
    </row>
    <row r="10104" spans="1:4">
      <c r="A10104" t="s">
        <v>1490</v>
      </c>
      <c r="B10104" t="s">
        <v>2181</v>
      </c>
      <c r="C10104" t="s">
        <v>7617</v>
      </c>
      <c r="D10104" t="s">
        <v>7785</v>
      </c>
    </row>
    <row r="10105" spans="1:4">
      <c r="A10105" t="s">
        <v>1490</v>
      </c>
      <c r="B10105" t="s">
        <v>2182</v>
      </c>
      <c r="C10105" t="s">
        <v>7627</v>
      </c>
      <c r="D10105" t="s">
        <v>1462</v>
      </c>
    </row>
    <row r="10106" spans="1:4">
      <c r="A10106" t="s">
        <v>1490</v>
      </c>
      <c r="B10106" t="s">
        <v>2183</v>
      </c>
      <c r="C10106" t="s">
        <v>1477</v>
      </c>
      <c r="D10106" t="s">
        <v>37</v>
      </c>
    </row>
    <row r="10107" spans="1:4">
      <c r="A10107" t="s">
        <v>1490</v>
      </c>
      <c r="B10107" t="s">
        <v>2191</v>
      </c>
      <c r="C10107" t="s">
        <v>1473</v>
      </c>
      <c r="D10107" t="s">
        <v>1442</v>
      </c>
    </row>
    <row r="10108" spans="1:4">
      <c r="A10108" t="s">
        <v>1490</v>
      </c>
      <c r="B10108" t="s">
        <v>2192</v>
      </c>
      <c r="C10108" t="s">
        <v>7617</v>
      </c>
      <c r="D10108" t="s">
        <v>7785</v>
      </c>
    </row>
    <row r="10109" spans="1:4">
      <c r="A10109" t="s">
        <v>1490</v>
      </c>
      <c r="B10109" t="s">
        <v>2193</v>
      </c>
      <c r="C10109" t="s">
        <v>7627</v>
      </c>
      <c r="D10109" t="s">
        <v>1462</v>
      </c>
    </row>
    <row r="10110" spans="1:4">
      <c r="A10110" t="s">
        <v>1490</v>
      </c>
      <c r="B10110" t="s">
        <v>2194</v>
      </c>
      <c r="C10110" t="s">
        <v>1477</v>
      </c>
      <c r="D10110" t="s">
        <v>37</v>
      </c>
    </row>
    <row r="10111" spans="1:4">
      <c r="A10111" t="s">
        <v>1490</v>
      </c>
      <c r="B10111" t="s">
        <v>2202</v>
      </c>
      <c r="C10111" t="s">
        <v>1473</v>
      </c>
      <c r="D10111" t="s">
        <v>57</v>
      </c>
    </row>
    <row r="10112" spans="1:4">
      <c r="A10112" t="s">
        <v>1490</v>
      </c>
      <c r="B10112" t="s">
        <v>2203</v>
      </c>
      <c r="C10112" t="s">
        <v>7617</v>
      </c>
      <c r="D10112" t="s">
        <v>7785</v>
      </c>
    </row>
    <row r="10113" spans="1:4">
      <c r="A10113" t="s">
        <v>1490</v>
      </c>
      <c r="B10113" t="s">
        <v>7369</v>
      </c>
      <c r="C10113" t="s">
        <v>7627</v>
      </c>
      <c r="D10113" t="s">
        <v>1462</v>
      </c>
    </row>
    <row r="10114" spans="1:4">
      <c r="A10114" t="s">
        <v>1490</v>
      </c>
      <c r="B10114" t="s">
        <v>7430</v>
      </c>
      <c r="C10114" t="s">
        <v>1477</v>
      </c>
      <c r="D10114" t="s">
        <v>7692</v>
      </c>
    </row>
    <row r="10115" spans="1:4">
      <c r="A10115" t="s">
        <v>1490</v>
      </c>
      <c r="B10115" t="s">
        <v>2212</v>
      </c>
      <c r="C10115" t="s">
        <v>1473</v>
      </c>
      <c r="D10115" t="s">
        <v>1441</v>
      </c>
    </row>
    <row r="10116" spans="1:4">
      <c r="A10116" t="s">
        <v>1490</v>
      </c>
      <c r="B10116" t="s">
        <v>2213</v>
      </c>
      <c r="C10116" t="s">
        <v>7617</v>
      </c>
      <c r="D10116" t="s">
        <v>1446</v>
      </c>
    </row>
    <row r="10117" spans="1:4">
      <c r="A10117" t="s">
        <v>1490</v>
      </c>
      <c r="B10117" t="s">
        <v>2214</v>
      </c>
      <c r="C10117" t="s">
        <v>7627</v>
      </c>
      <c r="D10117" t="s">
        <v>1464</v>
      </c>
    </row>
    <row r="10118" spans="1:4">
      <c r="A10118" t="s">
        <v>1490</v>
      </c>
      <c r="B10118" t="s">
        <v>7431</v>
      </c>
      <c r="C10118" t="s">
        <v>1477</v>
      </c>
      <c r="D10118" t="s">
        <v>37</v>
      </c>
    </row>
    <row r="10119" spans="1:4">
      <c r="A10119" t="s">
        <v>1490</v>
      </c>
      <c r="B10119" t="s">
        <v>2226</v>
      </c>
      <c r="C10119" t="s">
        <v>1473</v>
      </c>
      <c r="D10119" t="s">
        <v>1441</v>
      </c>
    </row>
    <row r="10120" spans="1:4">
      <c r="A10120" t="s">
        <v>1490</v>
      </c>
      <c r="B10120" t="s">
        <v>2227</v>
      </c>
      <c r="C10120" t="s">
        <v>7617</v>
      </c>
      <c r="D10120" t="s">
        <v>1446</v>
      </c>
    </row>
    <row r="10121" spans="1:4">
      <c r="A10121" t="s">
        <v>1490</v>
      </c>
      <c r="B10121" t="s">
        <v>2228</v>
      </c>
      <c r="C10121" t="s">
        <v>7627</v>
      </c>
      <c r="D10121" t="s">
        <v>1462</v>
      </c>
    </row>
    <row r="10122" spans="1:4">
      <c r="A10122" t="s">
        <v>1490</v>
      </c>
      <c r="B10122" t="s">
        <v>7432</v>
      </c>
      <c r="C10122" t="s">
        <v>1477</v>
      </c>
      <c r="D10122" t="s">
        <v>37</v>
      </c>
    </row>
    <row r="10123" spans="1:4">
      <c r="A10123" t="s">
        <v>1490</v>
      </c>
      <c r="B10123" t="s">
        <v>2240</v>
      </c>
      <c r="C10123" t="s">
        <v>1473</v>
      </c>
      <c r="D10123" t="s">
        <v>1441</v>
      </c>
    </row>
    <row r="10124" spans="1:4">
      <c r="A10124" t="s">
        <v>1490</v>
      </c>
      <c r="B10124" t="s">
        <v>2241</v>
      </c>
      <c r="C10124" t="s">
        <v>7617</v>
      </c>
      <c r="D10124" t="s">
        <v>1446</v>
      </c>
    </row>
    <row r="10125" spans="1:4">
      <c r="A10125" t="s">
        <v>1490</v>
      </c>
      <c r="B10125" t="s">
        <v>2242</v>
      </c>
      <c r="C10125" t="s">
        <v>7627</v>
      </c>
      <c r="D10125" t="s">
        <v>1462</v>
      </c>
    </row>
    <row r="10126" spans="1:4">
      <c r="A10126" t="s">
        <v>1490</v>
      </c>
      <c r="B10126" t="s">
        <v>7433</v>
      </c>
      <c r="C10126" t="s">
        <v>1477</v>
      </c>
      <c r="D10126" t="s">
        <v>37</v>
      </c>
    </row>
    <row r="10127" spans="1:4">
      <c r="A10127" t="s">
        <v>1490</v>
      </c>
      <c r="B10127" t="s">
        <v>2254</v>
      </c>
      <c r="C10127" t="s">
        <v>1473</v>
      </c>
      <c r="D10127" t="s">
        <v>1441</v>
      </c>
    </row>
    <row r="10128" spans="1:4">
      <c r="A10128" t="s">
        <v>1490</v>
      </c>
      <c r="B10128" t="s">
        <v>2255</v>
      </c>
      <c r="C10128" t="s">
        <v>7617</v>
      </c>
      <c r="D10128" t="s">
        <v>1446</v>
      </c>
    </row>
    <row r="10129" spans="1:4">
      <c r="A10129" t="s">
        <v>1490</v>
      </c>
      <c r="B10129" t="s">
        <v>2256</v>
      </c>
      <c r="C10129" t="s">
        <v>7627</v>
      </c>
      <c r="D10129" t="s">
        <v>1462</v>
      </c>
    </row>
    <row r="10130" spans="1:4">
      <c r="A10130" t="s">
        <v>1490</v>
      </c>
      <c r="B10130" t="s">
        <v>7434</v>
      </c>
      <c r="C10130" t="s">
        <v>1477</v>
      </c>
      <c r="D10130" t="s">
        <v>37</v>
      </c>
    </row>
    <row r="10131" spans="1:4">
      <c r="A10131" t="s">
        <v>1490</v>
      </c>
      <c r="B10131" t="s">
        <v>2268</v>
      </c>
      <c r="C10131" t="s">
        <v>1473</v>
      </c>
      <c r="D10131" t="s">
        <v>1441</v>
      </c>
    </row>
    <row r="10132" spans="1:4">
      <c r="A10132" t="s">
        <v>1490</v>
      </c>
      <c r="B10132" t="s">
        <v>2269</v>
      </c>
      <c r="C10132" t="s">
        <v>7617</v>
      </c>
      <c r="D10132" t="s">
        <v>1446</v>
      </c>
    </row>
    <row r="10133" spans="1:4">
      <c r="A10133" t="s">
        <v>1490</v>
      </c>
      <c r="B10133" t="s">
        <v>2270</v>
      </c>
      <c r="C10133" t="s">
        <v>7627</v>
      </c>
      <c r="D10133" t="s">
        <v>1462</v>
      </c>
    </row>
    <row r="10134" spans="1:4">
      <c r="A10134" t="s">
        <v>1490</v>
      </c>
      <c r="B10134" t="s">
        <v>7435</v>
      </c>
      <c r="C10134" t="s">
        <v>1477</v>
      </c>
      <c r="D10134" t="s">
        <v>37</v>
      </c>
    </row>
    <row r="10135" spans="1:4">
      <c r="A10135" t="s">
        <v>1490</v>
      </c>
      <c r="B10135" t="s">
        <v>2282</v>
      </c>
      <c r="C10135" t="s">
        <v>1473</v>
      </c>
      <c r="D10135" t="s">
        <v>1441</v>
      </c>
    </row>
    <row r="10136" spans="1:4">
      <c r="A10136" t="s">
        <v>1490</v>
      </c>
      <c r="B10136" t="s">
        <v>2283</v>
      </c>
      <c r="C10136" t="s">
        <v>7617</v>
      </c>
      <c r="D10136" t="s">
        <v>1446</v>
      </c>
    </row>
    <row r="10137" spans="1:4">
      <c r="A10137" t="s">
        <v>1490</v>
      </c>
      <c r="B10137" t="s">
        <v>2284</v>
      </c>
      <c r="C10137" t="s">
        <v>7627</v>
      </c>
      <c r="D10137" t="s">
        <v>1462</v>
      </c>
    </row>
    <row r="10138" spans="1:4">
      <c r="A10138" t="s">
        <v>1490</v>
      </c>
      <c r="B10138" t="s">
        <v>7436</v>
      </c>
      <c r="C10138" t="s">
        <v>1477</v>
      </c>
      <c r="D10138" t="s">
        <v>37</v>
      </c>
    </row>
    <row r="10139" spans="1:4">
      <c r="A10139" t="s">
        <v>1490</v>
      </c>
      <c r="B10139" t="s">
        <v>2296</v>
      </c>
      <c r="C10139" t="s">
        <v>1473</v>
      </c>
      <c r="D10139" t="s">
        <v>1441</v>
      </c>
    </row>
    <row r="10140" spans="1:4">
      <c r="A10140" t="s">
        <v>1490</v>
      </c>
      <c r="B10140" t="s">
        <v>2297</v>
      </c>
      <c r="C10140" t="s">
        <v>7617</v>
      </c>
      <c r="D10140" t="s">
        <v>1446</v>
      </c>
    </row>
    <row r="10141" spans="1:4">
      <c r="A10141" t="s">
        <v>1490</v>
      </c>
      <c r="B10141" t="s">
        <v>2298</v>
      </c>
      <c r="C10141" t="s">
        <v>7627</v>
      </c>
      <c r="D10141" t="s">
        <v>1462</v>
      </c>
    </row>
    <row r="10142" spans="1:4">
      <c r="A10142" t="s">
        <v>1490</v>
      </c>
      <c r="B10142" t="s">
        <v>7437</v>
      </c>
      <c r="C10142" t="s">
        <v>1477</v>
      </c>
      <c r="D10142" t="s">
        <v>37</v>
      </c>
    </row>
    <row r="10143" spans="1:4">
      <c r="A10143" t="s">
        <v>1490</v>
      </c>
      <c r="B10143" t="s">
        <v>2310</v>
      </c>
      <c r="C10143" t="s">
        <v>1473</v>
      </c>
      <c r="D10143" t="s">
        <v>1441</v>
      </c>
    </row>
    <row r="10144" spans="1:4">
      <c r="A10144" t="s">
        <v>1490</v>
      </c>
      <c r="B10144" t="s">
        <v>2311</v>
      </c>
      <c r="C10144" t="s">
        <v>7617</v>
      </c>
      <c r="D10144" t="s">
        <v>1446</v>
      </c>
    </row>
    <row r="10145" spans="1:4">
      <c r="A10145" t="s">
        <v>1490</v>
      </c>
      <c r="B10145" t="s">
        <v>2312</v>
      </c>
      <c r="C10145" t="s">
        <v>7627</v>
      </c>
      <c r="D10145" t="s">
        <v>1462</v>
      </c>
    </row>
    <row r="10146" spans="1:4">
      <c r="A10146" t="s">
        <v>1490</v>
      </c>
      <c r="B10146" t="s">
        <v>7438</v>
      </c>
      <c r="C10146" t="s">
        <v>1477</v>
      </c>
      <c r="D10146" t="s">
        <v>37</v>
      </c>
    </row>
    <row r="10147" spans="1:4">
      <c r="A10147" t="s">
        <v>1490</v>
      </c>
      <c r="B10147" t="s">
        <v>2324</v>
      </c>
      <c r="C10147" t="s">
        <v>1473</v>
      </c>
      <c r="D10147" t="s">
        <v>1441</v>
      </c>
    </row>
    <row r="10148" spans="1:4">
      <c r="A10148" t="s">
        <v>1490</v>
      </c>
      <c r="B10148" t="s">
        <v>2325</v>
      </c>
      <c r="C10148" t="s">
        <v>7617</v>
      </c>
      <c r="D10148" t="s">
        <v>1446</v>
      </c>
    </row>
    <row r="10149" spans="1:4">
      <c r="A10149" t="s">
        <v>1490</v>
      </c>
      <c r="B10149" t="s">
        <v>2326</v>
      </c>
      <c r="C10149" t="s">
        <v>7627</v>
      </c>
      <c r="D10149" t="s">
        <v>1462</v>
      </c>
    </row>
    <row r="10150" spans="1:4">
      <c r="A10150" t="s">
        <v>1490</v>
      </c>
      <c r="B10150" t="s">
        <v>7439</v>
      </c>
      <c r="C10150" t="s">
        <v>1477</v>
      </c>
      <c r="D10150" t="s">
        <v>37</v>
      </c>
    </row>
    <row r="10151" spans="1:4">
      <c r="A10151" t="s">
        <v>1490</v>
      </c>
      <c r="B10151" t="s">
        <v>2338</v>
      </c>
      <c r="C10151" t="s">
        <v>1473</v>
      </c>
      <c r="D10151" t="s">
        <v>1441</v>
      </c>
    </row>
    <row r="10152" spans="1:4">
      <c r="A10152" t="s">
        <v>1490</v>
      </c>
      <c r="B10152" t="s">
        <v>2339</v>
      </c>
      <c r="C10152" t="s">
        <v>7617</v>
      </c>
      <c r="D10152" t="s">
        <v>1446</v>
      </c>
    </row>
    <row r="10153" spans="1:4">
      <c r="A10153" t="s">
        <v>1490</v>
      </c>
      <c r="B10153" t="s">
        <v>2340</v>
      </c>
      <c r="C10153" t="s">
        <v>7627</v>
      </c>
      <c r="D10153" t="s">
        <v>1462</v>
      </c>
    </row>
    <row r="10154" spans="1:4">
      <c r="A10154" t="s">
        <v>1490</v>
      </c>
      <c r="B10154" t="s">
        <v>7440</v>
      </c>
      <c r="C10154" t="s">
        <v>1477</v>
      </c>
      <c r="D10154" t="s">
        <v>37</v>
      </c>
    </row>
    <row r="10155" spans="1:4">
      <c r="A10155" t="s">
        <v>1490</v>
      </c>
      <c r="B10155" t="s">
        <v>2352</v>
      </c>
      <c r="C10155" t="s">
        <v>1473</v>
      </c>
      <c r="D10155" t="s">
        <v>1441</v>
      </c>
    </row>
    <row r="10156" spans="1:4">
      <c r="A10156" t="s">
        <v>1490</v>
      </c>
      <c r="B10156" t="s">
        <v>2353</v>
      </c>
      <c r="C10156" t="s">
        <v>7617</v>
      </c>
      <c r="D10156" t="s">
        <v>1446</v>
      </c>
    </row>
    <row r="10157" spans="1:4">
      <c r="A10157" t="s">
        <v>1490</v>
      </c>
      <c r="B10157" t="s">
        <v>2354</v>
      </c>
      <c r="C10157" t="s">
        <v>7627</v>
      </c>
      <c r="D10157" t="s">
        <v>1462</v>
      </c>
    </row>
    <row r="10158" spans="1:4">
      <c r="A10158" t="s">
        <v>1490</v>
      </c>
      <c r="B10158" t="s">
        <v>7441</v>
      </c>
      <c r="C10158" t="s">
        <v>1477</v>
      </c>
      <c r="D10158" t="s">
        <v>37</v>
      </c>
    </row>
    <row r="10159" spans="1:4">
      <c r="A10159" t="s">
        <v>1490</v>
      </c>
      <c r="B10159" t="s">
        <v>2366</v>
      </c>
      <c r="C10159" t="s">
        <v>1473</v>
      </c>
      <c r="D10159" t="s">
        <v>1441</v>
      </c>
    </row>
    <row r="10160" spans="1:4">
      <c r="A10160" t="s">
        <v>1490</v>
      </c>
      <c r="B10160" t="s">
        <v>2367</v>
      </c>
      <c r="C10160" t="s">
        <v>7617</v>
      </c>
      <c r="D10160" t="s">
        <v>1446</v>
      </c>
    </row>
    <row r="10161" spans="1:4">
      <c r="A10161" t="s">
        <v>1490</v>
      </c>
      <c r="B10161" t="s">
        <v>2368</v>
      </c>
      <c r="C10161" t="s">
        <v>7627</v>
      </c>
      <c r="D10161" t="s">
        <v>1462</v>
      </c>
    </row>
    <row r="10162" spans="1:4">
      <c r="A10162" t="s">
        <v>1490</v>
      </c>
      <c r="B10162" t="s">
        <v>7442</v>
      </c>
      <c r="C10162" t="s">
        <v>1477</v>
      </c>
      <c r="D10162" t="s">
        <v>37</v>
      </c>
    </row>
    <row r="10163" spans="1:4">
      <c r="A10163" t="s">
        <v>1490</v>
      </c>
      <c r="B10163" t="s">
        <v>2380</v>
      </c>
      <c r="C10163" t="s">
        <v>1473</v>
      </c>
      <c r="D10163" t="s">
        <v>1441</v>
      </c>
    </row>
    <row r="10164" spans="1:4">
      <c r="A10164" t="s">
        <v>1490</v>
      </c>
      <c r="B10164" t="s">
        <v>2381</v>
      </c>
      <c r="C10164" t="s">
        <v>7617</v>
      </c>
      <c r="D10164" t="s">
        <v>1446</v>
      </c>
    </row>
    <row r="10165" spans="1:4">
      <c r="A10165" t="s">
        <v>1490</v>
      </c>
      <c r="B10165" t="s">
        <v>2382</v>
      </c>
      <c r="C10165" t="s">
        <v>7627</v>
      </c>
      <c r="D10165" t="s">
        <v>1462</v>
      </c>
    </row>
    <row r="10166" spans="1:4">
      <c r="A10166" t="s">
        <v>1490</v>
      </c>
      <c r="B10166" t="s">
        <v>7443</v>
      </c>
      <c r="C10166" t="s">
        <v>1477</v>
      </c>
      <c r="D10166" t="s">
        <v>37</v>
      </c>
    </row>
    <row r="10167" spans="1:4">
      <c r="A10167" t="s">
        <v>1490</v>
      </c>
      <c r="B10167" t="s">
        <v>2394</v>
      </c>
      <c r="C10167" t="s">
        <v>1473</v>
      </c>
      <c r="D10167" t="s">
        <v>1441</v>
      </c>
    </row>
    <row r="10168" spans="1:4">
      <c r="A10168" t="s">
        <v>1490</v>
      </c>
      <c r="B10168" t="s">
        <v>2395</v>
      </c>
      <c r="C10168" t="s">
        <v>7617</v>
      </c>
      <c r="D10168" t="s">
        <v>1446</v>
      </c>
    </row>
    <row r="10169" spans="1:4">
      <c r="A10169" t="s">
        <v>1490</v>
      </c>
      <c r="B10169" t="s">
        <v>2396</v>
      </c>
      <c r="C10169" t="s">
        <v>7627</v>
      </c>
      <c r="D10169" t="s">
        <v>1462</v>
      </c>
    </row>
    <row r="10170" spans="1:4">
      <c r="A10170" t="s">
        <v>1490</v>
      </c>
      <c r="B10170" t="s">
        <v>7444</v>
      </c>
      <c r="C10170" t="s">
        <v>1477</v>
      </c>
      <c r="D10170" t="s">
        <v>37</v>
      </c>
    </row>
    <row r="10171" spans="1:4">
      <c r="A10171" t="s">
        <v>1490</v>
      </c>
      <c r="B10171" t="s">
        <v>2408</v>
      </c>
      <c r="C10171" t="s">
        <v>1473</v>
      </c>
      <c r="D10171" t="s">
        <v>1441</v>
      </c>
    </row>
    <row r="10172" spans="1:4">
      <c r="A10172" t="s">
        <v>1490</v>
      </c>
      <c r="B10172" t="s">
        <v>2409</v>
      </c>
      <c r="C10172" t="s">
        <v>7617</v>
      </c>
      <c r="D10172" t="s">
        <v>1446</v>
      </c>
    </row>
    <row r="10173" spans="1:4">
      <c r="A10173" t="s">
        <v>1490</v>
      </c>
      <c r="B10173" t="s">
        <v>2410</v>
      </c>
      <c r="C10173" t="s">
        <v>7627</v>
      </c>
      <c r="D10173" t="s">
        <v>1464</v>
      </c>
    </row>
    <row r="10174" spans="1:4">
      <c r="A10174" t="s">
        <v>1490</v>
      </c>
      <c r="B10174" t="s">
        <v>7445</v>
      </c>
      <c r="C10174" t="s">
        <v>1477</v>
      </c>
      <c r="D10174" t="s">
        <v>37</v>
      </c>
    </row>
    <row r="10175" spans="1:4">
      <c r="A10175" t="s">
        <v>1490</v>
      </c>
      <c r="B10175" t="s">
        <v>2422</v>
      </c>
      <c r="C10175" t="s">
        <v>1473</v>
      </c>
      <c r="D10175" t="s">
        <v>1441</v>
      </c>
    </row>
    <row r="10176" spans="1:4">
      <c r="A10176" t="s">
        <v>1490</v>
      </c>
      <c r="B10176" t="s">
        <v>2423</v>
      </c>
      <c r="C10176" t="s">
        <v>7617</v>
      </c>
      <c r="D10176" t="s">
        <v>1446</v>
      </c>
    </row>
    <row r="10177" spans="1:4">
      <c r="A10177" t="s">
        <v>1490</v>
      </c>
      <c r="B10177" t="s">
        <v>2424</v>
      </c>
      <c r="C10177" t="s">
        <v>7627</v>
      </c>
      <c r="D10177" t="s">
        <v>1462</v>
      </c>
    </row>
    <row r="10178" spans="1:4">
      <c r="A10178" t="s">
        <v>1490</v>
      </c>
      <c r="B10178" t="s">
        <v>7446</v>
      </c>
      <c r="C10178" t="s">
        <v>1477</v>
      </c>
      <c r="D10178" t="s">
        <v>37</v>
      </c>
    </row>
    <row r="10179" spans="1:4">
      <c r="A10179" t="s">
        <v>1490</v>
      </c>
      <c r="B10179" t="s">
        <v>2436</v>
      </c>
      <c r="C10179" t="s">
        <v>1473</v>
      </c>
      <c r="D10179" t="s">
        <v>1441</v>
      </c>
    </row>
    <row r="10180" spans="1:4">
      <c r="A10180" t="s">
        <v>1490</v>
      </c>
      <c r="B10180" t="s">
        <v>2437</v>
      </c>
      <c r="C10180" t="s">
        <v>7617</v>
      </c>
      <c r="D10180" t="s">
        <v>1446</v>
      </c>
    </row>
    <row r="10181" spans="1:4">
      <c r="A10181" t="s">
        <v>1490</v>
      </c>
      <c r="B10181" t="s">
        <v>2438</v>
      </c>
      <c r="C10181" t="s">
        <v>7627</v>
      </c>
      <c r="D10181" t="s">
        <v>1462</v>
      </c>
    </row>
    <row r="10182" spans="1:4">
      <c r="A10182" t="s">
        <v>1490</v>
      </c>
      <c r="B10182" t="s">
        <v>7447</v>
      </c>
      <c r="C10182" t="s">
        <v>1477</v>
      </c>
      <c r="D10182" t="s">
        <v>37</v>
      </c>
    </row>
    <row r="10183" spans="1:4">
      <c r="A10183" t="s">
        <v>1490</v>
      </c>
      <c r="B10183" t="s">
        <v>2450</v>
      </c>
      <c r="C10183" t="s">
        <v>1473</v>
      </c>
      <c r="D10183" t="s">
        <v>1441</v>
      </c>
    </row>
    <row r="10184" spans="1:4">
      <c r="A10184" t="s">
        <v>1490</v>
      </c>
      <c r="B10184" t="s">
        <v>2451</v>
      </c>
      <c r="C10184" t="s">
        <v>7617</v>
      </c>
      <c r="D10184" t="s">
        <v>1446</v>
      </c>
    </row>
    <row r="10185" spans="1:4">
      <c r="A10185" t="s">
        <v>1490</v>
      </c>
      <c r="B10185" t="s">
        <v>2452</v>
      </c>
      <c r="C10185" t="s">
        <v>7627</v>
      </c>
      <c r="D10185" t="s">
        <v>1445</v>
      </c>
    </row>
    <row r="10186" spans="1:4">
      <c r="A10186" t="s">
        <v>1490</v>
      </c>
      <c r="B10186" t="s">
        <v>7448</v>
      </c>
      <c r="C10186" t="s">
        <v>1477</v>
      </c>
      <c r="D10186" t="s">
        <v>37</v>
      </c>
    </row>
    <row r="10187" spans="1:4">
      <c r="A10187" t="s">
        <v>1490</v>
      </c>
      <c r="B10187" t="s">
        <v>2465</v>
      </c>
      <c r="C10187" t="s">
        <v>1473</v>
      </c>
      <c r="D10187" t="s">
        <v>1441</v>
      </c>
    </row>
    <row r="10188" spans="1:4">
      <c r="A10188" t="s">
        <v>1490</v>
      </c>
      <c r="B10188" t="s">
        <v>2466</v>
      </c>
      <c r="C10188" t="s">
        <v>7617</v>
      </c>
      <c r="D10188" t="s">
        <v>1446</v>
      </c>
    </row>
    <row r="10189" spans="1:4">
      <c r="A10189" t="s">
        <v>1490</v>
      </c>
      <c r="B10189" t="s">
        <v>2467</v>
      </c>
      <c r="C10189" t="s">
        <v>7627</v>
      </c>
      <c r="D10189" t="s">
        <v>1445</v>
      </c>
    </row>
    <row r="10190" spans="1:4">
      <c r="A10190" t="s">
        <v>1490</v>
      </c>
      <c r="B10190" t="s">
        <v>7449</v>
      </c>
      <c r="C10190" t="s">
        <v>1477</v>
      </c>
      <c r="D10190" t="s">
        <v>37</v>
      </c>
    </row>
    <row r="10191" spans="1:4">
      <c r="A10191" t="s">
        <v>1490</v>
      </c>
      <c r="B10191" t="s">
        <v>2479</v>
      </c>
      <c r="C10191" t="s">
        <v>1473</v>
      </c>
      <c r="D10191" t="s">
        <v>1441</v>
      </c>
    </row>
    <row r="10192" spans="1:4">
      <c r="A10192" t="s">
        <v>1490</v>
      </c>
      <c r="B10192" t="s">
        <v>2480</v>
      </c>
      <c r="C10192" t="s">
        <v>7617</v>
      </c>
      <c r="D10192" t="s">
        <v>1446</v>
      </c>
    </row>
    <row r="10193" spans="1:4">
      <c r="A10193" t="s">
        <v>1490</v>
      </c>
      <c r="B10193" t="s">
        <v>2481</v>
      </c>
      <c r="C10193" t="s">
        <v>7627</v>
      </c>
      <c r="D10193" t="s">
        <v>1462</v>
      </c>
    </row>
    <row r="10194" spans="1:4">
      <c r="A10194" t="s">
        <v>1490</v>
      </c>
      <c r="B10194" t="s">
        <v>7450</v>
      </c>
      <c r="C10194" t="s">
        <v>1477</v>
      </c>
      <c r="D10194" t="s">
        <v>37</v>
      </c>
    </row>
    <row r="10195" spans="1:4">
      <c r="A10195" t="s">
        <v>1490</v>
      </c>
      <c r="B10195" t="s">
        <v>2493</v>
      </c>
      <c r="C10195" t="s">
        <v>1473</v>
      </c>
      <c r="D10195" t="s">
        <v>1441</v>
      </c>
    </row>
    <row r="10196" spans="1:4">
      <c r="A10196" t="s">
        <v>1490</v>
      </c>
      <c r="B10196" t="s">
        <v>2494</v>
      </c>
      <c r="C10196" t="s">
        <v>7617</v>
      </c>
      <c r="D10196" t="s">
        <v>1446</v>
      </c>
    </row>
    <row r="10197" spans="1:4">
      <c r="A10197" t="s">
        <v>1490</v>
      </c>
      <c r="B10197" t="s">
        <v>2495</v>
      </c>
      <c r="C10197" t="s">
        <v>7627</v>
      </c>
      <c r="D10197" t="s">
        <v>1462</v>
      </c>
    </row>
    <row r="10198" spans="1:4">
      <c r="A10198" t="s">
        <v>1490</v>
      </c>
      <c r="B10198" t="s">
        <v>7451</v>
      </c>
      <c r="C10198" t="s">
        <v>1477</v>
      </c>
      <c r="D10198" t="s">
        <v>37</v>
      </c>
    </row>
    <row r="10199" spans="1:4">
      <c r="A10199" t="s">
        <v>1490</v>
      </c>
      <c r="B10199" t="s">
        <v>2507</v>
      </c>
      <c r="C10199" t="s">
        <v>1473</v>
      </c>
      <c r="D10199" t="s">
        <v>1441</v>
      </c>
    </row>
    <row r="10200" spans="1:4">
      <c r="A10200" t="s">
        <v>1490</v>
      </c>
      <c r="B10200" t="s">
        <v>2508</v>
      </c>
      <c r="C10200" t="s">
        <v>7617</v>
      </c>
      <c r="D10200" t="s">
        <v>1446</v>
      </c>
    </row>
    <row r="10201" spans="1:4">
      <c r="A10201" t="s">
        <v>1490</v>
      </c>
      <c r="B10201" t="s">
        <v>2509</v>
      </c>
      <c r="C10201" t="s">
        <v>7627</v>
      </c>
      <c r="D10201" t="s">
        <v>1462</v>
      </c>
    </row>
    <row r="10202" spans="1:4">
      <c r="A10202" t="s">
        <v>1490</v>
      </c>
      <c r="B10202" t="s">
        <v>7452</v>
      </c>
      <c r="C10202" t="s">
        <v>1477</v>
      </c>
      <c r="D10202" t="s">
        <v>37</v>
      </c>
    </row>
    <row r="10203" spans="1:4">
      <c r="A10203" t="s">
        <v>1490</v>
      </c>
      <c r="B10203" t="s">
        <v>2521</v>
      </c>
      <c r="C10203" t="s">
        <v>1473</v>
      </c>
      <c r="D10203" t="s">
        <v>1441</v>
      </c>
    </row>
    <row r="10204" spans="1:4">
      <c r="A10204" t="s">
        <v>1490</v>
      </c>
      <c r="B10204" t="s">
        <v>2522</v>
      </c>
      <c r="C10204" t="s">
        <v>7617</v>
      </c>
      <c r="D10204" t="s">
        <v>1446</v>
      </c>
    </row>
    <row r="10205" spans="1:4">
      <c r="A10205" t="s">
        <v>1490</v>
      </c>
      <c r="B10205" t="s">
        <v>2523</v>
      </c>
      <c r="C10205" t="s">
        <v>7627</v>
      </c>
      <c r="D10205" t="s">
        <v>1462</v>
      </c>
    </row>
    <row r="10206" spans="1:4">
      <c r="A10206" t="s">
        <v>1490</v>
      </c>
      <c r="B10206" t="s">
        <v>7453</v>
      </c>
      <c r="C10206" t="s">
        <v>1477</v>
      </c>
      <c r="D10206" t="s">
        <v>37</v>
      </c>
    </row>
    <row r="10207" spans="1:4">
      <c r="A10207" t="s">
        <v>1490</v>
      </c>
      <c r="B10207" t="s">
        <v>2535</v>
      </c>
      <c r="C10207" t="s">
        <v>1473</v>
      </c>
      <c r="D10207" t="s">
        <v>1441</v>
      </c>
    </row>
    <row r="10208" spans="1:4">
      <c r="A10208" t="s">
        <v>1490</v>
      </c>
      <c r="B10208" t="s">
        <v>2536</v>
      </c>
      <c r="C10208" t="s">
        <v>7617</v>
      </c>
      <c r="D10208" t="s">
        <v>1446</v>
      </c>
    </row>
    <row r="10209" spans="1:4">
      <c r="A10209" t="s">
        <v>1490</v>
      </c>
      <c r="B10209" t="s">
        <v>2537</v>
      </c>
      <c r="C10209" t="s">
        <v>7627</v>
      </c>
      <c r="D10209" t="s">
        <v>1462</v>
      </c>
    </row>
    <row r="10210" spans="1:4">
      <c r="A10210" t="s">
        <v>1490</v>
      </c>
      <c r="B10210" t="s">
        <v>7454</v>
      </c>
      <c r="C10210" t="s">
        <v>1477</v>
      </c>
      <c r="D10210" t="s">
        <v>37</v>
      </c>
    </row>
    <row r="10211" spans="1:4">
      <c r="A10211" t="s">
        <v>1490</v>
      </c>
      <c r="B10211" t="s">
        <v>2549</v>
      </c>
      <c r="C10211" t="s">
        <v>1473</v>
      </c>
      <c r="D10211" t="s">
        <v>1441</v>
      </c>
    </row>
    <row r="10212" spans="1:4">
      <c r="A10212" t="s">
        <v>1490</v>
      </c>
      <c r="B10212" t="s">
        <v>2550</v>
      </c>
      <c r="C10212" t="s">
        <v>7617</v>
      </c>
      <c r="D10212" t="s">
        <v>1446</v>
      </c>
    </row>
    <row r="10213" spans="1:4">
      <c r="A10213" t="s">
        <v>1490</v>
      </c>
      <c r="B10213" t="s">
        <v>2551</v>
      </c>
      <c r="C10213" t="s">
        <v>7627</v>
      </c>
      <c r="D10213" t="s">
        <v>1462</v>
      </c>
    </row>
    <row r="10214" spans="1:4">
      <c r="A10214" t="s">
        <v>1490</v>
      </c>
      <c r="B10214" t="s">
        <v>7455</v>
      </c>
      <c r="C10214" t="s">
        <v>1477</v>
      </c>
      <c r="D10214" t="s">
        <v>37</v>
      </c>
    </row>
    <row r="10215" spans="1:4">
      <c r="A10215" t="s">
        <v>1490</v>
      </c>
      <c r="B10215" t="s">
        <v>2563</v>
      </c>
      <c r="C10215" t="s">
        <v>1473</v>
      </c>
      <c r="D10215" t="s">
        <v>1441</v>
      </c>
    </row>
    <row r="10216" spans="1:4">
      <c r="A10216" t="s">
        <v>1490</v>
      </c>
      <c r="B10216" t="s">
        <v>2564</v>
      </c>
      <c r="C10216" t="s">
        <v>7617</v>
      </c>
      <c r="D10216" t="s">
        <v>1446</v>
      </c>
    </row>
    <row r="10217" spans="1:4">
      <c r="A10217" t="s">
        <v>1490</v>
      </c>
      <c r="B10217" t="s">
        <v>2565</v>
      </c>
      <c r="C10217" t="s">
        <v>7627</v>
      </c>
      <c r="D10217" t="s">
        <v>1462</v>
      </c>
    </row>
    <row r="10218" spans="1:4">
      <c r="A10218" t="s">
        <v>1490</v>
      </c>
      <c r="B10218" t="s">
        <v>7456</v>
      </c>
      <c r="C10218" t="s">
        <v>1477</v>
      </c>
      <c r="D10218" t="s">
        <v>37</v>
      </c>
    </row>
    <row r="10219" spans="1:4">
      <c r="A10219" t="s">
        <v>1490</v>
      </c>
      <c r="B10219" t="s">
        <v>2577</v>
      </c>
      <c r="C10219" t="s">
        <v>1473</v>
      </c>
      <c r="D10219" t="s">
        <v>1441</v>
      </c>
    </row>
    <row r="10220" spans="1:4">
      <c r="A10220" t="s">
        <v>1490</v>
      </c>
      <c r="B10220" t="s">
        <v>2578</v>
      </c>
      <c r="C10220" t="s">
        <v>7617</v>
      </c>
      <c r="D10220" t="s">
        <v>1446</v>
      </c>
    </row>
    <row r="10221" spans="1:4">
      <c r="A10221" t="s">
        <v>1490</v>
      </c>
      <c r="B10221" t="s">
        <v>2579</v>
      </c>
      <c r="C10221" t="s">
        <v>7627</v>
      </c>
      <c r="D10221" t="s">
        <v>1462</v>
      </c>
    </row>
    <row r="10222" spans="1:4">
      <c r="A10222" t="s">
        <v>1490</v>
      </c>
      <c r="B10222" t="s">
        <v>7457</v>
      </c>
      <c r="C10222" t="s">
        <v>1477</v>
      </c>
      <c r="D10222" t="s">
        <v>37</v>
      </c>
    </row>
    <row r="10223" spans="1:4">
      <c r="A10223" t="s">
        <v>1490</v>
      </c>
      <c r="B10223" t="s">
        <v>2591</v>
      </c>
      <c r="C10223" t="s">
        <v>1473</v>
      </c>
      <c r="D10223" t="s">
        <v>1441</v>
      </c>
    </row>
    <row r="10224" spans="1:4">
      <c r="A10224" t="s">
        <v>1490</v>
      </c>
      <c r="B10224" t="s">
        <v>2592</v>
      </c>
      <c r="C10224" t="s">
        <v>7617</v>
      </c>
      <c r="D10224" t="s">
        <v>1446</v>
      </c>
    </row>
    <row r="10225" spans="1:4">
      <c r="A10225" t="s">
        <v>1490</v>
      </c>
      <c r="B10225" t="s">
        <v>2593</v>
      </c>
      <c r="C10225" t="s">
        <v>7627</v>
      </c>
      <c r="D10225" t="s">
        <v>1462</v>
      </c>
    </row>
    <row r="10226" spans="1:4">
      <c r="A10226" t="s">
        <v>1490</v>
      </c>
      <c r="B10226" t="s">
        <v>7458</v>
      </c>
      <c r="C10226" t="s">
        <v>1477</v>
      </c>
      <c r="D10226" t="s">
        <v>37</v>
      </c>
    </row>
    <row r="10227" spans="1:4">
      <c r="A10227" t="s">
        <v>1490</v>
      </c>
      <c r="B10227" t="s">
        <v>2605</v>
      </c>
      <c r="C10227" t="s">
        <v>1473</v>
      </c>
      <c r="D10227" t="s">
        <v>1441</v>
      </c>
    </row>
    <row r="10228" spans="1:4">
      <c r="A10228" t="s">
        <v>1490</v>
      </c>
      <c r="B10228" t="s">
        <v>2606</v>
      </c>
      <c r="C10228" t="s">
        <v>7617</v>
      </c>
      <c r="D10228" t="s">
        <v>1446</v>
      </c>
    </row>
    <row r="10229" spans="1:4">
      <c r="A10229" t="s">
        <v>1490</v>
      </c>
      <c r="B10229" t="s">
        <v>2607</v>
      </c>
      <c r="C10229" t="s">
        <v>7627</v>
      </c>
      <c r="D10229" t="s">
        <v>1462</v>
      </c>
    </row>
    <row r="10230" spans="1:4">
      <c r="A10230" t="s">
        <v>1490</v>
      </c>
      <c r="B10230" t="s">
        <v>7459</v>
      </c>
      <c r="C10230" t="s">
        <v>1477</v>
      </c>
      <c r="D10230" t="s">
        <v>37</v>
      </c>
    </row>
    <row r="10231" spans="1:4">
      <c r="A10231" t="s">
        <v>1490</v>
      </c>
      <c r="B10231" t="s">
        <v>2619</v>
      </c>
      <c r="C10231" t="s">
        <v>1473</v>
      </c>
      <c r="D10231" t="s">
        <v>1441</v>
      </c>
    </row>
    <row r="10232" spans="1:4">
      <c r="A10232" t="s">
        <v>1490</v>
      </c>
      <c r="B10232" t="s">
        <v>2620</v>
      </c>
      <c r="C10232" t="s">
        <v>7617</v>
      </c>
      <c r="D10232" t="s">
        <v>1446</v>
      </c>
    </row>
    <row r="10233" spans="1:4">
      <c r="A10233" t="s">
        <v>1490</v>
      </c>
      <c r="B10233" t="s">
        <v>2621</v>
      </c>
      <c r="C10233" t="s">
        <v>7627</v>
      </c>
      <c r="D10233" t="s">
        <v>1462</v>
      </c>
    </row>
    <row r="10234" spans="1:4">
      <c r="A10234" t="s">
        <v>1490</v>
      </c>
      <c r="B10234" t="s">
        <v>7460</v>
      </c>
      <c r="C10234" t="s">
        <v>1477</v>
      </c>
      <c r="D10234" t="s">
        <v>37</v>
      </c>
    </row>
    <row r="10235" spans="1:4">
      <c r="A10235" t="s">
        <v>1490</v>
      </c>
      <c r="B10235" t="s">
        <v>2633</v>
      </c>
      <c r="C10235" t="s">
        <v>1473</v>
      </c>
      <c r="D10235" t="s">
        <v>1441</v>
      </c>
    </row>
    <row r="10236" spans="1:4">
      <c r="A10236" t="s">
        <v>1490</v>
      </c>
      <c r="B10236" t="s">
        <v>2634</v>
      </c>
      <c r="C10236" t="s">
        <v>7617</v>
      </c>
      <c r="D10236" t="s">
        <v>1446</v>
      </c>
    </row>
    <row r="10237" spans="1:4">
      <c r="A10237" t="s">
        <v>1490</v>
      </c>
      <c r="B10237" t="s">
        <v>2635</v>
      </c>
      <c r="C10237" t="s">
        <v>7627</v>
      </c>
      <c r="D10237" t="s">
        <v>1462</v>
      </c>
    </row>
    <row r="10238" spans="1:4">
      <c r="A10238" t="s">
        <v>1490</v>
      </c>
      <c r="B10238" t="s">
        <v>7461</v>
      </c>
      <c r="C10238" t="s">
        <v>1477</v>
      </c>
      <c r="D10238" t="s">
        <v>37</v>
      </c>
    </row>
    <row r="10239" spans="1:4">
      <c r="A10239" t="s">
        <v>1490</v>
      </c>
      <c r="B10239" t="s">
        <v>2647</v>
      </c>
      <c r="C10239" t="s">
        <v>1473</v>
      </c>
      <c r="D10239" t="s">
        <v>1441</v>
      </c>
    </row>
    <row r="10240" spans="1:4">
      <c r="A10240" t="s">
        <v>1490</v>
      </c>
      <c r="B10240" t="s">
        <v>2648</v>
      </c>
      <c r="C10240" t="s">
        <v>7617</v>
      </c>
      <c r="D10240" t="s">
        <v>1446</v>
      </c>
    </row>
    <row r="10241" spans="1:4">
      <c r="A10241" t="s">
        <v>1490</v>
      </c>
      <c r="B10241" t="s">
        <v>2649</v>
      </c>
      <c r="C10241" t="s">
        <v>7627</v>
      </c>
      <c r="D10241" t="s">
        <v>1464</v>
      </c>
    </row>
    <row r="10242" spans="1:4">
      <c r="A10242" t="s">
        <v>1490</v>
      </c>
      <c r="B10242" t="s">
        <v>7462</v>
      </c>
      <c r="C10242" t="s">
        <v>1477</v>
      </c>
      <c r="D10242" t="s">
        <v>37</v>
      </c>
    </row>
    <row r="10243" spans="1:4">
      <c r="A10243" t="s">
        <v>1490</v>
      </c>
      <c r="B10243" t="s">
        <v>2661</v>
      </c>
      <c r="C10243" t="s">
        <v>1473</v>
      </c>
      <c r="D10243" t="s">
        <v>1441</v>
      </c>
    </row>
    <row r="10244" spans="1:4">
      <c r="A10244" t="s">
        <v>1490</v>
      </c>
      <c r="B10244" t="s">
        <v>2662</v>
      </c>
      <c r="C10244" t="s">
        <v>7617</v>
      </c>
      <c r="D10244" t="s">
        <v>1446</v>
      </c>
    </row>
    <row r="10245" spans="1:4">
      <c r="A10245" t="s">
        <v>1490</v>
      </c>
      <c r="B10245" t="s">
        <v>2663</v>
      </c>
      <c r="C10245" t="s">
        <v>7627</v>
      </c>
      <c r="D10245" t="s">
        <v>1462</v>
      </c>
    </row>
    <row r="10246" spans="1:4">
      <c r="A10246" t="s">
        <v>1490</v>
      </c>
      <c r="B10246" t="s">
        <v>7463</v>
      </c>
      <c r="C10246" t="s">
        <v>1477</v>
      </c>
      <c r="D10246" t="s">
        <v>37</v>
      </c>
    </row>
    <row r="10247" spans="1:4">
      <c r="A10247" t="s">
        <v>1490</v>
      </c>
      <c r="B10247" t="s">
        <v>2675</v>
      </c>
      <c r="C10247" t="s">
        <v>1473</v>
      </c>
      <c r="D10247" t="s">
        <v>1441</v>
      </c>
    </row>
    <row r="10248" spans="1:4">
      <c r="A10248" t="s">
        <v>1490</v>
      </c>
      <c r="B10248" t="s">
        <v>2676</v>
      </c>
      <c r="C10248" t="s">
        <v>7617</v>
      </c>
      <c r="D10248" t="s">
        <v>1446</v>
      </c>
    </row>
    <row r="10249" spans="1:4">
      <c r="A10249" t="s">
        <v>1490</v>
      </c>
      <c r="B10249" t="s">
        <v>2677</v>
      </c>
      <c r="C10249" t="s">
        <v>7627</v>
      </c>
      <c r="D10249" t="s">
        <v>1462</v>
      </c>
    </row>
    <row r="10250" spans="1:4">
      <c r="A10250" t="s">
        <v>1490</v>
      </c>
      <c r="B10250" t="s">
        <v>7464</v>
      </c>
      <c r="C10250" t="s">
        <v>1477</v>
      </c>
      <c r="D10250" t="s">
        <v>37</v>
      </c>
    </row>
    <row r="10251" spans="1:4">
      <c r="A10251" t="s">
        <v>1490</v>
      </c>
      <c r="B10251" t="s">
        <v>2689</v>
      </c>
      <c r="C10251" t="s">
        <v>1473</v>
      </c>
      <c r="D10251" t="s">
        <v>1441</v>
      </c>
    </row>
    <row r="10252" spans="1:4">
      <c r="A10252" t="s">
        <v>1490</v>
      </c>
      <c r="B10252" t="s">
        <v>2690</v>
      </c>
      <c r="C10252" t="s">
        <v>7617</v>
      </c>
      <c r="D10252" t="s">
        <v>1446</v>
      </c>
    </row>
    <row r="10253" spans="1:4">
      <c r="A10253" t="s">
        <v>1490</v>
      </c>
      <c r="B10253" t="s">
        <v>2691</v>
      </c>
      <c r="C10253" t="s">
        <v>7627</v>
      </c>
      <c r="D10253" t="s">
        <v>1462</v>
      </c>
    </row>
    <row r="10254" spans="1:4">
      <c r="A10254" t="s">
        <v>1490</v>
      </c>
      <c r="B10254" t="s">
        <v>7465</v>
      </c>
      <c r="C10254" t="s">
        <v>1477</v>
      </c>
      <c r="D10254" t="s">
        <v>37</v>
      </c>
    </row>
    <row r="10255" spans="1:4">
      <c r="A10255" t="s">
        <v>1490</v>
      </c>
      <c r="B10255" t="s">
        <v>2703</v>
      </c>
      <c r="C10255" t="s">
        <v>1473</v>
      </c>
      <c r="D10255" t="s">
        <v>1441</v>
      </c>
    </row>
    <row r="10256" spans="1:4">
      <c r="A10256" t="s">
        <v>1490</v>
      </c>
      <c r="B10256" t="s">
        <v>2704</v>
      </c>
      <c r="C10256" t="s">
        <v>7617</v>
      </c>
      <c r="D10256" t="s">
        <v>1446</v>
      </c>
    </row>
    <row r="10257" spans="1:4">
      <c r="A10257" t="s">
        <v>1490</v>
      </c>
      <c r="B10257" t="s">
        <v>2705</v>
      </c>
      <c r="C10257" t="s">
        <v>7627</v>
      </c>
      <c r="D10257" t="s">
        <v>1462</v>
      </c>
    </row>
    <row r="10258" spans="1:4">
      <c r="A10258" t="s">
        <v>1490</v>
      </c>
      <c r="B10258" t="s">
        <v>7466</v>
      </c>
      <c r="C10258" t="s">
        <v>1477</v>
      </c>
      <c r="D10258" t="s">
        <v>37</v>
      </c>
    </row>
    <row r="10259" spans="1:4">
      <c r="A10259" t="s">
        <v>1490</v>
      </c>
      <c r="B10259" t="s">
        <v>2717</v>
      </c>
      <c r="C10259" t="s">
        <v>1473</v>
      </c>
      <c r="D10259" t="s">
        <v>1441</v>
      </c>
    </row>
    <row r="10260" spans="1:4">
      <c r="A10260" t="s">
        <v>1490</v>
      </c>
      <c r="B10260" t="s">
        <v>2718</v>
      </c>
      <c r="C10260" t="s">
        <v>7617</v>
      </c>
      <c r="D10260" t="s">
        <v>1446</v>
      </c>
    </row>
    <row r="10261" spans="1:4">
      <c r="A10261" t="s">
        <v>1490</v>
      </c>
      <c r="B10261" t="s">
        <v>2719</v>
      </c>
      <c r="C10261" t="s">
        <v>7627</v>
      </c>
      <c r="D10261" t="s">
        <v>1462</v>
      </c>
    </row>
    <row r="10262" spans="1:4">
      <c r="A10262" t="s">
        <v>1490</v>
      </c>
      <c r="B10262" t="s">
        <v>7467</v>
      </c>
      <c r="C10262" t="s">
        <v>1477</v>
      </c>
      <c r="D10262" t="s">
        <v>37</v>
      </c>
    </row>
    <row r="10263" spans="1:4">
      <c r="A10263" t="s">
        <v>1490</v>
      </c>
      <c r="B10263" t="s">
        <v>2731</v>
      </c>
      <c r="C10263" t="s">
        <v>1473</v>
      </c>
      <c r="D10263" t="s">
        <v>1441</v>
      </c>
    </row>
    <row r="10264" spans="1:4">
      <c r="A10264" t="s">
        <v>1490</v>
      </c>
      <c r="B10264" t="s">
        <v>2732</v>
      </c>
      <c r="C10264" t="s">
        <v>7617</v>
      </c>
      <c r="D10264" t="s">
        <v>1446</v>
      </c>
    </row>
    <row r="10265" spans="1:4">
      <c r="A10265" t="s">
        <v>1490</v>
      </c>
      <c r="B10265" t="s">
        <v>2733</v>
      </c>
      <c r="C10265" t="s">
        <v>7627</v>
      </c>
      <c r="D10265" t="s">
        <v>1462</v>
      </c>
    </row>
    <row r="10266" spans="1:4">
      <c r="A10266" t="s">
        <v>1490</v>
      </c>
      <c r="B10266" t="s">
        <v>7468</v>
      </c>
      <c r="C10266" t="s">
        <v>1477</v>
      </c>
      <c r="D10266" t="s">
        <v>37</v>
      </c>
    </row>
    <row r="10267" spans="1:4">
      <c r="A10267" t="s">
        <v>1490</v>
      </c>
      <c r="B10267" t="s">
        <v>2745</v>
      </c>
      <c r="C10267" t="s">
        <v>1473</v>
      </c>
      <c r="D10267" t="s">
        <v>1441</v>
      </c>
    </row>
    <row r="10268" spans="1:4">
      <c r="A10268" t="s">
        <v>1490</v>
      </c>
      <c r="B10268" t="s">
        <v>2746</v>
      </c>
      <c r="C10268" t="s">
        <v>7617</v>
      </c>
      <c r="D10268" t="s">
        <v>1446</v>
      </c>
    </row>
    <row r="10269" spans="1:4">
      <c r="A10269" t="s">
        <v>1490</v>
      </c>
      <c r="B10269" t="s">
        <v>2747</v>
      </c>
      <c r="C10269" t="s">
        <v>7627</v>
      </c>
      <c r="D10269" t="s">
        <v>1462</v>
      </c>
    </row>
    <row r="10270" spans="1:4">
      <c r="A10270" t="s">
        <v>1490</v>
      </c>
      <c r="B10270" t="s">
        <v>7469</v>
      </c>
      <c r="C10270" t="s">
        <v>1477</v>
      </c>
      <c r="D10270" t="s">
        <v>37</v>
      </c>
    </row>
    <row r="10271" spans="1:4">
      <c r="A10271" t="s">
        <v>1490</v>
      </c>
      <c r="B10271" t="s">
        <v>2759</v>
      </c>
      <c r="C10271" t="s">
        <v>1473</v>
      </c>
      <c r="D10271" t="s">
        <v>1441</v>
      </c>
    </row>
    <row r="10272" spans="1:4">
      <c r="A10272" t="s">
        <v>1490</v>
      </c>
      <c r="B10272" t="s">
        <v>2760</v>
      </c>
      <c r="C10272" t="s">
        <v>7617</v>
      </c>
      <c r="D10272" t="s">
        <v>1446</v>
      </c>
    </row>
    <row r="10273" spans="1:4">
      <c r="A10273" t="s">
        <v>1490</v>
      </c>
      <c r="B10273" t="s">
        <v>2761</v>
      </c>
      <c r="C10273" t="s">
        <v>7627</v>
      </c>
      <c r="D10273" t="s">
        <v>1462</v>
      </c>
    </row>
    <row r="10274" spans="1:4">
      <c r="A10274" t="s">
        <v>1490</v>
      </c>
      <c r="B10274" t="s">
        <v>7470</v>
      </c>
      <c r="C10274" t="s">
        <v>1477</v>
      </c>
      <c r="D10274" t="s">
        <v>37</v>
      </c>
    </row>
    <row r="10275" spans="1:4">
      <c r="A10275" t="s">
        <v>1490</v>
      </c>
      <c r="B10275" t="s">
        <v>2773</v>
      </c>
      <c r="C10275" t="s">
        <v>1473</v>
      </c>
      <c r="D10275" t="s">
        <v>1441</v>
      </c>
    </row>
    <row r="10276" spans="1:4">
      <c r="A10276" t="s">
        <v>1490</v>
      </c>
      <c r="B10276" t="s">
        <v>2774</v>
      </c>
      <c r="C10276" t="s">
        <v>7617</v>
      </c>
      <c r="D10276" t="s">
        <v>1446</v>
      </c>
    </row>
    <row r="10277" spans="1:4">
      <c r="A10277" t="s">
        <v>1490</v>
      </c>
      <c r="B10277" t="s">
        <v>2775</v>
      </c>
      <c r="C10277" t="s">
        <v>7627</v>
      </c>
      <c r="D10277" t="s">
        <v>1462</v>
      </c>
    </row>
    <row r="10278" spans="1:4">
      <c r="A10278" t="s">
        <v>1490</v>
      </c>
      <c r="B10278" t="s">
        <v>7471</v>
      </c>
      <c r="C10278" t="s">
        <v>1477</v>
      </c>
      <c r="D10278" t="s">
        <v>37</v>
      </c>
    </row>
    <row r="10279" spans="1:4">
      <c r="A10279" t="s">
        <v>1490</v>
      </c>
      <c r="B10279" t="s">
        <v>2787</v>
      </c>
      <c r="C10279" t="s">
        <v>1473</v>
      </c>
      <c r="D10279" t="s">
        <v>1441</v>
      </c>
    </row>
    <row r="10280" spans="1:4">
      <c r="A10280" t="s">
        <v>1490</v>
      </c>
      <c r="B10280" t="s">
        <v>2788</v>
      </c>
      <c r="C10280" t="s">
        <v>7617</v>
      </c>
      <c r="D10280" t="s">
        <v>1446</v>
      </c>
    </row>
    <row r="10281" spans="1:4">
      <c r="A10281" t="s">
        <v>1490</v>
      </c>
      <c r="B10281" t="s">
        <v>2789</v>
      </c>
      <c r="C10281" t="s">
        <v>7627</v>
      </c>
      <c r="D10281" t="s">
        <v>1464</v>
      </c>
    </row>
    <row r="10282" spans="1:4">
      <c r="A10282" t="s">
        <v>1490</v>
      </c>
      <c r="B10282" t="s">
        <v>7472</v>
      </c>
      <c r="C10282" t="s">
        <v>1477</v>
      </c>
      <c r="D10282" t="s">
        <v>37</v>
      </c>
    </row>
    <row r="10283" spans="1:4">
      <c r="A10283" t="s">
        <v>1490</v>
      </c>
      <c r="B10283" t="s">
        <v>2801</v>
      </c>
      <c r="C10283" t="s">
        <v>1473</v>
      </c>
      <c r="D10283" t="s">
        <v>1441</v>
      </c>
    </row>
    <row r="10284" spans="1:4">
      <c r="A10284" t="s">
        <v>1490</v>
      </c>
      <c r="B10284" t="s">
        <v>2802</v>
      </c>
      <c r="C10284" t="s">
        <v>7617</v>
      </c>
      <c r="D10284" t="s">
        <v>1446</v>
      </c>
    </row>
    <row r="10285" spans="1:4">
      <c r="A10285" t="s">
        <v>1490</v>
      </c>
      <c r="B10285" t="s">
        <v>2803</v>
      </c>
      <c r="C10285" t="s">
        <v>7627</v>
      </c>
      <c r="D10285" t="s">
        <v>1462</v>
      </c>
    </row>
    <row r="10286" spans="1:4">
      <c r="A10286" t="s">
        <v>1490</v>
      </c>
      <c r="B10286" t="s">
        <v>7473</v>
      </c>
      <c r="C10286" t="s">
        <v>1477</v>
      </c>
      <c r="D10286" t="s">
        <v>37</v>
      </c>
    </row>
    <row r="10287" spans="1:4">
      <c r="A10287" t="s">
        <v>1490</v>
      </c>
      <c r="B10287" t="s">
        <v>2815</v>
      </c>
      <c r="C10287" t="s">
        <v>1473</v>
      </c>
      <c r="D10287" t="s">
        <v>1441</v>
      </c>
    </row>
    <row r="10288" spans="1:4">
      <c r="A10288" t="s">
        <v>1490</v>
      </c>
      <c r="B10288" t="s">
        <v>2816</v>
      </c>
      <c r="C10288" t="s">
        <v>7617</v>
      </c>
      <c r="D10288" t="s">
        <v>1446</v>
      </c>
    </row>
    <row r="10289" spans="1:4">
      <c r="A10289" t="s">
        <v>1490</v>
      </c>
      <c r="B10289" t="s">
        <v>2817</v>
      </c>
      <c r="C10289" t="s">
        <v>7627</v>
      </c>
      <c r="D10289" t="s">
        <v>1462</v>
      </c>
    </row>
    <row r="10290" spans="1:4">
      <c r="A10290" t="s">
        <v>1490</v>
      </c>
      <c r="B10290" t="s">
        <v>7474</v>
      </c>
      <c r="C10290" t="s">
        <v>1477</v>
      </c>
      <c r="D10290" t="s">
        <v>37</v>
      </c>
    </row>
    <row r="10291" spans="1:4">
      <c r="A10291" t="s">
        <v>1490</v>
      </c>
      <c r="B10291" t="s">
        <v>2829</v>
      </c>
      <c r="C10291" t="s">
        <v>1473</v>
      </c>
      <c r="D10291" t="s">
        <v>1441</v>
      </c>
    </row>
    <row r="10292" spans="1:4">
      <c r="A10292" t="s">
        <v>1490</v>
      </c>
      <c r="B10292" t="s">
        <v>2830</v>
      </c>
      <c r="C10292" t="s">
        <v>7617</v>
      </c>
      <c r="D10292" t="s">
        <v>1446</v>
      </c>
    </row>
    <row r="10293" spans="1:4">
      <c r="A10293" t="s">
        <v>1490</v>
      </c>
      <c r="B10293" t="s">
        <v>2831</v>
      </c>
      <c r="C10293" t="s">
        <v>7627</v>
      </c>
      <c r="D10293" t="s">
        <v>1462</v>
      </c>
    </row>
    <row r="10294" spans="1:4">
      <c r="A10294" t="s">
        <v>1490</v>
      </c>
      <c r="B10294" t="s">
        <v>7475</v>
      </c>
      <c r="C10294" t="s">
        <v>1477</v>
      </c>
      <c r="D10294" t="s">
        <v>37</v>
      </c>
    </row>
    <row r="10295" spans="1:4">
      <c r="A10295" t="s">
        <v>1490</v>
      </c>
      <c r="B10295" t="s">
        <v>2843</v>
      </c>
      <c r="C10295" t="s">
        <v>1473</v>
      </c>
      <c r="D10295" t="s">
        <v>1441</v>
      </c>
    </row>
    <row r="10296" spans="1:4">
      <c r="A10296" t="s">
        <v>1490</v>
      </c>
      <c r="B10296" t="s">
        <v>2844</v>
      </c>
      <c r="C10296" t="s">
        <v>7617</v>
      </c>
      <c r="D10296" t="s">
        <v>1446</v>
      </c>
    </row>
    <row r="10297" spans="1:4">
      <c r="A10297" t="s">
        <v>1490</v>
      </c>
      <c r="B10297" t="s">
        <v>2845</v>
      </c>
      <c r="C10297" t="s">
        <v>7627</v>
      </c>
      <c r="D10297" t="s">
        <v>1462</v>
      </c>
    </row>
    <row r="10298" spans="1:4">
      <c r="A10298" t="s">
        <v>1490</v>
      </c>
      <c r="B10298" t="s">
        <v>7476</v>
      </c>
      <c r="C10298" t="s">
        <v>1477</v>
      </c>
      <c r="D10298" t="s">
        <v>37</v>
      </c>
    </row>
    <row r="10299" spans="1:4">
      <c r="A10299" t="s">
        <v>1490</v>
      </c>
      <c r="B10299" t="s">
        <v>2857</v>
      </c>
      <c r="C10299" t="s">
        <v>1473</v>
      </c>
      <c r="D10299" t="s">
        <v>1441</v>
      </c>
    </row>
    <row r="10300" spans="1:4">
      <c r="A10300" t="s">
        <v>1490</v>
      </c>
      <c r="B10300" t="s">
        <v>2858</v>
      </c>
      <c r="C10300" t="s">
        <v>7617</v>
      </c>
      <c r="D10300" t="s">
        <v>1446</v>
      </c>
    </row>
    <row r="10301" spans="1:4">
      <c r="A10301" t="s">
        <v>1490</v>
      </c>
      <c r="B10301" t="s">
        <v>2859</v>
      </c>
      <c r="C10301" t="s">
        <v>7627</v>
      </c>
      <c r="D10301" t="s">
        <v>1462</v>
      </c>
    </row>
    <row r="10302" spans="1:4">
      <c r="A10302" t="s">
        <v>1490</v>
      </c>
      <c r="B10302" t="s">
        <v>7477</v>
      </c>
      <c r="C10302" t="s">
        <v>1477</v>
      </c>
      <c r="D10302" t="s">
        <v>37</v>
      </c>
    </row>
    <row r="10303" spans="1:4">
      <c r="A10303" t="s">
        <v>1490</v>
      </c>
      <c r="B10303" t="s">
        <v>2871</v>
      </c>
      <c r="C10303" t="s">
        <v>1473</v>
      </c>
      <c r="D10303" t="s">
        <v>1441</v>
      </c>
    </row>
    <row r="10304" spans="1:4">
      <c r="A10304" t="s">
        <v>1490</v>
      </c>
      <c r="B10304" t="s">
        <v>2872</v>
      </c>
      <c r="C10304" t="s">
        <v>7617</v>
      </c>
      <c r="D10304" t="s">
        <v>1446</v>
      </c>
    </row>
    <row r="10305" spans="1:4">
      <c r="A10305" t="s">
        <v>1490</v>
      </c>
      <c r="B10305" t="s">
        <v>2873</v>
      </c>
      <c r="C10305" t="s">
        <v>7627</v>
      </c>
      <c r="D10305" t="s">
        <v>1462</v>
      </c>
    </row>
    <row r="10306" spans="1:4">
      <c r="A10306" t="s">
        <v>1490</v>
      </c>
      <c r="B10306" t="s">
        <v>7478</v>
      </c>
      <c r="C10306" t="s">
        <v>1477</v>
      </c>
      <c r="D10306" t="s">
        <v>37</v>
      </c>
    </row>
    <row r="10307" spans="1:4">
      <c r="A10307" t="s">
        <v>1490</v>
      </c>
      <c r="B10307" t="s">
        <v>2885</v>
      </c>
      <c r="C10307" t="s">
        <v>1473</v>
      </c>
      <c r="D10307" t="s">
        <v>1441</v>
      </c>
    </row>
    <row r="10308" spans="1:4">
      <c r="A10308" t="s">
        <v>1490</v>
      </c>
      <c r="B10308" t="s">
        <v>2886</v>
      </c>
      <c r="C10308" t="s">
        <v>7617</v>
      </c>
      <c r="D10308" t="s">
        <v>1446</v>
      </c>
    </row>
    <row r="10309" spans="1:4">
      <c r="A10309" t="s">
        <v>1490</v>
      </c>
      <c r="B10309" t="s">
        <v>2887</v>
      </c>
      <c r="C10309" t="s">
        <v>7627</v>
      </c>
      <c r="D10309" t="s">
        <v>1462</v>
      </c>
    </row>
    <row r="10310" spans="1:4">
      <c r="A10310" t="s">
        <v>1490</v>
      </c>
      <c r="B10310" t="s">
        <v>7479</v>
      </c>
      <c r="C10310" t="s">
        <v>1477</v>
      </c>
      <c r="D10310" t="s">
        <v>37</v>
      </c>
    </row>
    <row r="10311" spans="1:4">
      <c r="A10311" t="s">
        <v>1490</v>
      </c>
      <c r="B10311" t="s">
        <v>2899</v>
      </c>
      <c r="C10311" t="s">
        <v>1473</v>
      </c>
      <c r="D10311" t="s">
        <v>1441</v>
      </c>
    </row>
    <row r="10312" spans="1:4">
      <c r="A10312" t="s">
        <v>1490</v>
      </c>
      <c r="B10312" t="s">
        <v>2900</v>
      </c>
      <c r="C10312" t="s">
        <v>7617</v>
      </c>
      <c r="D10312" t="s">
        <v>1446</v>
      </c>
    </row>
    <row r="10313" spans="1:4">
      <c r="A10313" t="s">
        <v>1490</v>
      </c>
      <c r="B10313" t="s">
        <v>2901</v>
      </c>
      <c r="C10313" t="s">
        <v>7627</v>
      </c>
      <c r="D10313" t="s">
        <v>1462</v>
      </c>
    </row>
    <row r="10314" spans="1:4">
      <c r="A10314" t="s">
        <v>1490</v>
      </c>
      <c r="B10314" t="s">
        <v>7480</v>
      </c>
      <c r="C10314" t="s">
        <v>1477</v>
      </c>
      <c r="D10314" t="s">
        <v>37</v>
      </c>
    </row>
    <row r="10315" spans="1:4">
      <c r="A10315" t="s">
        <v>1490</v>
      </c>
      <c r="B10315" t="s">
        <v>2913</v>
      </c>
      <c r="C10315" t="s">
        <v>1473</v>
      </c>
      <c r="D10315" t="s">
        <v>1441</v>
      </c>
    </row>
    <row r="10316" spans="1:4">
      <c r="A10316" t="s">
        <v>1490</v>
      </c>
      <c r="B10316" t="s">
        <v>2914</v>
      </c>
      <c r="C10316" t="s">
        <v>7617</v>
      </c>
      <c r="D10316" t="s">
        <v>1446</v>
      </c>
    </row>
    <row r="10317" spans="1:4">
      <c r="A10317" t="s">
        <v>1490</v>
      </c>
      <c r="B10317" t="s">
        <v>2915</v>
      </c>
      <c r="C10317" t="s">
        <v>7627</v>
      </c>
      <c r="D10317" t="s">
        <v>1462</v>
      </c>
    </row>
    <row r="10318" spans="1:4">
      <c r="A10318" t="s">
        <v>1490</v>
      </c>
      <c r="B10318" t="s">
        <v>7481</v>
      </c>
      <c r="C10318" t="s">
        <v>1477</v>
      </c>
      <c r="D10318" t="s">
        <v>37</v>
      </c>
    </row>
    <row r="10319" spans="1:4">
      <c r="A10319" t="s">
        <v>1490</v>
      </c>
      <c r="B10319" t="s">
        <v>2927</v>
      </c>
      <c r="C10319" t="s">
        <v>1473</v>
      </c>
      <c r="D10319" t="s">
        <v>1441</v>
      </c>
    </row>
    <row r="10320" spans="1:4">
      <c r="A10320" t="s">
        <v>1490</v>
      </c>
      <c r="B10320" t="s">
        <v>2928</v>
      </c>
      <c r="C10320" t="s">
        <v>7617</v>
      </c>
      <c r="D10320" t="s">
        <v>1446</v>
      </c>
    </row>
    <row r="10321" spans="1:4">
      <c r="A10321" t="s">
        <v>1490</v>
      </c>
      <c r="B10321" t="s">
        <v>2929</v>
      </c>
      <c r="C10321" t="s">
        <v>7627</v>
      </c>
      <c r="D10321" t="s">
        <v>1462</v>
      </c>
    </row>
    <row r="10322" spans="1:4">
      <c r="A10322" t="s">
        <v>1490</v>
      </c>
      <c r="B10322" t="s">
        <v>7482</v>
      </c>
      <c r="C10322" t="s">
        <v>1477</v>
      </c>
      <c r="D10322" t="s">
        <v>37</v>
      </c>
    </row>
    <row r="10323" spans="1:4">
      <c r="A10323" t="s">
        <v>1490</v>
      </c>
      <c r="B10323" t="s">
        <v>2941</v>
      </c>
      <c r="C10323" t="s">
        <v>1473</v>
      </c>
      <c r="D10323" t="s">
        <v>1441</v>
      </c>
    </row>
    <row r="10324" spans="1:4">
      <c r="A10324" t="s">
        <v>1490</v>
      </c>
      <c r="B10324" t="s">
        <v>2942</v>
      </c>
      <c r="C10324" t="s">
        <v>7617</v>
      </c>
      <c r="D10324" t="s">
        <v>1446</v>
      </c>
    </row>
    <row r="10325" spans="1:4">
      <c r="A10325" t="s">
        <v>1490</v>
      </c>
      <c r="B10325" t="s">
        <v>2943</v>
      </c>
      <c r="C10325" t="s">
        <v>7627</v>
      </c>
      <c r="D10325" t="s">
        <v>1462</v>
      </c>
    </row>
    <row r="10326" spans="1:4">
      <c r="A10326" t="s">
        <v>1490</v>
      </c>
      <c r="B10326" t="s">
        <v>7483</v>
      </c>
      <c r="C10326" t="s">
        <v>1477</v>
      </c>
      <c r="D10326" t="s">
        <v>37</v>
      </c>
    </row>
    <row r="10327" spans="1:4">
      <c r="A10327" t="s">
        <v>1490</v>
      </c>
      <c r="B10327" t="s">
        <v>2955</v>
      </c>
      <c r="C10327" t="s">
        <v>1473</v>
      </c>
      <c r="D10327" t="s">
        <v>1441</v>
      </c>
    </row>
    <row r="10328" spans="1:4">
      <c r="A10328" t="s">
        <v>1490</v>
      </c>
      <c r="B10328" t="s">
        <v>2956</v>
      </c>
      <c r="C10328" t="s">
        <v>7617</v>
      </c>
      <c r="D10328" t="s">
        <v>1446</v>
      </c>
    </row>
    <row r="10329" spans="1:4">
      <c r="A10329" t="s">
        <v>1490</v>
      </c>
      <c r="B10329" t="s">
        <v>2957</v>
      </c>
      <c r="C10329" t="s">
        <v>7627</v>
      </c>
      <c r="D10329" t="s">
        <v>1462</v>
      </c>
    </row>
    <row r="10330" spans="1:4">
      <c r="A10330" t="s">
        <v>1490</v>
      </c>
      <c r="B10330" t="s">
        <v>7484</v>
      </c>
      <c r="C10330" t="s">
        <v>1477</v>
      </c>
      <c r="D10330" t="s">
        <v>37</v>
      </c>
    </row>
    <row r="10331" spans="1:4">
      <c r="A10331" t="s">
        <v>1490</v>
      </c>
      <c r="B10331" t="s">
        <v>2969</v>
      </c>
      <c r="C10331" t="s">
        <v>1473</v>
      </c>
      <c r="D10331" t="s">
        <v>1441</v>
      </c>
    </row>
    <row r="10332" spans="1:4">
      <c r="A10332" t="s">
        <v>1490</v>
      </c>
      <c r="B10332" t="s">
        <v>2970</v>
      </c>
      <c r="C10332" t="s">
        <v>7617</v>
      </c>
      <c r="D10332" t="s">
        <v>1446</v>
      </c>
    </row>
    <row r="10333" spans="1:4">
      <c r="A10333" t="s">
        <v>1490</v>
      </c>
      <c r="B10333" t="s">
        <v>2971</v>
      </c>
      <c r="C10333" t="s">
        <v>7627</v>
      </c>
      <c r="D10333" t="s">
        <v>1462</v>
      </c>
    </row>
    <row r="10334" spans="1:4">
      <c r="A10334" t="s">
        <v>1490</v>
      </c>
      <c r="B10334" t="s">
        <v>7485</v>
      </c>
      <c r="C10334" t="s">
        <v>1477</v>
      </c>
      <c r="D10334" t="s">
        <v>37</v>
      </c>
    </row>
    <row r="10335" spans="1:4">
      <c r="A10335" t="s">
        <v>1490</v>
      </c>
      <c r="B10335" t="s">
        <v>2983</v>
      </c>
      <c r="C10335" t="s">
        <v>1473</v>
      </c>
      <c r="D10335" t="s">
        <v>1441</v>
      </c>
    </row>
    <row r="10336" spans="1:4">
      <c r="A10336" t="s">
        <v>1490</v>
      </c>
      <c r="B10336" t="s">
        <v>2984</v>
      </c>
      <c r="C10336" t="s">
        <v>7617</v>
      </c>
      <c r="D10336" t="s">
        <v>1446</v>
      </c>
    </row>
    <row r="10337" spans="1:4">
      <c r="A10337" t="s">
        <v>1490</v>
      </c>
      <c r="B10337" t="s">
        <v>2985</v>
      </c>
      <c r="C10337" t="s">
        <v>7627</v>
      </c>
      <c r="D10337" t="s">
        <v>1462</v>
      </c>
    </row>
    <row r="10338" spans="1:4">
      <c r="A10338" t="s">
        <v>1490</v>
      </c>
      <c r="B10338" t="s">
        <v>7486</v>
      </c>
      <c r="C10338" t="s">
        <v>1477</v>
      </c>
      <c r="D10338" t="s">
        <v>37</v>
      </c>
    </row>
    <row r="10339" spans="1:4">
      <c r="A10339" t="s">
        <v>1490</v>
      </c>
      <c r="B10339" t="s">
        <v>2997</v>
      </c>
      <c r="C10339" t="s">
        <v>1473</v>
      </c>
      <c r="D10339" t="s">
        <v>1441</v>
      </c>
    </row>
    <row r="10340" spans="1:4">
      <c r="A10340" t="s">
        <v>1490</v>
      </c>
      <c r="B10340" t="s">
        <v>2998</v>
      </c>
      <c r="C10340" t="s">
        <v>7617</v>
      </c>
      <c r="D10340" t="s">
        <v>1446</v>
      </c>
    </row>
    <row r="10341" spans="1:4">
      <c r="A10341" t="s">
        <v>1490</v>
      </c>
      <c r="B10341" t="s">
        <v>2999</v>
      </c>
      <c r="C10341" t="s">
        <v>7627</v>
      </c>
      <c r="D10341" t="s">
        <v>1462</v>
      </c>
    </row>
    <row r="10342" spans="1:4">
      <c r="A10342" t="s">
        <v>1490</v>
      </c>
      <c r="B10342" t="s">
        <v>7487</v>
      </c>
      <c r="C10342" t="s">
        <v>1477</v>
      </c>
      <c r="D10342" t="s">
        <v>37</v>
      </c>
    </row>
    <row r="10343" spans="1:4">
      <c r="A10343" t="s">
        <v>1490</v>
      </c>
      <c r="B10343" t="s">
        <v>3011</v>
      </c>
      <c r="C10343" t="s">
        <v>1473</v>
      </c>
      <c r="D10343" t="s">
        <v>1441</v>
      </c>
    </row>
    <row r="10344" spans="1:4">
      <c r="A10344" t="s">
        <v>1490</v>
      </c>
      <c r="B10344" t="s">
        <v>3012</v>
      </c>
      <c r="C10344" t="s">
        <v>7617</v>
      </c>
      <c r="D10344" t="s">
        <v>1446</v>
      </c>
    </row>
    <row r="10345" spans="1:4">
      <c r="A10345" t="s">
        <v>1490</v>
      </c>
      <c r="B10345" t="s">
        <v>3013</v>
      </c>
      <c r="C10345" t="s">
        <v>7627</v>
      </c>
      <c r="D10345" t="s">
        <v>1462</v>
      </c>
    </row>
    <row r="10346" spans="1:4">
      <c r="A10346" t="s">
        <v>1490</v>
      </c>
      <c r="B10346" t="s">
        <v>7488</v>
      </c>
      <c r="C10346" t="s">
        <v>1477</v>
      </c>
      <c r="D10346" t="s">
        <v>37</v>
      </c>
    </row>
    <row r="10347" spans="1:4">
      <c r="A10347" t="s">
        <v>1490</v>
      </c>
      <c r="B10347" t="s">
        <v>3025</v>
      </c>
      <c r="C10347" t="s">
        <v>1473</v>
      </c>
      <c r="D10347" t="s">
        <v>1441</v>
      </c>
    </row>
    <row r="10348" spans="1:4">
      <c r="A10348" t="s">
        <v>1490</v>
      </c>
      <c r="B10348" t="s">
        <v>3026</v>
      </c>
      <c r="C10348" t="s">
        <v>7617</v>
      </c>
      <c r="D10348" t="s">
        <v>1446</v>
      </c>
    </row>
    <row r="10349" spans="1:4">
      <c r="A10349" t="s">
        <v>1490</v>
      </c>
      <c r="B10349" t="s">
        <v>3027</v>
      </c>
      <c r="C10349" t="s">
        <v>7627</v>
      </c>
      <c r="D10349" t="s">
        <v>1462</v>
      </c>
    </row>
    <row r="10350" spans="1:4">
      <c r="A10350" t="s">
        <v>1490</v>
      </c>
      <c r="B10350" t="s">
        <v>7489</v>
      </c>
      <c r="C10350" t="s">
        <v>1477</v>
      </c>
      <c r="D10350" t="s">
        <v>37</v>
      </c>
    </row>
    <row r="10351" spans="1:4">
      <c r="A10351" t="s">
        <v>1490</v>
      </c>
      <c r="B10351" t="s">
        <v>3039</v>
      </c>
      <c r="C10351" t="s">
        <v>1473</v>
      </c>
      <c r="D10351" t="s">
        <v>1441</v>
      </c>
    </row>
    <row r="10352" spans="1:4">
      <c r="A10352" t="s">
        <v>1490</v>
      </c>
      <c r="B10352" t="s">
        <v>3040</v>
      </c>
      <c r="C10352" t="s">
        <v>7617</v>
      </c>
      <c r="D10352" t="s">
        <v>1446</v>
      </c>
    </row>
    <row r="10353" spans="1:4">
      <c r="A10353" t="s">
        <v>1490</v>
      </c>
      <c r="B10353" t="s">
        <v>3041</v>
      </c>
      <c r="C10353" t="s">
        <v>7627</v>
      </c>
      <c r="D10353" t="s">
        <v>1462</v>
      </c>
    </row>
    <row r="10354" spans="1:4">
      <c r="A10354" t="s">
        <v>1490</v>
      </c>
      <c r="B10354" t="s">
        <v>7490</v>
      </c>
      <c r="C10354" t="s">
        <v>1477</v>
      </c>
      <c r="D10354" t="s">
        <v>37</v>
      </c>
    </row>
    <row r="10355" spans="1:4">
      <c r="A10355" t="s">
        <v>1490</v>
      </c>
      <c r="B10355" t="s">
        <v>3053</v>
      </c>
      <c r="C10355" t="s">
        <v>1473</v>
      </c>
      <c r="D10355" t="s">
        <v>1441</v>
      </c>
    </row>
    <row r="10356" spans="1:4">
      <c r="A10356" t="s">
        <v>1490</v>
      </c>
      <c r="B10356" t="s">
        <v>3054</v>
      </c>
      <c r="C10356" t="s">
        <v>7617</v>
      </c>
      <c r="D10356" t="s">
        <v>1446</v>
      </c>
    </row>
    <row r="10357" spans="1:4">
      <c r="A10357" t="s">
        <v>1490</v>
      </c>
      <c r="B10357" t="s">
        <v>3055</v>
      </c>
      <c r="C10357" t="s">
        <v>7627</v>
      </c>
      <c r="D10357" t="s">
        <v>1462</v>
      </c>
    </row>
    <row r="10358" spans="1:4">
      <c r="A10358" t="s">
        <v>1490</v>
      </c>
      <c r="B10358" t="s">
        <v>7491</v>
      </c>
      <c r="C10358" t="s">
        <v>1477</v>
      </c>
      <c r="D10358" t="s">
        <v>37</v>
      </c>
    </row>
    <row r="10359" spans="1:4">
      <c r="A10359" t="s">
        <v>1490</v>
      </c>
      <c r="B10359" t="s">
        <v>3067</v>
      </c>
      <c r="C10359" t="s">
        <v>1473</v>
      </c>
      <c r="D10359" t="s">
        <v>1441</v>
      </c>
    </row>
    <row r="10360" spans="1:4">
      <c r="A10360" t="s">
        <v>1490</v>
      </c>
      <c r="B10360" t="s">
        <v>3068</v>
      </c>
      <c r="C10360" t="s">
        <v>7617</v>
      </c>
      <c r="D10360" t="s">
        <v>1446</v>
      </c>
    </row>
    <row r="10361" spans="1:4">
      <c r="A10361" t="s">
        <v>1490</v>
      </c>
      <c r="B10361" t="s">
        <v>3069</v>
      </c>
      <c r="C10361" t="s">
        <v>7627</v>
      </c>
      <c r="D10361" t="s">
        <v>1462</v>
      </c>
    </row>
    <row r="10362" spans="1:4">
      <c r="A10362" t="s">
        <v>1490</v>
      </c>
      <c r="B10362" t="s">
        <v>7492</v>
      </c>
      <c r="C10362" t="s">
        <v>1477</v>
      </c>
      <c r="D10362" t="s">
        <v>37</v>
      </c>
    </row>
    <row r="10363" spans="1:4">
      <c r="A10363" t="s">
        <v>1490</v>
      </c>
      <c r="B10363" t="s">
        <v>3080</v>
      </c>
      <c r="C10363" t="s">
        <v>1473</v>
      </c>
      <c r="D10363" t="s">
        <v>1441</v>
      </c>
    </row>
    <row r="10364" spans="1:4">
      <c r="A10364" t="s">
        <v>1490</v>
      </c>
      <c r="B10364" t="s">
        <v>3081</v>
      </c>
      <c r="C10364" t="s">
        <v>7617</v>
      </c>
      <c r="D10364" t="s">
        <v>1446</v>
      </c>
    </row>
    <row r="10365" spans="1:4">
      <c r="A10365" t="s">
        <v>1490</v>
      </c>
      <c r="B10365" t="s">
        <v>3082</v>
      </c>
      <c r="C10365" t="s">
        <v>7627</v>
      </c>
      <c r="D10365" t="s">
        <v>1462</v>
      </c>
    </row>
    <row r="10366" spans="1:4">
      <c r="A10366" t="s">
        <v>1490</v>
      </c>
      <c r="B10366" t="s">
        <v>7494</v>
      </c>
      <c r="C10366" t="s">
        <v>1477</v>
      </c>
      <c r="D10366" t="s">
        <v>37</v>
      </c>
    </row>
    <row r="10367" spans="1:4">
      <c r="A10367" t="s">
        <v>1490</v>
      </c>
      <c r="B10367" t="s">
        <v>3094</v>
      </c>
      <c r="C10367" t="s">
        <v>1473</v>
      </c>
      <c r="D10367" t="s">
        <v>1441</v>
      </c>
    </row>
    <row r="10368" spans="1:4">
      <c r="A10368" t="s">
        <v>1490</v>
      </c>
      <c r="B10368" t="s">
        <v>3095</v>
      </c>
      <c r="C10368" t="s">
        <v>7617</v>
      </c>
      <c r="D10368" t="s">
        <v>1446</v>
      </c>
    </row>
    <row r="10369" spans="1:4">
      <c r="A10369" t="s">
        <v>1490</v>
      </c>
      <c r="B10369" t="s">
        <v>3096</v>
      </c>
      <c r="C10369" t="s">
        <v>7627</v>
      </c>
      <c r="D10369" t="s">
        <v>1462</v>
      </c>
    </row>
    <row r="10370" spans="1:4">
      <c r="A10370" t="s">
        <v>1490</v>
      </c>
      <c r="B10370" t="s">
        <v>7495</v>
      </c>
      <c r="C10370" t="s">
        <v>1477</v>
      </c>
      <c r="D10370" t="s">
        <v>37</v>
      </c>
    </row>
    <row r="10371" spans="1:4">
      <c r="A10371" t="s">
        <v>1490</v>
      </c>
      <c r="B10371" t="s">
        <v>3108</v>
      </c>
      <c r="C10371" t="s">
        <v>1473</v>
      </c>
      <c r="D10371" t="s">
        <v>1441</v>
      </c>
    </row>
    <row r="10372" spans="1:4">
      <c r="A10372" t="s">
        <v>1490</v>
      </c>
      <c r="B10372" t="s">
        <v>3109</v>
      </c>
      <c r="C10372" t="s">
        <v>7617</v>
      </c>
      <c r="D10372" t="s">
        <v>1446</v>
      </c>
    </row>
    <row r="10373" spans="1:4">
      <c r="A10373" t="s">
        <v>1490</v>
      </c>
      <c r="B10373" t="s">
        <v>3110</v>
      </c>
      <c r="C10373" t="s">
        <v>7627</v>
      </c>
      <c r="D10373" t="s">
        <v>1463</v>
      </c>
    </row>
    <row r="10374" spans="1:4">
      <c r="A10374" t="s">
        <v>1490</v>
      </c>
      <c r="B10374" t="s">
        <v>7496</v>
      </c>
      <c r="C10374" t="s">
        <v>1477</v>
      </c>
      <c r="D10374" t="s">
        <v>37</v>
      </c>
    </row>
    <row r="10375" spans="1:4">
      <c r="A10375" t="s">
        <v>1490</v>
      </c>
      <c r="B10375" t="s">
        <v>3122</v>
      </c>
      <c r="C10375" t="s">
        <v>1473</v>
      </c>
      <c r="D10375" t="s">
        <v>1441</v>
      </c>
    </row>
    <row r="10376" spans="1:4">
      <c r="A10376" t="s">
        <v>1490</v>
      </c>
      <c r="B10376" t="s">
        <v>3123</v>
      </c>
      <c r="C10376" t="s">
        <v>7617</v>
      </c>
      <c r="D10376" t="s">
        <v>1446</v>
      </c>
    </row>
    <row r="10377" spans="1:4">
      <c r="A10377" t="s">
        <v>1490</v>
      </c>
      <c r="B10377" t="s">
        <v>3124</v>
      </c>
      <c r="C10377" t="s">
        <v>7627</v>
      </c>
      <c r="D10377" t="s">
        <v>1462</v>
      </c>
    </row>
    <row r="10378" spans="1:4">
      <c r="A10378" t="s">
        <v>1490</v>
      </c>
      <c r="B10378" t="s">
        <v>7497</v>
      </c>
      <c r="C10378" t="s">
        <v>1477</v>
      </c>
      <c r="D10378" t="s">
        <v>37</v>
      </c>
    </row>
    <row r="10379" spans="1:4">
      <c r="A10379" t="s">
        <v>1490</v>
      </c>
      <c r="B10379" t="s">
        <v>3136</v>
      </c>
      <c r="C10379" t="s">
        <v>1473</v>
      </c>
      <c r="D10379" t="s">
        <v>1441</v>
      </c>
    </row>
    <row r="10380" spans="1:4">
      <c r="A10380" t="s">
        <v>1490</v>
      </c>
      <c r="B10380" t="s">
        <v>3137</v>
      </c>
      <c r="C10380" t="s">
        <v>7617</v>
      </c>
      <c r="D10380" t="s">
        <v>1446</v>
      </c>
    </row>
    <row r="10381" spans="1:4">
      <c r="A10381" t="s">
        <v>1490</v>
      </c>
      <c r="B10381" t="s">
        <v>3138</v>
      </c>
      <c r="C10381" t="s">
        <v>7627</v>
      </c>
      <c r="D10381" t="s">
        <v>1462</v>
      </c>
    </row>
    <row r="10382" spans="1:4">
      <c r="A10382" t="s">
        <v>1490</v>
      </c>
      <c r="B10382" t="s">
        <v>7498</v>
      </c>
      <c r="C10382" t="s">
        <v>1477</v>
      </c>
      <c r="D10382" t="s">
        <v>37</v>
      </c>
    </row>
    <row r="10383" spans="1:4">
      <c r="A10383" t="s">
        <v>1490</v>
      </c>
      <c r="B10383" t="s">
        <v>3150</v>
      </c>
      <c r="C10383" t="s">
        <v>1473</v>
      </c>
      <c r="D10383" t="s">
        <v>1441</v>
      </c>
    </row>
    <row r="10384" spans="1:4">
      <c r="A10384" t="s">
        <v>1490</v>
      </c>
      <c r="B10384" t="s">
        <v>3151</v>
      </c>
      <c r="C10384" t="s">
        <v>7617</v>
      </c>
      <c r="D10384" t="s">
        <v>1446</v>
      </c>
    </row>
    <row r="10385" spans="1:4">
      <c r="A10385" t="s">
        <v>1490</v>
      </c>
      <c r="B10385" t="s">
        <v>3152</v>
      </c>
      <c r="C10385" t="s">
        <v>7627</v>
      </c>
      <c r="D10385" t="s">
        <v>1462</v>
      </c>
    </row>
    <row r="10386" spans="1:4">
      <c r="A10386" t="s">
        <v>1490</v>
      </c>
      <c r="B10386" t="s">
        <v>7499</v>
      </c>
      <c r="C10386" t="s">
        <v>1477</v>
      </c>
      <c r="D10386" t="s">
        <v>37</v>
      </c>
    </row>
    <row r="10387" spans="1:4">
      <c r="A10387" t="s">
        <v>1490</v>
      </c>
      <c r="B10387" t="s">
        <v>3164</v>
      </c>
      <c r="C10387" t="s">
        <v>1473</v>
      </c>
      <c r="D10387" t="s">
        <v>1441</v>
      </c>
    </row>
    <row r="10388" spans="1:4">
      <c r="A10388" t="s">
        <v>1490</v>
      </c>
      <c r="B10388" t="s">
        <v>3165</v>
      </c>
      <c r="C10388" t="s">
        <v>7617</v>
      </c>
      <c r="D10388" t="s">
        <v>1446</v>
      </c>
    </row>
    <row r="10389" spans="1:4">
      <c r="A10389" t="s">
        <v>1490</v>
      </c>
      <c r="B10389" t="s">
        <v>3166</v>
      </c>
      <c r="C10389" t="s">
        <v>7627</v>
      </c>
      <c r="D10389" t="s">
        <v>1462</v>
      </c>
    </row>
    <row r="10390" spans="1:4">
      <c r="A10390" t="s">
        <v>1490</v>
      </c>
      <c r="B10390" t="s">
        <v>7500</v>
      </c>
      <c r="C10390" t="s">
        <v>1477</v>
      </c>
      <c r="D10390" t="s">
        <v>37</v>
      </c>
    </row>
    <row r="10391" spans="1:4">
      <c r="A10391" t="s">
        <v>1490</v>
      </c>
      <c r="B10391" t="s">
        <v>3178</v>
      </c>
      <c r="C10391" t="s">
        <v>1473</v>
      </c>
      <c r="D10391" t="s">
        <v>1441</v>
      </c>
    </row>
    <row r="10392" spans="1:4">
      <c r="A10392" t="s">
        <v>1490</v>
      </c>
      <c r="B10392" t="s">
        <v>3179</v>
      </c>
      <c r="C10392" t="s">
        <v>7617</v>
      </c>
      <c r="D10392" t="s">
        <v>1446</v>
      </c>
    </row>
    <row r="10393" spans="1:4">
      <c r="A10393" t="s">
        <v>1490</v>
      </c>
      <c r="B10393" t="s">
        <v>3180</v>
      </c>
      <c r="C10393" t="s">
        <v>7627</v>
      </c>
      <c r="D10393" t="s">
        <v>1464</v>
      </c>
    </row>
    <row r="10394" spans="1:4">
      <c r="A10394" t="s">
        <v>1490</v>
      </c>
      <c r="B10394" t="s">
        <v>7501</v>
      </c>
      <c r="C10394" t="s">
        <v>1477</v>
      </c>
      <c r="D10394" t="s">
        <v>37</v>
      </c>
    </row>
    <row r="10395" spans="1:4">
      <c r="A10395" t="s">
        <v>1490</v>
      </c>
      <c r="B10395" t="s">
        <v>3193</v>
      </c>
      <c r="C10395" t="s">
        <v>1473</v>
      </c>
      <c r="D10395" t="s">
        <v>1441</v>
      </c>
    </row>
    <row r="10396" spans="1:4">
      <c r="A10396" t="s">
        <v>1490</v>
      </c>
      <c r="B10396" t="s">
        <v>3194</v>
      </c>
      <c r="C10396" t="s">
        <v>7617</v>
      </c>
      <c r="D10396" t="s">
        <v>1446</v>
      </c>
    </row>
    <row r="10397" spans="1:4">
      <c r="A10397" t="s">
        <v>1490</v>
      </c>
      <c r="B10397" t="s">
        <v>3195</v>
      </c>
      <c r="C10397" t="s">
        <v>7627</v>
      </c>
      <c r="D10397" t="s">
        <v>1462</v>
      </c>
    </row>
    <row r="10398" spans="1:4">
      <c r="A10398" t="s">
        <v>1490</v>
      </c>
      <c r="B10398" t="s">
        <v>7502</v>
      </c>
      <c r="C10398" t="s">
        <v>1477</v>
      </c>
      <c r="D10398" t="s">
        <v>37</v>
      </c>
    </row>
    <row r="10399" spans="1:4">
      <c r="A10399" t="s">
        <v>1490</v>
      </c>
      <c r="B10399" t="s">
        <v>3207</v>
      </c>
      <c r="C10399" t="s">
        <v>1473</v>
      </c>
      <c r="D10399" t="s">
        <v>1441</v>
      </c>
    </row>
    <row r="10400" spans="1:4">
      <c r="A10400" t="s">
        <v>1490</v>
      </c>
      <c r="B10400" t="s">
        <v>3208</v>
      </c>
      <c r="C10400" t="s">
        <v>7617</v>
      </c>
      <c r="D10400" t="s">
        <v>1446</v>
      </c>
    </row>
    <row r="10401" spans="1:4">
      <c r="A10401" t="s">
        <v>1490</v>
      </c>
      <c r="B10401" t="s">
        <v>3209</v>
      </c>
      <c r="C10401" t="s">
        <v>7627</v>
      </c>
      <c r="D10401" t="s">
        <v>1462</v>
      </c>
    </row>
    <row r="10402" spans="1:4">
      <c r="A10402" t="s">
        <v>1490</v>
      </c>
      <c r="B10402" t="s">
        <v>7503</v>
      </c>
      <c r="C10402" t="s">
        <v>1477</v>
      </c>
      <c r="D10402" t="s">
        <v>37</v>
      </c>
    </row>
    <row r="10403" spans="1:4">
      <c r="A10403" t="s">
        <v>1490</v>
      </c>
      <c r="B10403" t="s">
        <v>3221</v>
      </c>
      <c r="C10403" t="s">
        <v>1473</v>
      </c>
      <c r="D10403" t="s">
        <v>1441</v>
      </c>
    </row>
    <row r="10404" spans="1:4">
      <c r="A10404" t="s">
        <v>1490</v>
      </c>
      <c r="B10404" t="s">
        <v>3222</v>
      </c>
      <c r="C10404" t="s">
        <v>7617</v>
      </c>
      <c r="D10404" t="s">
        <v>1446</v>
      </c>
    </row>
    <row r="10405" spans="1:4">
      <c r="A10405" t="s">
        <v>1490</v>
      </c>
      <c r="B10405" t="s">
        <v>3223</v>
      </c>
      <c r="C10405" t="s">
        <v>7627</v>
      </c>
      <c r="D10405" t="s">
        <v>1462</v>
      </c>
    </row>
    <row r="10406" spans="1:4">
      <c r="A10406" t="s">
        <v>1490</v>
      </c>
      <c r="B10406" t="s">
        <v>7504</v>
      </c>
      <c r="C10406" t="s">
        <v>1477</v>
      </c>
      <c r="D10406" t="s">
        <v>37</v>
      </c>
    </row>
    <row r="10407" spans="1:4">
      <c r="A10407" t="s">
        <v>1490</v>
      </c>
      <c r="B10407" t="s">
        <v>3230</v>
      </c>
      <c r="C10407" t="s">
        <v>1473</v>
      </c>
      <c r="D10407" t="s">
        <v>1441</v>
      </c>
    </row>
    <row r="10408" spans="1:4">
      <c r="A10408" t="s">
        <v>1490</v>
      </c>
      <c r="B10408" t="s">
        <v>3231</v>
      </c>
      <c r="C10408" t="s">
        <v>7617</v>
      </c>
      <c r="D10408" t="s">
        <v>1446</v>
      </c>
    </row>
    <row r="10409" spans="1:4">
      <c r="A10409" t="s">
        <v>1490</v>
      </c>
      <c r="B10409" t="s">
        <v>3232</v>
      </c>
      <c r="C10409" t="s">
        <v>7627</v>
      </c>
      <c r="D10409" t="s">
        <v>1462</v>
      </c>
    </row>
    <row r="10410" spans="1:4">
      <c r="A10410" t="s">
        <v>1490</v>
      </c>
      <c r="B10410" t="s">
        <v>7505</v>
      </c>
      <c r="C10410" t="s">
        <v>1477</v>
      </c>
      <c r="D10410" t="s">
        <v>37</v>
      </c>
    </row>
    <row r="10411" spans="1:4">
      <c r="A10411" t="s">
        <v>1490</v>
      </c>
      <c r="B10411" t="s">
        <v>3239</v>
      </c>
      <c r="C10411" t="s">
        <v>1473</v>
      </c>
      <c r="D10411" t="s">
        <v>1441</v>
      </c>
    </row>
    <row r="10412" spans="1:4">
      <c r="A10412" t="s">
        <v>1490</v>
      </c>
      <c r="B10412" t="s">
        <v>3240</v>
      </c>
      <c r="C10412" t="s">
        <v>7617</v>
      </c>
      <c r="D10412" t="s">
        <v>1446</v>
      </c>
    </row>
    <row r="10413" spans="1:4">
      <c r="A10413" t="s">
        <v>1490</v>
      </c>
      <c r="B10413" t="s">
        <v>3241</v>
      </c>
      <c r="C10413" t="s">
        <v>7627</v>
      </c>
      <c r="D10413" t="s">
        <v>1462</v>
      </c>
    </row>
    <row r="10414" spans="1:4">
      <c r="A10414" t="s">
        <v>1490</v>
      </c>
      <c r="B10414" t="s">
        <v>7506</v>
      </c>
      <c r="C10414" t="s">
        <v>1477</v>
      </c>
      <c r="D10414" t="s">
        <v>37</v>
      </c>
    </row>
    <row r="10415" spans="1:4">
      <c r="A10415" t="s">
        <v>1490</v>
      </c>
      <c r="B10415" t="s">
        <v>3248</v>
      </c>
      <c r="C10415" t="s">
        <v>1473</v>
      </c>
      <c r="D10415" t="s">
        <v>1441</v>
      </c>
    </row>
    <row r="10416" spans="1:4">
      <c r="A10416" t="s">
        <v>1490</v>
      </c>
      <c r="B10416" t="s">
        <v>3249</v>
      </c>
      <c r="C10416" t="s">
        <v>7617</v>
      </c>
      <c r="D10416" t="s">
        <v>1446</v>
      </c>
    </row>
    <row r="10417" spans="1:4">
      <c r="A10417" t="s">
        <v>1490</v>
      </c>
      <c r="B10417" t="s">
        <v>3250</v>
      </c>
      <c r="C10417" t="s">
        <v>7627</v>
      </c>
      <c r="D10417" t="s">
        <v>1462</v>
      </c>
    </row>
    <row r="10418" spans="1:4">
      <c r="A10418" t="s">
        <v>1490</v>
      </c>
      <c r="B10418" t="s">
        <v>7507</v>
      </c>
      <c r="C10418" t="s">
        <v>1477</v>
      </c>
      <c r="D10418" t="s">
        <v>37</v>
      </c>
    </row>
    <row r="10419" spans="1:4">
      <c r="A10419" t="s">
        <v>1490</v>
      </c>
      <c r="B10419" t="s">
        <v>3257</v>
      </c>
      <c r="C10419" t="s">
        <v>1473</v>
      </c>
      <c r="D10419" t="s">
        <v>1441</v>
      </c>
    </row>
    <row r="10420" spans="1:4">
      <c r="A10420" t="s">
        <v>1490</v>
      </c>
      <c r="B10420" t="s">
        <v>3258</v>
      </c>
      <c r="C10420" t="s">
        <v>7617</v>
      </c>
      <c r="D10420" t="s">
        <v>1446</v>
      </c>
    </row>
    <row r="10421" spans="1:4">
      <c r="A10421" t="s">
        <v>1490</v>
      </c>
      <c r="B10421" t="s">
        <v>3259</v>
      </c>
      <c r="C10421" t="s">
        <v>7627</v>
      </c>
      <c r="D10421" t="s">
        <v>1462</v>
      </c>
    </row>
    <row r="10422" spans="1:4">
      <c r="A10422" t="s">
        <v>1490</v>
      </c>
      <c r="B10422" t="s">
        <v>3260</v>
      </c>
      <c r="C10422" t="s">
        <v>1477</v>
      </c>
      <c r="D10422" t="s">
        <v>37</v>
      </c>
    </row>
    <row r="10423" spans="1:4">
      <c r="A10423" t="s">
        <v>1490</v>
      </c>
      <c r="B10423" t="s">
        <v>3270</v>
      </c>
      <c r="C10423" t="s">
        <v>1473</v>
      </c>
      <c r="D10423" t="s">
        <v>1441</v>
      </c>
    </row>
    <row r="10424" spans="1:4">
      <c r="A10424" t="s">
        <v>1490</v>
      </c>
      <c r="B10424" t="s">
        <v>3271</v>
      </c>
      <c r="C10424" t="s">
        <v>7617</v>
      </c>
      <c r="D10424" t="s">
        <v>1446</v>
      </c>
    </row>
    <row r="10425" spans="1:4">
      <c r="A10425" t="s">
        <v>1490</v>
      </c>
      <c r="B10425" t="s">
        <v>3272</v>
      </c>
      <c r="C10425" t="s">
        <v>7627</v>
      </c>
      <c r="D10425" t="s">
        <v>1462</v>
      </c>
    </row>
    <row r="10426" spans="1:4">
      <c r="A10426" t="s">
        <v>1490</v>
      </c>
      <c r="B10426" t="s">
        <v>3273</v>
      </c>
      <c r="C10426" t="s">
        <v>1477</v>
      </c>
      <c r="D10426" t="s">
        <v>37</v>
      </c>
    </row>
    <row r="10427" spans="1:4">
      <c r="A10427" t="s">
        <v>1490</v>
      </c>
      <c r="B10427" t="s">
        <v>3283</v>
      </c>
      <c r="C10427" t="s">
        <v>1473</v>
      </c>
      <c r="D10427" t="s">
        <v>1441</v>
      </c>
    </row>
    <row r="10428" spans="1:4">
      <c r="A10428" t="s">
        <v>1490</v>
      </c>
      <c r="B10428" t="s">
        <v>3284</v>
      </c>
      <c r="C10428" t="s">
        <v>7617</v>
      </c>
      <c r="D10428" t="s">
        <v>1446</v>
      </c>
    </row>
    <row r="10429" spans="1:4">
      <c r="A10429" t="s">
        <v>1490</v>
      </c>
      <c r="B10429" t="s">
        <v>3285</v>
      </c>
      <c r="C10429" t="s">
        <v>7627</v>
      </c>
      <c r="D10429" t="s">
        <v>1462</v>
      </c>
    </row>
    <row r="10430" spans="1:4">
      <c r="A10430" t="s">
        <v>1490</v>
      </c>
      <c r="B10430" t="s">
        <v>3286</v>
      </c>
      <c r="C10430" t="s">
        <v>1477</v>
      </c>
      <c r="D10430" t="s">
        <v>37</v>
      </c>
    </row>
    <row r="10431" spans="1:4">
      <c r="A10431" t="s">
        <v>1490</v>
      </c>
      <c r="B10431" t="s">
        <v>3296</v>
      </c>
      <c r="C10431" t="s">
        <v>1473</v>
      </c>
      <c r="D10431" t="s">
        <v>1441</v>
      </c>
    </row>
    <row r="10432" spans="1:4">
      <c r="A10432" t="s">
        <v>1490</v>
      </c>
      <c r="B10432" t="s">
        <v>3297</v>
      </c>
      <c r="C10432" t="s">
        <v>7617</v>
      </c>
      <c r="D10432" t="s">
        <v>1446</v>
      </c>
    </row>
    <row r="10433" spans="1:4">
      <c r="A10433" t="s">
        <v>1490</v>
      </c>
      <c r="B10433" t="s">
        <v>3298</v>
      </c>
      <c r="C10433" t="s">
        <v>7627</v>
      </c>
      <c r="D10433" t="s">
        <v>1462</v>
      </c>
    </row>
    <row r="10434" spans="1:4">
      <c r="A10434" t="s">
        <v>1490</v>
      </c>
      <c r="B10434" t="s">
        <v>3299</v>
      </c>
      <c r="C10434" t="s">
        <v>1477</v>
      </c>
      <c r="D10434" t="s">
        <v>37</v>
      </c>
    </row>
    <row r="10435" spans="1:4">
      <c r="A10435" t="s">
        <v>1490</v>
      </c>
      <c r="B10435" t="s">
        <v>3310</v>
      </c>
      <c r="C10435" t="s">
        <v>1473</v>
      </c>
      <c r="D10435" t="s">
        <v>1441</v>
      </c>
    </row>
    <row r="10436" spans="1:4">
      <c r="A10436" t="s">
        <v>1490</v>
      </c>
      <c r="B10436" t="s">
        <v>3311</v>
      </c>
      <c r="C10436" t="s">
        <v>7617</v>
      </c>
      <c r="D10436" t="s">
        <v>1446</v>
      </c>
    </row>
    <row r="10437" spans="1:4">
      <c r="A10437" t="s">
        <v>1490</v>
      </c>
      <c r="B10437" t="s">
        <v>3312</v>
      </c>
      <c r="C10437" t="s">
        <v>7627</v>
      </c>
      <c r="D10437" t="s">
        <v>1462</v>
      </c>
    </row>
    <row r="10438" spans="1:4">
      <c r="A10438" t="s">
        <v>1490</v>
      </c>
      <c r="B10438" t="s">
        <v>3313</v>
      </c>
      <c r="C10438" t="s">
        <v>1477</v>
      </c>
      <c r="D10438" t="s">
        <v>37</v>
      </c>
    </row>
    <row r="10439" spans="1:4">
      <c r="A10439" t="s">
        <v>1490</v>
      </c>
      <c r="B10439" t="s">
        <v>3324</v>
      </c>
      <c r="C10439" t="s">
        <v>1473</v>
      </c>
      <c r="D10439" t="s">
        <v>1441</v>
      </c>
    </row>
    <row r="10440" spans="1:4">
      <c r="A10440" t="s">
        <v>1490</v>
      </c>
      <c r="B10440" t="s">
        <v>3325</v>
      </c>
      <c r="C10440" t="s">
        <v>7617</v>
      </c>
      <c r="D10440" t="s">
        <v>1446</v>
      </c>
    </row>
    <row r="10441" spans="1:4">
      <c r="A10441" t="s">
        <v>1490</v>
      </c>
      <c r="B10441" t="s">
        <v>3326</v>
      </c>
      <c r="C10441" t="s">
        <v>7627</v>
      </c>
      <c r="D10441" t="s">
        <v>1462</v>
      </c>
    </row>
    <row r="10442" spans="1:4">
      <c r="A10442" t="s">
        <v>1490</v>
      </c>
      <c r="B10442" t="s">
        <v>7509</v>
      </c>
      <c r="C10442" t="s">
        <v>1477</v>
      </c>
      <c r="D10442" t="s">
        <v>37</v>
      </c>
    </row>
    <row r="10443" spans="1:4">
      <c r="A10443" t="s">
        <v>1490</v>
      </c>
      <c r="B10443" t="s">
        <v>3336</v>
      </c>
      <c r="C10443" t="s">
        <v>1473</v>
      </c>
      <c r="D10443" t="s">
        <v>1441</v>
      </c>
    </row>
    <row r="10444" spans="1:4">
      <c r="A10444" t="s">
        <v>1490</v>
      </c>
      <c r="B10444" t="s">
        <v>7370</v>
      </c>
      <c r="C10444" t="s">
        <v>7617</v>
      </c>
      <c r="D10444" t="s">
        <v>1446</v>
      </c>
    </row>
    <row r="10445" spans="1:4">
      <c r="A10445" t="s">
        <v>1490</v>
      </c>
      <c r="B10445" t="s">
        <v>7371</v>
      </c>
      <c r="C10445" t="s">
        <v>7627</v>
      </c>
      <c r="D10445" t="s">
        <v>1464</v>
      </c>
    </row>
    <row r="10446" spans="1:4">
      <c r="A10446" t="s">
        <v>1490</v>
      </c>
      <c r="B10446" t="s">
        <v>3337</v>
      </c>
      <c r="C10446" t="s">
        <v>1477</v>
      </c>
      <c r="D10446" t="s">
        <v>37</v>
      </c>
    </row>
    <row r="10447" spans="1:4">
      <c r="A10447" t="s">
        <v>1490</v>
      </c>
      <c r="B10447" t="s">
        <v>3345</v>
      </c>
      <c r="C10447" t="s">
        <v>1473</v>
      </c>
      <c r="D10447" t="s">
        <v>1441</v>
      </c>
    </row>
    <row r="10448" spans="1:4">
      <c r="A10448" t="s">
        <v>1490</v>
      </c>
      <c r="B10448" t="s">
        <v>7372</v>
      </c>
      <c r="C10448" t="s">
        <v>7617</v>
      </c>
      <c r="D10448" t="s">
        <v>1446</v>
      </c>
    </row>
    <row r="10449" spans="1:4">
      <c r="A10449" t="s">
        <v>1490</v>
      </c>
      <c r="B10449" t="s">
        <v>7373</v>
      </c>
      <c r="C10449" t="s">
        <v>7627</v>
      </c>
      <c r="D10449" t="s">
        <v>1464</v>
      </c>
    </row>
    <row r="10450" spans="1:4">
      <c r="A10450" t="s">
        <v>1490</v>
      </c>
      <c r="B10450" t="s">
        <v>7511</v>
      </c>
      <c r="C10450" t="s">
        <v>1477</v>
      </c>
      <c r="D10450" t="s">
        <v>37</v>
      </c>
    </row>
    <row r="10451" spans="1:4">
      <c r="A10451" t="s">
        <v>1490</v>
      </c>
      <c r="B10451" t="s">
        <v>3353</v>
      </c>
      <c r="C10451" t="s">
        <v>1473</v>
      </c>
      <c r="D10451" t="s">
        <v>1441</v>
      </c>
    </row>
    <row r="10452" spans="1:4">
      <c r="A10452" t="s">
        <v>1490</v>
      </c>
      <c r="B10452" t="s">
        <v>7374</v>
      </c>
      <c r="C10452" t="s">
        <v>7617</v>
      </c>
      <c r="D10452" t="s">
        <v>1446</v>
      </c>
    </row>
    <row r="10453" spans="1:4">
      <c r="A10453" t="s">
        <v>1490</v>
      </c>
      <c r="B10453" t="s">
        <v>7375</v>
      </c>
      <c r="C10453" t="s">
        <v>7627</v>
      </c>
      <c r="D10453" t="s">
        <v>1464</v>
      </c>
    </row>
    <row r="10454" spans="1:4">
      <c r="A10454" t="s">
        <v>1490</v>
      </c>
      <c r="B10454" t="s">
        <v>7512</v>
      </c>
      <c r="C10454" t="s">
        <v>1477</v>
      </c>
      <c r="D10454" t="s">
        <v>37</v>
      </c>
    </row>
    <row r="10455" spans="1:4">
      <c r="A10455" t="s">
        <v>1490</v>
      </c>
      <c r="B10455" t="s">
        <v>3361</v>
      </c>
      <c r="C10455" t="s">
        <v>1473</v>
      </c>
      <c r="D10455" t="s">
        <v>1441</v>
      </c>
    </row>
    <row r="10456" spans="1:4">
      <c r="A10456" t="s">
        <v>1490</v>
      </c>
      <c r="B10456" t="s">
        <v>7376</v>
      </c>
      <c r="C10456" t="s">
        <v>7617</v>
      </c>
      <c r="D10456" t="s">
        <v>1446</v>
      </c>
    </row>
    <row r="10457" spans="1:4">
      <c r="A10457" t="s">
        <v>1490</v>
      </c>
      <c r="B10457" t="s">
        <v>7377</v>
      </c>
      <c r="C10457" t="s">
        <v>7627</v>
      </c>
      <c r="D10457" t="s">
        <v>1464</v>
      </c>
    </row>
    <row r="10458" spans="1:4">
      <c r="A10458" t="s">
        <v>1490</v>
      </c>
      <c r="B10458" t="s">
        <v>7513</v>
      </c>
      <c r="C10458" t="s">
        <v>1477</v>
      </c>
      <c r="D10458" t="s">
        <v>37</v>
      </c>
    </row>
    <row r="10459" spans="1:4">
      <c r="A10459" t="s">
        <v>1490</v>
      </c>
      <c r="B10459" t="s">
        <v>3369</v>
      </c>
      <c r="C10459" t="s">
        <v>1473</v>
      </c>
      <c r="D10459" t="s">
        <v>1441</v>
      </c>
    </row>
    <row r="10460" spans="1:4">
      <c r="A10460" t="s">
        <v>1490</v>
      </c>
      <c r="B10460" t="s">
        <v>7378</v>
      </c>
      <c r="C10460" t="s">
        <v>7617</v>
      </c>
      <c r="D10460" t="s">
        <v>1446</v>
      </c>
    </row>
    <row r="10461" spans="1:4">
      <c r="A10461" t="s">
        <v>1490</v>
      </c>
      <c r="B10461" t="s">
        <v>7379</v>
      </c>
      <c r="C10461" t="s">
        <v>7627</v>
      </c>
      <c r="D10461" t="s">
        <v>1464</v>
      </c>
    </row>
    <row r="10462" spans="1:4">
      <c r="A10462" t="s">
        <v>1490</v>
      </c>
      <c r="B10462" t="s">
        <v>7514</v>
      </c>
      <c r="C10462" t="s">
        <v>1477</v>
      </c>
      <c r="D10462" t="s">
        <v>37</v>
      </c>
    </row>
    <row r="10463" spans="1:4">
      <c r="A10463" t="s">
        <v>1490</v>
      </c>
      <c r="B10463" t="s">
        <v>3377</v>
      </c>
      <c r="C10463" t="s">
        <v>1473</v>
      </c>
      <c r="D10463" t="s">
        <v>1441</v>
      </c>
    </row>
    <row r="10464" spans="1:4">
      <c r="A10464" t="s">
        <v>1490</v>
      </c>
      <c r="B10464" t="s">
        <v>7380</v>
      </c>
      <c r="C10464" t="s">
        <v>7617</v>
      </c>
      <c r="D10464" t="s">
        <v>1446</v>
      </c>
    </row>
    <row r="10465" spans="1:4">
      <c r="A10465" t="s">
        <v>1490</v>
      </c>
      <c r="B10465" t="s">
        <v>7381</v>
      </c>
      <c r="C10465" t="s">
        <v>7627</v>
      </c>
      <c r="D10465" t="s">
        <v>1464</v>
      </c>
    </row>
    <row r="10466" spans="1:4">
      <c r="A10466" t="s">
        <v>1490</v>
      </c>
      <c r="B10466" t="s">
        <v>7515</v>
      </c>
      <c r="C10466" t="s">
        <v>1477</v>
      </c>
      <c r="D10466" t="s">
        <v>37</v>
      </c>
    </row>
    <row r="10467" spans="1:4">
      <c r="A10467" t="s">
        <v>1490</v>
      </c>
      <c r="B10467" t="s">
        <v>3385</v>
      </c>
      <c r="C10467" t="s">
        <v>1473</v>
      </c>
      <c r="D10467" t="s">
        <v>1441</v>
      </c>
    </row>
    <row r="10468" spans="1:4">
      <c r="A10468" t="s">
        <v>1490</v>
      </c>
      <c r="B10468" t="s">
        <v>7382</v>
      </c>
      <c r="C10468" t="s">
        <v>7617</v>
      </c>
      <c r="D10468" t="s">
        <v>1446</v>
      </c>
    </row>
    <row r="10469" spans="1:4">
      <c r="A10469" t="s">
        <v>1490</v>
      </c>
      <c r="B10469" t="s">
        <v>7383</v>
      </c>
      <c r="C10469" t="s">
        <v>7627</v>
      </c>
      <c r="D10469" t="s">
        <v>1464</v>
      </c>
    </row>
    <row r="10470" spans="1:4">
      <c r="A10470" t="s">
        <v>1490</v>
      </c>
      <c r="B10470" t="s">
        <v>3386</v>
      </c>
      <c r="C10470" t="s">
        <v>1477</v>
      </c>
      <c r="D10470" t="s">
        <v>37</v>
      </c>
    </row>
    <row r="10471" spans="1:4">
      <c r="A10471" t="s">
        <v>1490</v>
      </c>
      <c r="B10471" t="s">
        <v>3394</v>
      </c>
      <c r="C10471" t="s">
        <v>1473</v>
      </c>
      <c r="D10471" t="s">
        <v>1441</v>
      </c>
    </row>
    <row r="10472" spans="1:4">
      <c r="A10472" t="s">
        <v>1490</v>
      </c>
      <c r="B10472" t="s">
        <v>7384</v>
      </c>
      <c r="C10472" t="s">
        <v>7617</v>
      </c>
      <c r="D10472" t="s">
        <v>1446</v>
      </c>
    </row>
    <row r="10473" spans="1:4">
      <c r="A10473" t="s">
        <v>1490</v>
      </c>
      <c r="B10473" t="s">
        <v>7385</v>
      </c>
      <c r="C10473" t="s">
        <v>7627</v>
      </c>
      <c r="D10473" t="s">
        <v>1464</v>
      </c>
    </row>
    <row r="10474" spans="1:4">
      <c r="A10474" t="s">
        <v>1490</v>
      </c>
      <c r="B10474" t="s">
        <v>3395</v>
      </c>
      <c r="C10474" t="s">
        <v>1477</v>
      </c>
      <c r="D10474" t="s">
        <v>37</v>
      </c>
    </row>
    <row r="10475" spans="1:4">
      <c r="A10475" t="s">
        <v>1490</v>
      </c>
      <c r="B10475" t="s">
        <v>3403</v>
      </c>
      <c r="C10475" t="s">
        <v>1473</v>
      </c>
      <c r="D10475" t="s">
        <v>1441</v>
      </c>
    </row>
    <row r="10476" spans="1:4">
      <c r="A10476" t="s">
        <v>1490</v>
      </c>
      <c r="B10476" t="s">
        <v>7386</v>
      </c>
      <c r="C10476" t="s">
        <v>7617</v>
      </c>
      <c r="D10476" t="s">
        <v>1446</v>
      </c>
    </row>
    <row r="10477" spans="1:4">
      <c r="A10477" t="s">
        <v>1490</v>
      </c>
      <c r="B10477" t="s">
        <v>7387</v>
      </c>
      <c r="C10477" t="s">
        <v>7627</v>
      </c>
      <c r="D10477" t="s">
        <v>1462</v>
      </c>
    </row>
    <row r="10478" spans="1:4">
      <c r="A10478" t="s">
        <v>1490</v>
      </c>
      <c r="B10478" t="s">
        <v>7516</v>
      </c>
      <c r="C10478" t="s">
        <v>1477</v>
      </c>
      <c r="D10478" t="s">
        <v>37</v>
      </c>
    </row>
    <row r="10479" spans="1:4">
      <c r="A10479" t="s">
        <v>1490</v>
      </c>
      <c r="B10479" t="s">
        <v>3410</v>
      </c>
      <c r="C10479" t="s">
        <v>1473</v>
      </c>
      <c r="D10479" t="s">
        <v>1441</v>
      </c>
    </row>
    <row r="10480" spans="1:4">
      <c r="A10480" t="s">
        <v>1490</v>
      </c>
      <c r="B10480" t="s">
        <v>7388</v>
      </c>
      <c r="C10480" t="s">
        <v>7617</v>
      </c>
      <c r="D10480" t="s">
        <v>1446</v>
      </c>
    </row>
    <row r="10481" spans="1:4">
      <c r="A10481" t="s">
        <v>1490</v>
      </c>
      <c r="B10481" t="s">
        <v>7389</v>
      </c>
      <c r="C10481" t="s">
        <v>7627</v>
      </c>
      <c r="D10481" t="s">
        <v>1462</v>
      </c>
    </row>
    <row r="10482" spans="1:4">
      <c r="A10482" t="s">
        <v>1490</v>
      </c>
      <c r="B10482" t="s">
        <v>7518</v>
      </c>
      <c r="C10482" t="s">
        <v>1477</v>
      </c>
      <c r="D10482" t="s">
        <v>37</v>
      </c>
    </row>
    <row r="10483" spans="1:4">
      <c r="A10483" t="s">
        <v>1490</v>
      </c>
      <c r="B10483" t="s">
        <v>3417</v>
      </c>
      <c r="C10483" t="s">
        <v>1473</v>
      </c>
      <c r="D10483" t="s">
        <v>1441</v>
      </c>
    </row>
    <row r="10484" spans="1:4">
      <c r="A10484" t="s">
        <v>1490</v>
      </c>
      <c r="B10484" t="s">
        <v>7390</v>
      </c>
      <c r="C10484" t="s">
        <v>7617</v>
      </c>
      <c r="D10484" t="s">
        <v>1446</v>
      </c>
    </row>
    <row r="10485" spans="1:4">
      <c r="A10485" t="s">
        <v>1490</v>
      </c>
      <c r="B10485" t="s">
        <v>7391</v>
      </c>
      <c r="C10485" t="s">
        <v>7627</v>
      </c>
      <c r="D10485" t="s">
        <v>1462</v>
      </c>
    </row>
    <row r="10486" spans="1:4">
      <c r="A10486" t="s">
        <v>1490</v>
      </c>
      <c r="B10486" t="s">
        <v>3418</v>
      </c>
      <c r="C10486" t="s">
        <v>1477</v>
      </c>
      <c r="D10486" t="s">
        <v>37</v>
      </c>
    </row>
    <row r="10487" spans="1:4">
      <c r="A10487" t="s">
        <v>1490</v>
      </c>
      <c r="B10487" t="s">
        <v>3425</v>
      </c>
      <c r="C10487" t="s">
        <v>1473</v>
      </c>
      <c r="D10487" t="s">
        <v>1441</v>
      </c>
    </row>
    <row r="10488" spans="1:4">
      <c r="A10488" t="s">
        <v>1490</v>
      </c>
      <c r="B10488" t="s">
        <v>7392</v>
      </c>
      <c r="C10488" t="s">
        <v>7617</v>
      </c>
      <c r="D10488" t="s">
        <v>1446</v>
      </c>
    </row>
    <row r="10489" spans="1:4">
      <c r="A10489" t="s">
        <v>1490</v>
      </c>
      <c r="B10489" t="s">
        <v>3426</v>
      </c>
      <c r="C10489" t="s">
        <v>7627</v>
      </c>
      <c r="D10489" t="s">
        <v>1464</v>
      </c>
    </row>
    <row r="10490" spans="1:4">
      <c r="A10490" t="s">
        <v>1490</v>
      </c>
      <c r="B10490" t="s">
        <v>7521</v>
      </c>
      <c r="C10490" t="s">
        <v>1477</v>
      </c>
      <c r="D10490" t="s">
        <v>37</v>
      </c>
    </row>
    <row r="10491" spans="1:4">
      <c r="A10491" t="s">
        <v>1490</v>
      </c>
      <c r="B10491" t="s">
        <v>3434</v>
      </c>
      <c r="C10491" t="s">
        <v>1473</v>
      </c>
      <c r="D10491" t="s">
        <v>1441</v>
      </c>
    </row>
    <row r="10492" spans="1:4">
      <c r="A10492" t="s">
        <v>1490</v>
      </c>
      <c r="B10492" t="s">
        <v>7393</v>
      </c>
      <c r="C10492" t="s">
        <v>7617</v>
      </c>
      <c r="D10492" t="s">
        <v>1446</v>
      </c>
    </row>
    <row r="10493" spans="1:4">
      <c r="A10493" t="s">
        <v>1490</v>
      </c>
      <c r="B10493" t="s">
        <v>7394</v>
      </c>
      <c r="C10493" t="s">
        <v>7627</v>
      </c>
      <c r="D10493" t="s">
        <v>1464</v>
      </c>
    </row>
    <row r="10494" spans="1:4">
      <c r="A10494" t="s">
        <v>1490</v>
      </c>
      <c r="B10494" t="s">
        <v>3435</v>
      </c>
      <c r="C10494" t="s">
        <v>1477</v>
      </c>
      <c r="D10494" t="s">
        <v>37</v>
      </c>
    </row>
    <row r="10495" spans="1:4">
      <c r="A10495" t="s">
        <v>1490</v>
      </c>
      <c r="B10495" t="s">
        <v>3443</v>
      </c>
      <c r="C10495" t="s">
        <v>1473</v>
      </c>
      <c r="D10495" t="s">
        <v>1441</v>
      </c>
    </row>
    <row r="10496" spans="1:4">
      <c r="A10496" t="s">
        <v>1490</v>
      </c>
      <c r="B10496" t="s">
        <v>7395</v>
      </c>
      <c r="C10496" t="s">
        <v>7617</v>
      </c>
      <c r="D10496" t="s">
        <v>1446</v>
      </c>
    </row>
    <row r="10497" spans="1:4">
      <c r="A10497" t="s">
        <v>1490</v>
      </c>
      <c r="B10497" t="s">
        <v>3444</v>
      </c>
      <c r="C10497" t="s">
        <v>7627</v>
      </c>
      <c r="D10497" t="s">
        <v>1464</v>
      </c>
    </row>
    <row r="10498" spans="1:4">
      <c r="A10498" t="s">
        <v>1490</v>
      </c>
      <c r="B10498" t="s">
        <v>3445</v>
      </c>
      <c r="C10498" t="s">
        <v>1477</v>
      </c>
      <c r="D10498" t="s">
        <v>37</v>
      </c>
    </row>
    <row r="10499" spans="1:4">
      <c r="A10499" t="s">
        <v>1490</v>
      </c>
      <c r="B10499" t="s">
        <v>3453</v>
      </c>
      <c r="C10499" t="s">
        <v>1473</v>
      </c>
      <c r="D10499" t="s">
        <v>1443</v>
      </c>
    </row>
    <row r="10500" spans="1:4">
      <c r="A10500" t="s">
        <v>1490</v>
      </c>
      <c r="B10500" t="s">
        <v>3454</v>
      </c>
      <c r="C10500" t="s">
        <v>7617</v>
      </c>
      <c r="D10500" t="s">
        <v>1446</v>
      </c>
    </row>
    <row r="10501" spans="1:4">
      <c r="A10501" t="s">
        <v>1490</v>
      </c>
      <c r="B10501" t="s">
        <v>3455</v>
      </c>
      <c r="C10501" t="s">
        <v>7627</v>
      </c>
      <c r="D10501" t="s">
        <v>1462</v>
      </c>
    </row>
    <row r="10502" spans="1:4">
      <c r="A10502" t="s">
        <v>1490</v>
      </c>
      <c r="B10502" t="s">
        <v>3456</v>
      </c>
      <c r="C10502" t="s">
        <v>1477</v>
      </c>
      <c r="D10502" t="s">
        <v>37</v>
      </c>
    </row>
    <row r="10503" spans="1:4">
      <c r="A10503" t="s">
        <v>1490</v>
      </c>
      <c r="B10503" t="s">
        <v>3465</v>
      </c>
      <c r="C10503" t="s">
        <v>1473</v>
      </c>
      <c r="D10503" t="s">
        <v>1443</v>
      </c>
    </row>
    <row r="10504" spans="1:4">
      <c r="A10504" t="s">
        <v>1490</v>
      </c>
      <c r="B10504" t="s">
        <v>3466</v>
      </c>
      <c r="C10504" t="s">
        <v>7617</v>
      </c>
      <c r="D10504" t="s">
        <v>1446</v>
      </c>
    </row>
    <row r="10505" spans="1:4">
      <c r="A10505" t="s">
        <v>1490</v>
      </c>
      <c r="B10505" t="s">
        <v>3467</v>
      </c>
      <c r="C10505" t="s">
        <v>7627</v>
      </c>
      <c r="D10505" t="s">
        <v>1445</v>
      </c>
    </row>
    <row r="10506" spans="1:4">
      <c r="A10506" t="s">
        <v>1490</v>
      </c>
      <c r="B10506" t="s">
        <v>3468</v>
      </c>
      <c r="C10506" t="s">
        <v>1477</v>
      </c>
      <c r="D10506" t="s">
        <v>37</v>
      </c>
    </row>
    <row r="10507" spans="1:4">
      <c r="A10507" t="s">
        <v>1490</v>
      </c>
      <c r="B10507" t="s">
        <v>3477</v>
      </c>
      <c r="C10507" t="s">
        <v>1473</v>
      </c>
      <c r="D10507" t="s">
        <v>1443</v>
      </c>
    </row>
    <row r="10508" spans="1:4">
      <c r="A10508" t="s">
        <v>1490</v>
      </c>
      <c r="B10508" t="s">
        <v>3478</v>
      </c>
      <c r="C10508" t="s">
        <v>7617</v>
      </c>
      <c r="D10508" t="s">
        <v>1446</v>
      </c>
    </row>
    <row r="10509" spans="1:4">
      <c r="A10509" t="s">
        <v>1490</v>
      </c>
      <c r="B10509" t="s">
        <v>3479</v>
      </c>
      <c r="C10509" t="s">
        <v>7627</v>
      </c>
      <c r="D10509" t="s">
        <v>1462</v>
      </c>
    </row>
    <row r="10510" spans="1:4">
      <c r="A10510" t="s">
        <v>1490</v>
      </c>
      <c r="B10510" t="s">
        <v>7522</v>
      </c>
      <c r="C10510" t="s">
        <v>1477</v>
      </c>
      <c r="D10510" t="s">
        <v>37</v>
      </c>
    </row>
    <row r="10511" spans="1:4">
      <c r="A10511" t="s">
        <v>1490</v>
      </c>
      <c r="B10511" t="s">
        <v>3488</v>
      </c>
      <c r="C10511" t="s">
        <v>1473</v>
      </c>
      <c r="D10511" t="s">
        <v>1443</v>
      </c>
    </row>
    <row r="10512" spans="1:4">
      <c r="A10512" t="s">
        <v>1490</v>
      </c>
      <c r="B10512" t="s">
        <v>3489</v>
      </c>
      <c r="C10512" t="s">
        <v>7617</v>
      </c>
      <c r="D10512" t="s">
        <v>1446</v>
      </c>
    </row>
    <row r="10513" spans="1:4">
      <c r="A10513" t="s">
        <v>1490</v>
      </c>
      <c r="B10513" t="s">
        <v>3490</v>
      </c>
      <c r="C10513" t="s">
        <v>7627</v>
      </c>
      <c r="D10513" t="s">
        <v>1445</v>
      </c>
    </row>
    <row r="10514" spans="1:4">
      <c r="A10514" t="s">
        <v>1490</v>
      </c>
      <c r="B10514" t="s">
        <v>7523</v>
      </c>
      <c r="C10514" t="s">
        <v>1477</v>
      </c>
      <c r="D10514" t="s">
        <v>37</v>
      </c>
    </row>
    <row r="10515" spans="1:4">
      <c r="A10515" t="s">
        <v>1490</v>
      </c>
      <c r="B10515" t="s">
        <v>3499</v>
      </c>
      <c r="C10515" t="s">
        <v>1473</v>
      </c>
      <c r="D10515" t="s">
        <v>1443</v>
      </c>
    </row>
    <row r="10516" spans="1:4">
      <c r="A10516" t="s">
        <v>1490</v>
      </c>
      <c r="B10516" t="s">
        <v>3500</v>
      </c>
      <c r="C10516" t="s">
        <v>7617</v>
      </c>
      <c r="D10516" t="s">
        <v>1446</v>
      </c>
    </row>
    <row r="10517" spans="1:4">
      <c r="A10517" t="s">
        <v>1490</v>
      </c>
      <c r="B10517" t="s">
        <v>3501</v>
      </c>
      <c r="C10517" t="s">
        <v>7627</v>
      </c>
      <c r="D10517" t="s">
        <v>1462</v>
      </c>
    </row>
    <row r="10518" spans="1:4">
      <c r="A10518" t="s">
        <v>1490</v>
      </c>
      <c r="B10518" t="s">
        <v>7524</v>
      </c>
      <c r="C10518" t="s">
        <v>1477</v>
      </c>
      <c r="D10518" t="s">
        <v>37</v>
      </c>
    </row>
    <row r="10519" spans="1:4">
      <c r="A10519" t="s">
        <v>1490</v>
      </c>
      <c r="B10519" t="s">
        <v>3510</v>
      </c>
      <c r="C10519" t="s">
        <v>1473</v>
      </c>
      <c r="D10519" t="s">
        <v>1443</v>
      </c>
    </row>
    <row r="10520" spans="1:4">
      <c r="A10520" t="s">
        <v>1490</v>
      </c>
      <c r="B10520" t="s">
        <v>3511</v>
      </c>
      <c r="C10520" t="s">
        <v>7617</v>
      </c>
      <c r="D10520" t="s">
        <v>1446</v>
      </c>
    </row>
    <row r="10521" spans="1:4">
      <c r="A10521" t="s">
        <v>1490</v>
      </c>
      <c r="B10521" t="s">
        <v>3512</v>
      </c>
      <c r="C10521" t="s">
        <v>7627</v>
      </c>
      <c r="D10521" t="s">
        <v>1445</v>
      </c>
    </row>
    <row r="10522" spans="1:4">
      <c r="A10522" t="s">
        <v>1490</v>
      </c>
      <c r="B10522" t="s">
        <v>7525</v>
      </c>
      <c r="C10522" t="s">
        <v>1477</v>
      </c>
      <c r="D10522" t="s">
        <v>37</v>
      </c>
    </row>
    <row r="10523" spans="1:4">
      <c r="A10523" t="s">
        <v>1490</v>
      </c>
      <c r="B10523" t="s">
        <v>3521</v>
      </c>
      <c r="C10523" t="s">
        <v>1473</v>
      </c>
      <c r="D10523" t="s">
        <v>1443</v>
      </c>
    </row>
    <row r="10524" spans="1:4">
      <c r="A10524" t="s">
        <v>1490</v>
      </c>
      <c r="B10524" t="s">
        <v>3522</v>
      </c>
      <c r="C10524" t="s">
        <v>7617</v>
      </c>
      <c r="D10524" t="s">
        <v>1446</v>
      </c>
    </row>
    <row r="10525" spans="1:4">
      <c r="A10525" t="s">
        <v>1490</v>
      </c>
      <c r="B10525" t="s">
        <v>3523</v>
      </c>
      <c r="C10525" t="s">
        <v>7627</v>
      </c>
      <c r="D10525" t="s">
        <v>1445</v>
      </c>
    </row>
    <row r="10526" spans="1:4">
      <c r="A10526" t="s">
        <v>1490</v>
      </c>
      <c r="B10526" t="s">
        <v>7526</v>
      </c>
      <c r="C10526" t="s">
        <v>1477</v>
      </c>
      <c r="D10526" t="s">
        <v>37</v>
      </c>
    </row>
    <row r="10527" spans="1:4">
      <c r="A10527" t="s">
        <v>1490</v>
      </c>
      <c r="B10527" t="s">
        <v>3531</v>
      </c>
      <c r="C10527" t="s">
        <v>1473</v>
      </c>
      <c r="D10527" t="s">
        <v>1443</v>
      </c>
    </row>
    <row r="10528" spans="1:4">
      <c r="A10528" t="s">
        <v>1490</v>
      </c>
      <c r="B10528" t="s">
        <v>3532</v>
      </c>
      <c r="C10528" t="s">
        <v>7617</v>
      </c>
      <c r="D10528" t="s">
        <v>1446</v>
      </c>
    </row>
    <row r="10529" spans="1:4">
      <c r="A10529" t="s">
        <v>1490</v>
      </c>
      <c r="B10529" t="s">
        <v>3533</v>
      </c>
      <c r="C10529" t="s">
        <v>7627</v>
      </c>
      <c r="D10529" t="s">
        <v>1445</v>
      </c>
    </row>
    <row r="10530" spans="1:4">
      <c r="A10530" t="s">
        <v>1490</v>
      </c>
      <c r="B10530" t="s">
        <v>7527</v>
      </c>
      <c r="C10530" t="s">
        <v>1477</v>
      </c>
      <c r="D10530" t="s">
        <v>37</v>
      </c>
    </row>
    <row r="10531" spans="1:4">
      <c r="A10531" t="s">
        <v>1490</v>
      </c>
      <c r="B10531" t="s">
        <v>3542</v>
      </c>
      <c r="C10531" t="s">
        <v>1473</v>
      </c>
      <c r="D10531" t="s">
        <v>1443</v>
      </c>
    </row>
    <row r="10532" spans="1:4">
      <c r="A10532" t="s">
        <v>1490</v>
      </c>
      <c r="B10532" t="s">
        <v>3543</v>
      </c>
      <c r="C10532" t="s">
        <v>7617</v>
      </c>
      <c r="D10532" t="s">
        <v>1446</v>
      </c>
    </row>
    <row r="10533" spans="1:4">
      <c r="A10533" t="s">
        <v>1490</v>
      </c>
      <c r="B10533" t="s">
        <v>3544</v>
      </c>
      <c r="C10533" t="s">
        <v>7627</v>
      </c>
      <c r="D10533" t="s">
        <v>1445</v>
      </c>
    </row>
    <row r="10534" spans="1:4">
      <c r="A10534" t="s">
        <v>1490</v>
      </c>
      <c r="B10534" t="s">
        <v>7528</v>
      </c>
      <c r="C10534" t="s">
        <v>1477</v>
      </c>
      <c r="D10534" t="s">
        <v>37</v>
      </c>
    </row>
    <row r="10535" spans="1:4">
      <c r="A10535" t="s">
        <v>1490</v>
      </c>
      <c r="B10535" t="s">
        <v>3553</v>
      </c>
      <c r="C10535" t="s">
        <v>1473</v>
      </c>
      <c r="D10535" t="s">
        <v>1443</v>
      </c>
    </row>
    <row r="10536" spans="1:4">
      <c r="A10536" t="s">
        <v>1490</v>
      </c>
      <c r="B10536" t="s">
        <v>3554</v>
      </c>
      <c r="C10536" t="s">
        <v>7617</v>
      </c>
      <c r="D10536" t="s">
        <v>1446</v>
      </c>
    </row>
    <row r="10537" spans="1:4">
      <c r="A10537" t="s">
        <v>1490</v>
      </c>
      <c r="B10537" t="s">
        <v>7396</v>
      </c>
      <c r="C10537" t="s">
        <v>7627</v>
      </c>
      <c r="D10537" t="s">
        <v>1462</v>
      </c>
    </row>
    <row r="10538" spans="1:4">
      <c r="A10538" t="s">
        <v>1490</v>
      </c>
      <c r="B10538" t="s">
        <v>7529</v>
      </c>
      <c r="C10538" t="s">
        <v>1477</v>
      </c>
      <c r="D10538" t="s">
        <v>7786</v>
      </c>
    </row>
    <row r="10539" spans="1:4">
      <c r="A10539" t="s">
        <v>1490</v>
      </c>
      <c r="B10539" t="s">
        <v>3562</v>
      </c>
      <c r="C10539" t="s">
        <v>1473</v>
      </c>
      <c r="D10539" t="s">
        <v>1443</v>
      </c>
    </row>
    <row r="10540" spans="1:4">
      <c r="A10540" t="s">
        <v>1490</v>
      </c>
      <c r="B10540" t="s">
        <v>3563</v>
      </c>
      <c r="C10540" t="s">
        <v>7617</v>
      </c>
      <c r="D10540" t="s">
        <v>1446</v>
      </c>
    </row>
    <row r="10541" spans="1:4">
      <c r="A10541" t="s">
        <v>1490</v>
      </c>
      <c r="B10541" t="s">
        <v>7397</v>
      </c>
      <c r="C10541" t="s">
        <v>7627</v>
      </c>
      <c r="D10541" t="s">
        <v>1462</v>
      </c>
    </row>
    <row r="10542" spans="1:4">
      <c r="A10542" t="s">
        <v>1490</v>
      </c>
      <c r="B10542" t="s">
        <v>7530</v>
      </c>
      <c r="C10542" t="s">
        <v>1477</v>
      </c>
      <c r="D10542" t="s">
        <v>7786</v>
      </c>
    </row>
    <row r="10543" spans="1:4">
      <c r="A10543" t="s">
        <v>1490</v>
      </c>
      <c r="B10543" t="s">
        <v>3571</v>
      </c>
      <c r="C10543" t="s">
        <v>1473</v>
      </c>
      <c r="D10543" t="s">
        <v>1443</v>
      </c>
    </row>
    <row r="10544" spans="1:4">
      <c r="A10544" t="s">
        <v>1490</v>
      </c>
      <c r="B10544" t="s">
        <v>3572</v>
      </c>
      <c r="C10544" t="s">
        <v>7617</v>
      </c>
      <c r="D10544" t="s">
        <v>1446</v>
      </c>
    </row>
    <row r="10545" spans="1:4">
      <c r="A10545" t="s">
        <v>1490</v>
      </c>
      <c r="B10545" t="s">
        <v>7398</v>
      </c>
      <c r="C10545" t="s">
        <v>7627</v>
      </c>
      <c r="D10545" t="s">
        <v>1462</v>
      </c>
    </row>
    <row r="10546" spans="1:4">
      <c r="A10546" t="s">
        <v>1490</v>
      </c>
      <c r="B10546" t="s">
        <v>7531</v>
      </c>
      <c r="C10546" t="s">
        <v>1477</v>
      </c>
      <c r="D10546" t="s">
        <v>7786</v>
      </c>
    </row>
    <row r="10547" spans="1:4">
      <c r="A10547" t="s">
        <v>1490</v>
      </c>
      <c r="B10547" t="s">
        <v>3580</v>
      </c>
      <c r="C10547" t="s">
        <v>1473</v>
      </c>
      <c r="D10547" t="s">
        <v>57</v>
      </c>
    </row>
    <row r="10548" spans="1:4">
      <c r="A10548" t="s">
        <v>1490</v>
      </c>
      <c r="B10548" t="s">
        <v>3581</v>
      </c>
      <c r="C10548" t="s">
        <v>7617</v>
      </c>
      <c r="D10548" t="s">
        <v>1446</v>
      </c>
    </row>
    <row r="10549" spans="1:4">
      <c r="A10549" t="s">
        <v>1490</v>
      </c>
      <c r="B10549" t="s">
        <v>7399</v>
      </c>
      <c r="C10549" t="s">
        <v>7627</v>
      </c>
      <c r="D10549" t="s">
        <v>1462</v>
      </c>
    </row>
    <row r="10550" spans="1:4">
      <c r="A10550" t="s">
        <v>1490</v>
      </c>
      <c r="B10550" t="s">
        <v>7532</v>
      </c>
      <c r="C10550" t="s">
        <v>1477</v>
      </c>
      <c r="D10550" t="s">
        <v>7692</v>
      </c>
    </row>
    <row r="10551" spans="1:4">
      <c r="A10551" t="s">
        <v>1490</v>
      </c>
      <c r="B10551" t="s">
        <v>3589</v>
      </c>
      <c r="C10551" t="s">
        <v>1473</v>
      </c>
      <c r="D10551" t="s">
        <v>57</v>
      </c>
    </row>
    <row r="10552" spans="1:4">
      <c r="A10552" t="s">
        <v>1490</v>
      </c>
      <c r="B10552" t="s">
        <v>3590</v>
      </c>
      <c r="C10552" t="s">
        <v>7617</v>
      </c>
      <c r="D10552" t="s">
        <v>1446</v>
      </c>
    </row>
    <row r="10553" spans="1:4">
      <c r="A10553" t="s">
        <v>1490</v>
      </c>
      <c r="B10553" t="s">
        <v>7400</v>
      </c>
      <c r="C10553" t="s">
        <v>7627</v>
      </c>
      <c r="D10553" t="s">
        <v>1462</v>
      </c>
    </row>
    <row r="10554" spans="1:4">
      <c r="A10554" t="s">
        <v>1490</v>
      </c>
      <c r="B10554" t="s">
        <v>7533</v>
      </c>
      <c r="C10554" t="s">
        <v>1477</v>
      </c>
      <c r="D10554" t="s">
        <v>7692</v>
      </c>
    </row>
    <row r="10555" spans="1:4">
      <c r="A10555" t="s">
        <v>1490</v>
      </c>
      <c r="B10555" t="s">
        <v>3598</v>
      </c>
      <c r="C10555" t="s">
        <v>1473</v>
      </c>
      <c r="D10555" t="s">
        <v>57</v>
      </c>
    </row>
    <row r="10556" spans="1:4">
      <c r="A10556" t="s">
        <v>1490</v>
      </c>
      <c r="B10556" t="s">
        <v>3599</v>
      </c>
      <c r="C10556" t="s">
        <v>7617</v>
      </c>
      <c r="D10556" t="s">
        <v>1446</v>
      </c>
    </row>
    <row r="10557" spans="1:4">
      <c r="A10557" t="s">
        <v>1490</v>
      </c>
      <c r="B10557" t="s">
        <v>7401</v>
      </c>
      <c r="C10557" t="s">
        <v>7627</v>
      </c>
      <c r="D10557" t="s">
        <v>1462</v>
      </c>
    </row>
    <row r="10558" spans="1:4">
      <c r="A10558" t="s">
        <v>1490</v>
      </c>
      <c r="B10558" t="s">
        <v>7534</v>
      </c>
      <c r="C10558" t="s">
        <v>1477</v>
      </c>
      <c r="D10558" t="s">
        <v>7692</v>
      </c>
    </row>
    <row r="10559" spans="1:4">
      <c r="A10559" t="s">
        <v>1490</v>
      </c>
      <c r="B10559" t="s">
        <v>3607</v>
      </c>
      <c r="C10559" t="s">
        <v>1473</v>
      </c>
      <c r="D10559" t="s">
        <v>57</v>
      </c>
    </row>
    <row r="10560" spans="1:4">
      <c r="A10560" t="s">
        <v>1490</v>
      </c>
      <c r="B10560" t="s">
        <v>3608</v>
      </c>
      <c r="C10560" t="s">
        <v>7617</v>
      </c>
      <c r="D10560" t="s">
        <v>1446</v>
      </c>
    </row>
    <row r="10561" spans="1:4">
      <c r="A10561" t="s">
        <v>1490</v>
      </c>
      <c r="B10561" t="s">
        <v>7402</v>
      </c>
      <c r="C10561" t="s">
        <v>7627</v>
      </c>
      <c r="D10561" t="s">
        <v>1445</v>
      </c>
    </row>
    <row r="10562" spans="1:4">
      <c r="A10562" t="s">
        <v>1490</v>
      </c>
      <c r="B10562" t="s">
        <v>7535</v>
      </c>
      <c r="C10562" t="s">
        <v>1477</v>
      </c>
      <c r="D10562" t="s">
        <v>7692</v>
      </c>
    </row>
    <row r="10563" spans="1:4">
      <c r="A10563" t="s">
        <v>1490</v>
      </c>
      <c r="B10563" t="s">
        <v>3616</v>
      </c>
      <c r="C10563" t="s">
        <v>1473</v>
      </c>
      <c r="D10563" t="s">
        <v>57</v>
      </c>
    </row>
    <row r="10564" spans="1:4">
      <c r="A10564" t="s">
        <v>1490</v>
      </c>
      <c r="B10564" t="s">
        <v>3617</v>
      </c>
      <c r="C10564" t="s">
        <v>7617</v>
      </c>
      <c r="D10564" t="s">
        <v>1446</v>
      </c>
    </row>
    <row r="10565" spans="1:4">
      <c r="A10565" t="s">
        <v>1490</v>
      </c>
      <c r="B10565" t="s">
        <v>7403</v>
      </c>
      <c r="C10565" t="s">
        <v>7627</v>
      </c>
      <c r="D10565" t="s">
        <v>1445</v>
      </c>
    </row>
    <row r="10566" spans="1:4">
      <c r="A10566" t="s">
        <v>1490</v>
      </c>
      <c r="B10566" t="s">
        <v>7536</v>
      </c>
      <c r="C10566" t="s">
        <v>1477</v>
      </c>
      <c r="D10566" t="s">
        <v>7692</v>
      </c>
    </row>
    <row r="10567" spans="1:4">
      <c r="A10567" t="s">
        <v>1490</v>
      </c>
      <c r="B10567" t="s">
        <v>3625</v>
      </c>
      <c r="C10567" t="s">
        <v>1473</v>
      </c>
      <c r="D10567" t="s">
        <v>57</v>
      </c>
    </row>
    <row r="10568" spans="1:4">
      <c r="A10568" t="s">
        <v>1490</v>
      </c>
      <c r="B10568" t="s">
        <v>3626</v>
      </c>
      <c r="C10568" t="s">
        <v>7617</v>
      </c>
      <c r="D10568" t="s">
        <v>1446</v>
      </c>
    </row>
    <row r="10569" spans="1:4">
      <c r="A10569" t="s">
        <v>1490</v>
      </c>
      <c r="B10569" t="s">
        <v>7404</v>
      </c>
      <c r="C10569" t="s">
        <v>7627</v>
      </c>
      <c r="D10569" t="s">
        <v>1445</v>
      </c>
    </row>
    <row r="10570" spans="1:4">
      <c r="A10570" t="s">
        <v>1490</v>
      </c>
      <c r="B10570" t="s">
        <v>7537</v>
      </c>
      <c r="C10570" t="s">
        <v>1477</v>
      </c>
      <c r="D10570" t="s">
        <v>7692</v>
      </c>
    </row>
    <row r="10571" spans="1:4">
      <c r="A10571" t="s">
        <v>1490</v>
      </c>
      <c r="B10571" t="s">
        <v>3634</v>
      </c>
      <c r="C10571" t="s">
        <v>1473</v>
      </c>
      <c r="D10571" t="s">
        <v>1442</v>
      </c>
    </row>
    <row r="10572" spans="1:4">
      <c r="A10572" t="s">
        <v>1490</v>
      </c>
      <c r="B10572" t="s">
        <v>3635</v>
      </c>
      <c r="C10572" t="s">
        <v>7617</v>
      </c>
      <c r="D10572" t="s">
        <v>1446</v>
      </c>
    </row>
    <row r="10573" spans="1:4">
      <c r="A10573" t="s">
        <v>1490</v>
      </c>
      <c r="B10573" t="s">
        <v>7787</v>
      </c>
      <c r="C10573" t="s">
        <v>7627</v>
      </c>
      <c r="D10573" t="s">
        <v>1463</v>
      </c>
    </row>
    <row r="10574" spans="1:4">
      <c r="A10574" t="s">
        <v>1490</v>
      </c>
      <c r="B10574" t="s">
        <v>3636</v>
      </c>
      <c r="C10574" t="s">
        <v>1477</v>
      </c>
      <c r="D10574" t="s">
        <v>37</v>
      </c>
    </row>
    <row r="10575" spans="1:4">
      <c r="A10575" t="s">
        <v>1490</v>
      </c>
      <c r="B10575" t="s">
        <v>3644</v>
      </c>
      <c r="C10575" t="s">
        <v>1473</v>
      </c>
      <c r="D10575" t="s">
        <v>1442</v>
      </c>
    </row>
    <row r="10576" spans="1:4">
      <c r="A10576" t="s">
        <v>1490</v>
      </c>
      <c r="B10576" t="s">
        <v>3645</v>
      </c>
      <c r="C10576" t="s">
        <v>7617</v>
      </c>
      <c r="D10576" t="s">
        <v>1446</v>
      </c>
    </row>
    <row r="10577" spans="1:4">
      <c r="A10577" t="s">
        <v>1490</v>
      </c>
      <c r="B10577" t="s">
        <v>7788</v>
      </c>
      <c r="C10577" t="s">
        <v>7627</v>
      </c>
      <c r="D10577" t="s">
        <v>1463</v>
      </c>
    </row>
    <row r="10578" spans="1:4">
      <c r="A10578" t="s">
        <v>1490</v>
      </c>
      <c r="B10578" t="s">
        <v>3646</v>
      </c>
      <c r="C10578" t="s">
        <v>1477</v>
      </c>
      <c r="D10578" t="s">
        <v>37</v>
      </c>
    </row>
    <row r="10579" spans="1:4">
      <c r="A10579" t="s">
        <v>1490</v>
      </c>
      <c r="B10579" t="s">
        <v>3654</v>
      </c>
      <c r="C10579" t="s">
        <v>1473</v>
      </c>
      <c r="D10579" t="s">
        <v>1442</v>
      </c>
    </row>
    <row r="10580" spans="1:4">
      <c r="A10580" t="s">
        <v>1490</v>
      </c>
      <c r="B10580" t="s">
        <v>3655</v>
      </c>
      <c r="C10580" t="s">
        <v>7617</v>
      </c>
      <c r="D10580" t="s">
        <v>1446</v>
      </c>
    </row>
    <row r="10581" spans="1:4">
      <c r="A10581" t="s">
        <v>1490</v>
      </c>
      <c r="B10581" t="s">
        <v>7789</v>
      </c>
      <c r="C10581" t="s">
        <v>7627</v>
      </c>
      <c r="D10581" t="s">
        <v>1463</v>
      </c>
    </row>
    <row r="10582" spans="1:4">
      <c r="A10582" t="s">
        <v>1490</v>
      </c>
      <c r="B10582" t="s">
        <v>3656</v>
      </c>
      <c r="C10582" t="s">
        <v>1477</v>
      </c>
      <c r="D10582" t="s">
        <v>37</v>
      </c>
    </row>
    <row r="10583" spans="1:4">
      <c r="A10583" t="s">
        <v>1490</v>
      </c>
      <c r="B10583" t="s">
        <v>3664</v>
      </c>
      <c r="C10583" t="s">
        <v>1473</v>
      </c>
      <c r="D10583" t="s">
        <v>1442</v>
      </c>
    </row>
    <row r="10584" spans="1:4">
      <c r="A10584" t="s">
        <v>1490</v>
      </c>
      <c r="B10584" t="s">
        <v>3665</v>
      </c>
      <c r="C10584" t="s">
        <v>7617</v>
      </c>
      <c r="D10584" t="s">
        <v>1446</v>
      </c>
    </row>
    <row r="10585" spans="1:4">
      <c r="A10585" t="s">
        <v>1490</v>
      </c>
      <c r="B10585" t="s">
        <v>7790</v>
      </c>
      <c r="C10585" t="s">
        <v>7627</v>
      </c>
      <c r="D10585" t="s">
        <v>1463</v>
      </c>
    </row>
    <row r="10586" spans="1:4">
      <c r="A10586" t="s">
        <v>1490</v>
      </c>
      <c r="B10586" t="s">
        <v>3666</v>
      </c>
      <c r="C10586" t="s">
        <v>1477</v>
      </c>
      <c r="D10586" t="s">
        <v>7791</v>
      </c>
    </row>
    <row r="10587" spans="1:4">
      <c r="A10587" t="s">
        <v>1490</v>
      </c>
      <c r="B10587" t="s">
        <v>3674</v>
      </c>
      <c r="C10587" t="s">
        <v>1473</v>
      </c>
      <c r="D10587" t="s">
        <v>1442</v>
      </c>
    </row>
    <row r="10588" spans="1:4">
      <c r="A10588" t="s">
        <v>1490</v>
      </c>
      <c r="B10588" t="s">
        <v>3675</v>
      </c>
      <c r="C10588" t="s">
        <v>7617</v>
      </c>
      <c r="D10588" t="s">
        <v>1446</v>
      </c>
    </row>
    <row r="10589" spans="1:4">
      <c r="A10589" t="s">
        <v>1490</v>
      </c>
      <c r="B10589" t="s">
        <v>7792</v>
      </c>
      <c r="C10589" t="s">
        <v>7627</v>
      </c>
      <c r="D10589" t="s">
        <v>1463</v>
      </c>
    </row>
    <row r="10590" spans="1:4">
      <c r="A10590" t="s">
        <v>1490</v>
      </c>
      <c r="B10590" t="s">
        <v>3676</v>
      </c>
      <c r="C10590" t="s">
        <v>1477</v>
      </c>
      <c r="D10590" t="s">
        <v>37</v>
      </c>
    </row>
    <row r="10591" spans="1:4">
      <c r="A10591" t="s">
        <v>1490</v>
      </c>
      <c r="B10591" t="s">
        <v>3684</v>
      </c>
      <c r="C10591" t="s">
        <v>1473</v>
      </c>
      <c r="D10591" t="s">
        <v>1442</v>
      </c>
    </row>
    <row r="10592" spans="1:4">
      <c r="A10592" t="s">
        <v>1490</v>
      </c>
      <c r="B10592" t="s">
        <v>3685</v>
      </c>
      <c r="C10592" t="s">
        <v>7617</v>
      </c>
      <c r="D10592" t="s">
        <v>1446</v>
      </c>
    </row>
    <row r="10593" spans="1:4">
      <c r="A10593" t="s">
        <v>1490</v>
      </c>
      <c r="B10593" t="s">
        <v>7793</v>
      </c>
      <c r="C10593" t="s">
        <v>7627</v>
      </c>
      <c r="D10593" t="s">
        <v>1463</v>
      </c>
    </row>
    <row r="10594" spans="1:4">
      <c r="A10594" t="s">
        <v>1490</v>
      </c>
      <c r="B10594" t="s">
        <v>3686</v>
      </c>
      <c r="C10594" t="s">
        <v>1477</v>
      </c>
      <c r="D10594" t="s">
        <v>37</v>
      </c>
    </row>
    <row r="10595" spans="1:4">
      <c r="A10595" t="s">
        <v>1490</v>
      </c>
      <c r="B10595" t="s">
        <v>3694</v>
      </c>
      <c r="C10595" t="s">
        <v>1473</v>
      </c>
      <c r="D10595" t="s">
        <v>1442</v>
      </c>
    </row>
    <row r="10596" spans="1:4">
      <c r="A10596" t="s">
        <v>1490</v>
      </c>
      <c r="B10596" t="s">
        <v>3695</v>
      </c>
      <c r="C10596" t="s">
        <v>7617</v>
      </c>
      <c r="D10596" t="s">
        <v>1446</v>
      </c>
    </row>
    <row r="10597" spans="1:4">
      <c r="A10597" t="s">
        <v>1490</v>
      </c>
      <c r="B10597" t="s">
        <v>7794</v>
      </c>
      <c r="C10597" t="s">
        <v>7627</v>
      </c>
      <c r="D10597" t="s">
        <v>1463</v>
      </c>
    </row>
    <row r="10598" spans="1:4">
      <c r="A10598" t="s">
        <v>1490</v>
      </c>
      <c r="B10598" t="s">
        <v>3696</v>
      </c>
      <c r="C10598" t="s">
        <v>1477</v>
      </c>
      <c r="D10598" t="s">
        <v>37</v>
      </c>
    </row>
    <row r="10599" spans="1:4">
      <c r="A10599" t="s">
        <v>1490</v>
      </c>
      <c r="B10599" t="s">
        <v>3704</v>
      </c>
      <c r="C10599" t="s">
        <v>1473</v>
      </c>
      <c r="D10599" t="s">
        <v>1442</v>
      </c>
    </row>
    <row r="10600" spans="1:4">
      <c r="A10600" t="s">
        <v>1490</v>
      </c>
      <c r="B10600" t="s">
        <v>3705</v>
      </c>
      <c r="C10600" t="s">
        <v>7617</v>
      </c>
      <c r="D10600" t="s">
        <v>1446</v>
      </c>
    </row>
    <row r="10601" spans="1:4">
      <c r="A10601" t="s">
        <v>1490</v>
      </c>
      <c r="B10601" t="s">
        <v>7795</v>
      </c>
      <c r="C10601" t="s">
        <v>7627</v>
      </c>
      <c r="D10601" t="s">
        <v>1463</v>
      </c>
    </row>
    <row r="10602" spans="1:4">
      <c r="A10602" t="s">
        <v>1490</v>
      </c>
      <c r="B10602" t="s">
        <v>3706</v>
      </c>
      <c r="C10602" t="s">
        <v>1477</v>
      </c>
      <c r="D10602" t="s">
        <v>37</v>
      </c>
    </row>
    <row r="10603" spans="1:4">
      <c r="A10603" t="s">
        <v>1490</v>
      </c>
      <c r="B10603" t="s">
        <v>3714</v>
      </c>
      <c r="C10603" t="s">
        <v>1473</v>
      </c>
      <c r="D10603" t="s">
        <v>1442</v>
      </c>
    </row>
    <row r="10604" spans="1:4">
      <c r="A10604" t="s">
        <v>1490</v>
      </c>
      <c r="B10604" t="s">
        <v>3715</v>
      </c>
      <c r="C10604" t="s">
        <v>7617</v>
      </c>
      <c r="D10604" t="s">
        <v>1446</v>
      </c>
    </row>
    <row r="10605" spans="1:4">
      <c r="A10605" t="s">
        <v>1490</v>
      </c>
      <c r="B10605" t="s">
        <v>7796</v>
      </c>
      <c r="C10605" t="s">
        <v>7627</v>
      </c>
      <c r="D10605" t="s">
        <v>1463</v>
      </c>
    </row>
    <row r="10606" spans="1:4">
      <c r="A10606" t="s">
        <v>1490</v>
      </c>
      <c r="B10606" t="s">
        <v>3716</v>
      </c>
      <c r="C10606" t="s">
        <v>1477</v>
      </c>
      <c r="D10606" t="s">
        <v>37</v>
      </c>
    </row>
    <row r="10607" spans="1:4">
      <c r="A10607" t="s">
        <v>1490</v>
      </c>
      <c r="B10607" t="s">
        <v>3724</v>
      </c>
      <c r="C10607" t="s">
        <v>1473</v>
      </c>
      <c r="D10607" t="s">
        <v>1442</v>
      </c>
    </row>
    <row r="10608" spans="1:4">
      <c r="A10608" t="s">
        <v>1490</v>
      </c>
      <c r="B10608" t="s">
        <v>3725</v>
      </c>
      <c r="C10608" t="s">
        <v>7617</v>
      </c>
      <c r="D10608" t="s">
        <v>1446</v>
      </c>
    </row>
    <row r="10609" spans="1:4">
      <c r="A10609" t="s">
        <v>1490</v>
      </c>
      <c r="B10609" t="s">
        <v>7797</v>
      </c>
      <c r="C10609" t="s">
        <v>7627</v>
      </c>
      <c r="D10609" t="s">
        <v>1463</v>
      </c>
    </row>
    <row r="10610" spans="1:4">
      <c r="A10610" t="s">
        <v>1490</v>
      </c>
      <c r="B10610" t="s">
        <v>3726</v>
      </c>
      <c r="C10610" t="s">
        <v>1477</v>
      </c>
      <c r="D10610" t="s">
        <v>37</v>
      </c>
    </row>
    <row r="10611" spans="1:4">
      <c r="A10611" t="s">
        <v>1490</v>
      </c>
      <c r="B10611" t="s">
        <v>3734</v>
      </c>
      <c r="C10611" t="s">
        <v>1473</v>
      </c>
      <c r="D10611" t="s">
        <v>1442</v>
      </c>
    </row>
    <row r="10612" spans="1:4">
      <c r="A10612" t="s">
        <v>1490</v>
      </c>
      <c r="B10612" t="s">
        <v>3735</v>
      </c>
      <c r="C10612" t="s">
        <v>7617</v>
      </c>
      <c r="D10612" t="s">
        <v>1446</v>
      </c>
    </row>
    <row r="10613" spans="1:4">
      <c r="A10613" t="s">
        <v>1490</v>
      </c>
      <c r="B10613" t="s">
        <v>7798</v>
      </c>
      <c r="C10613" t="s">
        <v>7627</v>
      </c>
      <c r="D10613" t="s">
        <v>1463</v>
      </c>
    </row>
    <row r="10614" spans="1:4">
      <c r="A10614" t="s">
        <v>1490</v>
      </c>
      <c r="B10614" t="s">
        <v>3736</v>
      </c>
      <c r="C10614" t="s">
        <v>1477</v>
      </c>
      <c r="D10614" t="s">
        <v>37</v>
      </c>
    </row>
    <row r="10615" spans="1:4">
      <c r="A10615" t="s">
        <v>1490</v>
      </c>
      <c r="B10615" t="s">
        <v>3744</v>
      </c>
      <c r="C10615" t="s">
        <v>1473</v>
      </c>
      <c r="D10615" t="s">
        <v>1442</v>
      </c>
    </row>
    <row r="10616" spans="1:4">
      <c r="A10616" t="s">
        <v>1490</v>
      </c>
      <c r="B10616" t="s">
        <v>3745</v>
      </c>
      <c r="C10616" t="s">
        <v>7617</v>
      </c>
      <c r="D10616" t="s">
        <v>1446</v>
      </c>
    </row>
    <row r="10617" spans="1:4">
      <c r="A10617" t="s">
        <v>1490</v>
      </c>
      <c r="B10617" t="s">
        <v>7799</v>
      </c>
      <c r="C10617" t="s">
        <v>7627</v>
      </c>
      <c r="D10617" t="s">
        <v>1463</v>
      </c>
    </row>
    <row r="10618" spans="1:4">
      <c r="A10618" t="s">
        <v>1490</v>
      </c>
      <c r="B10618" t="s">
        <v>3746</v>
      </c>
      <c r="C10618" t="s">
        <v>1477</v>
      </c>
      <c r="D10618" t="s">
        <v>37</v>
      </c>
    </row>
    <row r="10619" spans="1:4">
      <c r="A10619" t="s">
        <v>1490</v>
      </c>
      <c r="B10619" t="s">
        <v>3754</v>
      </c>
      <c r="C10619" t="s">
        <v>1473</v>
      </c>
      <c r="D10619" t="s">
        <v>1442</v>
      </c>
    </row>
    <row r="10620" spans="1:4">
      <c r="A10620" t="s">
        <v>1490</v>
      </c>
      <c r="B10620" t="s">
        <v>3755</v>
      </c>
      <c r="C10620" t="s">
        <v>7617</v>
      </c>
      <c r="D10620" t="s">
        <v>1446</v>
      </c>
    </row>
    <row r="10621" spans="1:4">
      <c r="A10621" t="s">
        <v>1490</v>
      </c>
      <c r="B10621" t="s">
        <v>7800</v>
      </c>
      <c r="C10621" t="s">
        <v>7627</v>
      </c>
      <c r="D10621" t="s">
        <v>1463</v>
      </c>
    </row>
    <row r="10622" spans="1:4">
      <c r="A10622" t="s">
        <v>1490</v>
      </c>
      <c r="B10622" t="s">
        <v>3756</v>
      </c>
      <c r="C10622" t="s">
        <v>1477</v>
      </c>
      <c r="D10622" t="s">
        <v>37</v>
      </c>
    </row>
    <row r="10623" spans="1:4">
      <c r="A10623" t="s">
        <v>1490</v>
      </c>
      <c r="B10623" t="s">
        <v>3764</v>
      </c>
      <c r="C10623" t="s">
        <v>1473</v>
      </c>
      <c r="D10623" t="s">
        <v>1442</v>
      </c>
    </row>
    <row r="10624" spans="1:4">
      <c r="A10624" t="s">
        <v>1490</v>
      </c>
      <c r="B10624" t="s">
        <v>3765</v>
      </c>
      <c r="C10624" t="s">
        <v>7617</v>
      </c>
      <c r="D10624" t="s">
        <v>1446</v>
      </c>
    </row>
    <row r="10625" spans="1:4">
      <c r="A10625" t="s">
        <v>1490</v>
      </c>
      <c r="B10625" t="s">
        <v>7801</v>
      </c>
      <c r="C10625" t="s">
        <v>7627</v>
      </c>
      <c r="D10625" t="s">
        <v>1463</v>
      </c>
    </row>
    <row r="10626" spans="1:4">
      <c r="A10626" t="s">
        <v>1490</v>
      </c>
      <c r="B10626" t="s">
        <v>3766</v>
      </c>
      <c r="C10626" t="s">
        <v>1477</v>
      </c>
      <c r="D10626" t="s">
        <v>37</v>
      </c>
    </row>
    <row r="10627" spans="1:4">
      <c r="A10627" t="s">
        <v>1490</v>
      </c>
      <c r="B10627" t="s">
        <v>3774</v>
      </c>
      <c r="C10627" t="s">
        <v>1473</v>
      </c>
      <c r="D10627" t="s">
        <v>1442</v>
      </c>
    </row>
    <row r="10628" spans="1:4">
      <c r="A10628" t="s">
        <v>1490</v>
      </c>
      <c r="B10628" t="s">
        <v>3775</v>
      </c>
      <c r="C10628" t="s">
        <v>7617</v>
      </c>
      <c r="D10628" t="s">
        <v>1446</v>
      </c>
    </row>
    <row r="10629" spans="1:4">
      <c r="A10629" t="s">
        <v>1490</v>
      </c>
      <c r="B10629" t="s">
        <v>7802</v>
      </c>
      <c r="C10629" t="s">
        <v>7627</v>
      </c>
      <c r="D10629" t="s">
        <v>1463</v>
      </c>
    </row>
    <row r="10630" spans="1:4">
      <c r="A10630" t="s">
        <v>1490</v>
      </c>
      <c r="B10630" t="s">
        <v>3776</v>
      </c>
      <c r="C10630" t="s">
        <v>1477</v>
      </c>
      <c r="D10630" t="s">
        <v>37</v>
      </c>
    </row>
    <row r="10631" spans="1:4">
      <c r="A10631" t="s">
        <v>1490</v>
      </c>
      <c r="B10631" t="s">
        <v>3784</v>
      </c>
      <c r="C10631" t="s">
        <v>1473</v>
      </c>
      <c r="D10631" t="s">
        <v>1442</v>
      </c>
    </row>
    <row r="10632" spans="1:4">
      <c r="A10632" t="s">
        <v>1490</v>
      </c>
      <c r="B10632" t="s">
        <v>3785</v>
      </c>
      <c r="C10632" t="s">
        <v>7617</v>
      </c>
      <c r="D10632" t="s">
        <v>1446</v>
      </c>
    </row>
    <row r="10633" spans="1:4">
      <c r="A10633" t="s">
        <v>1490</v>
      </c>
      <c r="B10633" t="s">
        <v>7803</v>
      </c>
      <c r="C10633" t="s">
        <v>7627</v>
      </c>
      <c r="D10633" t="s">
        <v>1463</v>
      </c>
    </row>
    <row r="10634" spans="1:4">
      <c r="A10634" t="s">
        <v>1490</v>
      </c>
      <c r="B10634" t="s">
        <v>3786</v>
      </c>
      <c r="C10634" t="s">
        <v>1477</v>
      </c>
      <c r="D10634" t="s">
        <v>37</v>
      </c>
    </row>
    <row r="10635" spans="1:4">
      <c r="A10635" t="s">
        <v>1490</v>
      </c>
      <c r="B10635" t="s">
        <v>3794</v>
      </c>
      <c r="C10635" t="s">
        <v>1473</v>
      </c>
      <c r="D10635" t="s">
        <v>1442</v>
      </c>
    </row>
    <row r="10636" spans="1:4">
      <c r="A10636" t="s">
        <v>1490</v>
      </c>
      <c r="B10636" t="s">
        <v>3795</v>
      </c>
      <c r="C10636" t="s">
        <v>7617</v>
      </c>
      <c r="D10636" t="s">
        <v>1446</v>
      </c>
    </row>
    <row r="10637" spans="1:4">
      <c r="A10637" t="s">
        <v>1490</v>
      </c>
      <c r="B10637" t="s">
        <v>7804</v>
      </c>
      <c r="C10637" t="s">
        <v>7627</v>
      </c>
      <c r="D10637" t="s">
        <v>1463</v>
      </c>
    </row>
    <row r="10638" spans="1:4">
      <c r="A10638" t="s">
        <v>1490</v>
      </c>
      <c r="B10638" t="s">
        <v>3796</v>
      </c>
      <c r="C10638" t="s">
        <v>1477</v>
      </c>
      <c r="D10638" t="s">
        <v>37</v>
      </c>
    </row>
    <row r="10639" spans="1:4">
      <c r="A10639" t="s">
        <v>1490</v>
      </c>
      <c r="B10639" t="s">
        <v>3804</v>
      </c>
      <c r="C10639" t="s">
        <v>1473</v>
      </c>
      <c r="D10639" t="s">
        <v>1442</v>
      </c>
    </row>
    <row r="10640" spans="1:4">
      <c r="A10640" t="s">
        <v>1490</v>
      </c>
      <c r="B10640" t="s">
        <v>3805</v>
      </c>
      <c r="C10640" t="s">
        <v>7617</v>
      </c>
      <c r="D10640" t="s">
        <v>1446</v>
      </c>
    </row>
    <row r="10641" spans="1:4">
      <c r="A10641" t="s">
        <v>1490</v>
      </c>
      <c r="B10641" t="s">
        <v>7805</v>
      </c>
      <c r="C10641" t="s">
        <v>7627</v>
      </c>
      <c r="D10641" t="s">
        <v>1463</v>
      </c>
    </row>
    <row r="10642" spans="1:4">
      <c r="A10642" t="s">
        <v>1490</v>
      </c>
      <c r="B10642" t="s">
        <v>3806</v>
      </c>
      <c r="C10642" t="s">
        <v>1477</v>
      </c>
      <c r="D10642" t="s">
        <v>37</v>
      </c>
    </row>
    <row r="10643" spans="1:4">
      <c r="A10643" t="s">
        <v>1490</v>
      </c>
      <c r="B10643" t="s">
        <v>3814</v>
      </c>
      <c r="C10643" t="s">
        <v>1473</v>
      </c>
      <c r="D10643" t="s">
        <v>1442</v>
      </c>
    </row>
    <row r="10644" spans="1:4">
      <c r="A10644" t="s">
        <v>1490</v>
      </c>
      <c r="B10644" t="s">
        <v>3815</v>
      </c>
      <c r="C10644" t="s">
        <v>7617</v>
      </c>
      <c r="D10644" t="s">
        <v>1446</v>
      </c>
    </row>
    <row r="10645" spans="1:4">
      <c r="A10645" t="s">
        <v>1490</v>
      </c>
      <c r="B10645" t="s">
        <v>7806</v>
      </c>
      <c r="C10645" t="s">
        <v>7627</v>
      </c>
      <c r="D10645" t="s">
        <v>1463</v>
      </c>
    </row>
    <row r="10646" spans="1:4">
      <c r="A10646" t="s">
        <v>1490</v>
      </c>
      <c r="B10646" t="s">
        <v>3816</v>
      </c>
      <c r="C10646" t="s">
        <v>1477</v>
      </c>
      <c r="D10646" t="s">
        <v>37</v>
      </c>
    </row>
    <row r="10647" spans="1:4">
      <c r="A10647" t="s">
        <v>1490</v>
      </c>
      <c r="B10647" t="s">
        <v>3824</v>
      </c>
      <c r="C10647" t="s">
        <v>1473</v>
      </c>
      <c r="D10647" t="s">
        <v>1442</v>
      </c>
    </row>
    <row r="10648" spans="1:4">
      <c r="A10648" t="s">
        <v>1490</v>
      </c>
      <c r="B10648" t="s">
        <v>3825</v>
      </c>
      <c r="C10648" t="s">
        <v>7617</v>
      </c>
      <c r="D10648" t="s">
        <v>1446</v>
      </c>
    </row>
    <row r="10649" spans="1:4">
      <c r="A10649" t="s">
        <v>1490</v>
      </c>
      <c r="B10649" t="s">
        <v>7807</v>
      </c>
      <c r="C10649" t="s">
        <v>7627</v>
      </c>
      <c r="D10649" t="s">
        <v>1463</v>
      </c>
    </row>
    <row r="10650" spans="1:4">
      <c r="A10650" t="s">
        <v>1490</v>
      </c>
      <c r="B10650" t="s">
        <v>3826</v>
      </c>
      <c r="C10650" t="s">
        <v>1477</v>
      </c>
      <c r="D10650" t="s">
        <v>37</v>
      </c>
    </row>
    <row r="10651" spans="1:4">
      <c r="A10651" t="s">
        <v>1490</v>
      </c>
      <c r="B10651" t="s">
        <v>3834</v>
      </c>
      <c r="C10651" t="s">
        <v>1473</v>
      </c>
      <c r="D10651" t="s">
        <v>1442</v>
      </c>
    </row>
    <row r="10652" spans="1:4">
      <c r="A10652" t="s">
        <v>1490</v>
      </c>
      <c r="B10652" t="s">
        <v>3835</v>
      </c>
      <c r="C10652" t="s">
        <v>7617</v>
      </c>
      <c r="D10652" t="s">
        <v>1446</v>
      </c>
    </row>
    <row r="10653" spans="1:4">
      <c r="A10653" t="s">
        <v>1490</v>
      </c>
      <c r="B10653" t="s">
        <v>7808</v>
      </c>
      <c r="C10653" t="s">
        <v>7627</v>
      </c>
      <c r="D10653" t="s">
        <v>1463</v>
      </c>
    </row>
    <row r="10654" spans="1:4">
      <c r="A10654" t="s">
        <v>1490</v>
      </c>
      <c r="B10654" t="s">
        <v>3836</v>
      </c>
      <c r="C10654" t="s">
        <v>1477</v>
      </c>
      <c r="D10654" t="s">
        <v>37</v>
      </c>
    </row>
    <row r="10655" spans="1:4">
      <c r="A10655" t="s">
        <v>1490</v>
      </c>
      <c r="B10655" t="s">
        <v>3844</v>
      </c>
      <c r="C10655" t="s">
        <v>1473</v>
      </c>
      <c r="D10655" t="s">
        <v>1442</v>
      </c>
    </row>
    <row r="10656" spans="1:4">
      <c r="A10656" t="s">
        <v>1490</v>
      </c>
      <c r="B10656" t="s">
        <v>3845</v>
      </c>
      <c r="C10656" t="s">
        <v>7617</v>
      </c>
      <c r="D10656" t="s">
        <v>1446</v>
      </c>
    </row>
    <row r="10657" spans="1:4">
      <c r="A10657" t="s">
        <v>1490</v>
      </c>
      <c r="B10657" t="s">
        <v>7809</v>
      </c>
      <c r="C10657" t="s">
        <v>7627</v>
      </c>
      <c r="D10657" t="s">
        <v>1463</v>
      </c>
    </row>
    <row r="10658" spans="1:4">
      <c r="A10658" t="s">
        <v>1490</v>
      </c>
      <c r="B10658" t="s">
        <v>3846</v>
      </c>
      <c r="C10658" t="s">
        <v>1477</v>
      </c>
      <c r="D10658" t="s">
        <v>37</v>
      </c>
    </row>
    <row r="10659" spans="1:4">
      <c r="A10659" t="s">
        <v>1490</v>
      </c>
      <c r="B10659" t="s">
        <v>3854</v>
      </c>
      <c r="C10659" t="s">
        <v>1473</v>
      </c>
      <c r="D10659" t="s">
        <v>1442</v>
      </c>
    </row>
    <row r="10660" spans="1:4">
      <c r="A10660" t="s">
        <v>1490</v>
      </c>
      <c r="B10660" t="s">
        <v>3855</v>
      </c>
      <c r="C10660" t="s">
        <v>7617</v>
      </c>
      <c r="D10660" t="s">
        <v>1446</v>
      </c>
    </row>
    <row r="10661" spans="1:4">
      <c r="A10661" t="s">
        <v>1490</v>
      </c>
      <c r="B10661" t="s">
        <v>7810</v>
      </c>
      <c r="C10661" t="s">
        <v>7627</v>
      </c>
      <c r="D10661" t="s">
        <v>1463</v>
      </c>
    </row>
    <row r="10662" spans="1:4">
      <c r="A10662" t="s">
        <v>1490</v>
      </c>
      <c r="B10662" t="s">
        <v>3856</v>
      </c>
      <c r="C10662" t="s">
        <v>1477</v>
      </c>
      <c r="D10662" t="s">
        <v>37</v>
      </c>
    </row>
    <row r="10663" spans="1:4">
      <c r="A10663" t="s">
        <v>1490</v>
      </c>
      <c r="B10663" t="s">
        <v>3864</v>
      </c>
      <c r="C10663" t="s">
        <v>1473</v>
      </c>
      <c r="D10663" t="s">
        <v>1442</v>
      </c>
    </row>
    <row r="10664" spans="1:4">
      <c r="A10664" t="s">
        <v>1490</v>
      </c>
      <c r="B10664" t="s">
        <v>3865</v>
      </c>
      <c r="C10664" t="s">
        <v>7617</v>
      </c>
      <c r="D10664" t="s">
        <v>1446</v>
      </c>
    </row>
    <row r="10665" spans="1:4">
      <c r="A10665" t="s">
        <v>1490</v>
      </c>
      <c r="B10665" t="s">
        <v>7811</v>
      </c>
      <c r="C10665" t="s">
        <v>7627</v>
      </c>
      <c r="D10665" t="s">
        <v>1463</v>
      </c>
    </row>
    <row r="10666" spans="1:4">
      <c r="A10666" t="s">
        <v>1490</v>
      </c>
      <c r="B10666" t="s">
        <v>3866</v>
      </c>
      <c r="C10666" t="s">
        <v>1477</v>
      </c>
      <c r="D10666" t="s">
        <v>37</v>
      </c>
    </row>
    <row r="10667" spans="1:4">
      <c r="A10667" t="s">
        <v>1490</v>
      </c>
      <c r="B10667" t="s">
        <v>3874</v>
      </c>
      <c r="C10667" t="s">
        <v>1473</v>
      </c>
      <c r="D10667" t="s">
        <v>1442</v>
      </c>
    </row>
    <row r="10668" spans="1:4">
      <c r="A10668" t="s">
        <v>1490</v>
      </c>
      <c r="B10668" t="s">
        <v>3875</v>
      </c>
      <c r="C10668" t="s">
        <v>7617</v>
      </c>
      <c r="D10668" t="s">
        <v>1446</v>
      </c>
    </row>
    <row r="10669" spans="1:4">
      <c r="A10669" t="s">
        <v>1490</v>
      </c>
      <c r="B10669" t="s">
        <v>7812</v>
      </c>
      <c r="C10669" t="s">
        <v>7627</v>
      </c>
      <c r="D10669" t="s">
        <v>1463</v>
      </c>
    </row>
    <row r="10670" spans="1:4">
      <c r="A10670" t="s">
        <v>1490</v>
      </c>
      <c r="B10670" t="s">
        <v>3876</v>
      </c>
      <c r="C10670" t="s">
        <v>1477</v>
      </c>
      <c r="D10670" t="s">
        <v>37</v>
      </c>
    </row>
    <row r="10671" spans="1:4">
      <c r="A10671" t="s">
        <v>1490</v>
      </c>
      <c r="B10671" t="s">
        <v>3884</v>
      </c>
      <c r="C10671" t="s">
        <v>1473</v>
      </c>
      <c r="D10671" t="s">
        <v>1442</v>
      </c>
    </row>
    <row r="10672" spans="1:4">
      <c r="A10672" t="s">
        <v>1490</v>
      </c>
      <c r="B10672" t="s">
        <v>3885</v>
      </c>
      <c r="C10672" t="s">
        <v>7617</v>
      </c>
      <c r="D10672" t="s">
        <v>1446</v>
      </c>
    </row>
    <row r="10673" spans="1:4">
      <c r="A10673" t="s">
        <v>1490</v>
      </c>
      <c r="B10673" t="s">
        <v>7813</v>
      </c>
      <c r="C10673" t="s">
        <v>7627</v>
      </c>
      <c r="D10673" t="s">
        <v>1463</v>
      </c>
    </row>
    <row r="10674" spans="1:4">
      <c r="A10674" t="s">
        <v>1490</v>
      </c>
      <c r="B10674" t="s">
        <v>3886</v>
      </c>
      <c r="C10674" t="s">
        <v>1477</v>
      </c>
      <c r="D10674" t="s">
        <v>37</v>
      </c>
    </row>
    <row r="10675" spans="1:4">
      <c r="A10675" t="s">
        <v>1490</v>
      </c>
      <c r="B10675" t="s">
        <v>3894</v>
      </c>
      <c r="C10675" t="s">
        <v>1473</v>
      </c>
      <c r="D10675" t="s">
        <v>1442</v>
      </c>
    </row>
    <row r="10676" spans="1:4">
      <c r="A10676" t="s">
        <v>1490</v>
      </c>
      <c r="B10676" t="s">
        <v>3895</v>
      </c>
      <c r="C10676" t="s">
        <v>7617</v>
      </c>
      <c r="D10676" t="s">
        <v>1446</v>
      </c>
    </row>
    <row r="10677" spans="1:4">
      <c r="A10677" t="s">
        <v>1490</v>
      </c>
      <c r="B10677" t="s">
        <v>7814</v>
      </c>
      <c r="C10677" t="s">
        <v>7627</v>
      </c>
      <c r="D10677" t="s">
        <v>1463</v>
      </c>
    </row>
    <row r="10678" spans="1:4">
      <c r="A10678" t="s">
        <v>1490</v>
      </c>
      <c r="B10678" t="s">
        <v>3896</v>
      </c>
      <c r="C10678" t="s">
        <v>1477</v>
      </c>
      <c r="D10678" t="s">
        <v>37</v>
      </c>
    </row>
    <row r="10679" spans="1:4">
      <c r="A10679" t="s">
        <v>1490</v>
      </c>
      <c r="B10679" t="s">
        <v>3904</v>
      </c>
      <c r="C10679" t="s">
        <v>1473</v>
      </c>
      <c r="D10679" t="s">
        <v>1442</v>
      </c>
    </row>
    <row r="10680" spans="1:4">
      <c r="A10680" t="s">
        <v>1490</v>
      </c>
      <c r="B10680" t="s">
        <v>3905</v>
      </c>
      <c r="C10680" t="s">
        <v>7617</v>
      </c>
      <c r="D10680" t="s">
        <v>1446</v>
      </c>
    </row>
    <row r="10681" spans="1:4">
      <c r="A10681" t="s">
        <v>1490</v>
      </c>
      <c r="B10681" t="s">
        <v>7815</v>
      </c>
      <c r="C10681" t="s">
        <v>7627</v>
      </c>
      <c r="D10681" t="s">
        <v>1463</v>
      </c>
    </row>
    <row r="10682" spans="1:4">
      <c r="A10682" t="s">
        <v>1490</v>
      </c>
      <c r="B10682" t="s">
        <v>3906</v>
      </c>
      <c r="C10682" t="s">
        <v>1477</v>
      </c>
      <c r="D10682" t="s">
        <v>37</v>
      </c>
    </row>
    <row r="10683" spans="1:4">
      <c r="A10683" t="s">
        <v>1490</v>
      </c>
      <c r="B10683" t="s">
        <v>3914</v>
      </c>
      <c r="C10683" t="s">
        <v>1473</v>
      </c>
      <c r="D10683" t="s">
        <v>1442</v>
      </c>
    </row>
    <row r="10684" spans="1:4">
      <c r="A10684" t="s">
        <v>1490</v>
      </c>
      <c r="B10684" t="s">
        <v>3915</v>
      </c>
      <c r="C10684" t="s">
        <v>7617</v>
      </c>
      <c r="D10684" t="s">
        <v>1446</v>
      </c>
    </row>
    <row r="10685" spans="1:4">
      <c r="A10685" t="s">
        <v>1490</v>
      </c>
      <c r="B10685" t="s">
        <v>7816</v>
      </c>
      <c r="C10685" t="s">
        <v>7627</v>
      </c>
      <c r="D10685" t="s">
        <v>1463</v>
      </c>
    </row>
    <row r="10686" spans="1:4">
      <c r="A10686" t="s">
        <v>1490</v>
      </c>
      <c r="B10686" t="s">
        <v>3916</v>
      </c>
      <c r="C10686" t="s">
        <v>1477</v>
      </c>
      <c r="D10686" t="s">
        <v>37</v>
      </c>
    </row>
    <row r="10687" spans="1:4">
      <c r="A10687" t="s">
        <v>1490</v>
      </c>
      <c r="B10687" t="s">
        <v>3924</v>
      </c>
      <c r="C10687" t="s">
        <v>1473</v>
      </c>
      <c r="D10687" t="s">
        <v>1442</v>
      </c>
    </row>
    <row r="10688" spans="1:4">
      <c r="A10688" t="s">
        <v>1490</v>
      </c>
      <c r="B10688" t="s">
        <v>3925</v>
      </c>
      <c r="C10688" t="s">
        <v>7617</v>
      </c>
      <c r="D10688" t="s">
        <v>1446</v>
      </c>
    </row>
    <row r="10689" spans="1:4">
      <c r="A10689" t="s">
        <v>1490</v>
      </c>
      <c r="B10689" t="s">
        <v>7817</v>
      </c>
      <c r="C10689" t="s">
        <v>7627</v>
      </c>
      <c r="D10689" t="s">
        <v>1463</v>
      </c>
    </row>
    <row r="10690" spans="1:4">
      <c r="A10690" t="s">
        <v>1490</v>
      </c>
      <c r="B10690" t="s">
        <v>3926</v>
      </c>
      <c r="C10690" t="s">
        <v>1477</v>
      </c>
      <c r="D10690" t="s">
        <v>37</v>
      </c>
    </row>
    <row r="10691" spans="1:4">
      <c r="A10691" t="s">
        <v>1490</v>
      </c>
      <c r="B10691" t="s">
        <v>3934</v>
      </c>
      <c r="C10691" t="s">
        <v>1473</v>
      </c>
      <c r="D10691" t="s">
        <v>1442</v>
      </c>
    </row>
    <row r="10692" spans="1:4">
      <c r="A10692" t="s">
        <v>1490</v>
      </c>
      <c r="B10692" t="s">
        <v>3935</v>
      </c>
      <c r="C10692" t="s">
        <v>7617</v>
      </c>
      <c r="D10692" t="s">
        <v>1446</v>
      </c>
    </row>
    <row r="10693" spans="1:4">
      <c r="A10693" t="s">
        <v>1490</v>
      </c>
      <c r="B10693" t="s">
        <v>7818</v>
      </c>
      <c r="C10693" t="s">
        <v>7627</v>
      </c>
      <c r="D10693" t="s">
        <v>1463</v>
      </c>
    </row>
    <row r="10694" spans="1:4">
      <c r="A10694" t="s">
        <v>1490</v>
      </c>
      <c r="B10694" t="s">
        <v>3936</v>
      </c>
      <c r="C10694" t="s">
        <v>1477</v>
      </c>
      <c r="D10694" t="s">
        <v>37</v>
      </c>
    </row>
    <row r="10695" spans="1:4">
      <c r="A10695" t="s">
        <v>1490</v>
      </c>
      <c r="B10695" t="s">
        <v>3944</v>
      </c>
      <c r="C10695" t="s">
        <v>1473</v>
      </c>
      <c r="D10695" t="s">
        <v>1442</v>
      </c>
    </row>
    <row r="10696" spans="1:4">
      <c r="A10696" t="s">
        <v>1490</v>
      </c>
      <c r="B10696" t="s">
        <v>3945</v>
      </c>
      <c r="C10696" t="s">
        <v>7617</v>
      </c>
      <c r="D10696" t="s">
        <v>1446</v>
      </c>
    </row>
    <row r="10697" spans="1:4">
      <c r="A10697" t="s">
        <v>1490</v>
      </c>
      <c r="B10697" t="s">
        <v>7819</v>
      </c>
      <c r="C10697" t="s">
        <v>7627</v>
      </c>
      <c r="D10697" t="s">
        <v>1463</v>
      </c>
    </row>
    <row r="10698" spans="1:4">
      <c r="A10698" t="s">
        <v>1490</v>
      </c>
      <c r="B10698" t="s">
        <v>3946</v>
      </c>
      <c r="C10698" t="s">
        <v>1477</v>
      </c>
      <c r="D10698" t="s">
        <v>37</v>
      </c>
    </row>
    <row r="10699" spans="1:4">
      <c r="A10699" t="s">
        <v>1490</v>
      </c>
      <c r="B10699" t="s">
        <v>3954</v>
      </c>
      <c r="C10699" t="s">
        <v>1473</v>
      </c>
      <c r="D10699" t="s">
        <v>1442</v>
      </c>
    </row>
    <row r="10700" spans="1:4">
      <c r="A10700" t="s">
        <v>1490</v>
      </c>
      <c r="B10700" t="s">
        <v>3955</v>
      </c>
      <c r="C10700" t="s">
        <v>7617</v>
      </c>
      <c r="D10700" t="s">
        <v>1446</v>
      </c>
    </row>
    <row r="10701" spans="1:4">
      <c r="A10701" t="s">
        <v>1490</v>
      </c>
      <c r="B10701" t="s">
        <v>7820</v>
      </c>
      <c r="C10701" t="s">
        <v>7627</v>
      </c>
      <c r="D10701" t="s">
        <v>1463</v>
      </c>
    </row>
    <row r="10702" spans="1:4">
      <c r="A10702" t="s">
        <v>1490</v>
      </c>
      <c r="B10702" t="s">
        <v>3956</v>
      </c>
      <c r="C10702" t="s">
        <v>1477</v>
      </c>
      <c r="D10702" t="s">
        <v>37</v>
      </c>
    </row>
    <row r="10703" spans="1:4">
      <c r="A10703" t="s">
        <v>1490</v>
      </c>
      <c r="B10703" t="s">
        <v>3964</v>
      </c>
      <c r="C10703" t="s">
        <v>1473</v>
      </c>
      <c r="D10703" t="s">
        <v>1442</v>
      </c>
    </row>
    <row r="10704" spans="1:4">
      <c r="A10704" t="s">
        <v>1490</v>
      </c>
      <c r="B10704" t="s">
        <v>3965</v>
      </c>
      <c r="C10704" t="s">
        <v>7617</v>
      </c>
      <c r="D10704" t="s">
        <v>1446</v>
      </c>
    </row>
    <row r="10705" spans="1:4">
      <c r="A10705" t="s">
        <v>1490</v>
      </c>
      <c r="B10705" t="s">
        <v>7821</v>
      </c>
      <c r="C10705" t="s">
        <v>7627</v>
      </c>
      <c r="D10705" t="s">
        <v>1463</v>
      </c>
    </row>
    <row r="10706" spans="1:4">
      <c r="A10706" t="s">
        <v>1490</v>
      </c>
      <c r="B10706" t="s">
        <v>3966</v>
      </c>
      <c r="C10706" t="s">
        <v>1477</v>
      </c>
      <c r="D10706" t="s">
        <v>37</v>
      </c>
    </row>
    <row r="10707" spans="1:4">
      <c r="A10707" t="s">
        <v>1490</v>
      </c>
      <c r="B10707" t="s">
        <v>3974</v>
      </c>
      <c r="C10707" t="s">
        <v>1473</v>
      </c>
      <c r="D10707" t="s">
        <v>1442</v>
      </c>
    </row>
    <row r="10708" spans="1:4">
      <c r="A10708" t="s">
        <v>1490</v>
      </c>
      <c r="B10708" t="s">
        <v>3975</v>
      </c>
      <c r="C10708" t="s">
        <v>7617</v>
      </c>
      <c r="D10708" t="s">
        <v>1446</v>
      </c>
    </row>
    <row r="10709" spans="1:4">
      <c r="A10709" t="s">
        <v>1490</v>
      </c>
      <c r="B10709" t="s">
        <v>7822</v>
      </c>
      <c r="C10709" t="s">
        <v>7627</v>
      </c>
      <c r="D10709" t="s">
        <v>1463</v>
      </c>
    </row>
    <row r="10710" spans="1:4">
      <c r="A10710" t="s">
        <v>1490</v>
      </c>
      <c r="B10710" t="s">
        <v>3976</v>
      </c>
      <c r="C10710" t="s">
        <v>1477</v>
      </c>
      <c r="D10710" t="s">
        <v>37</v>
      </c>
    </row>
    <row r="10711" spans="1:4">
      <c r="A10711" t="s">
        <v>1490</v>
      </c>
      <c r="B10711" t="s">
        <v>3984</v>
      </c>
      <c r="C10711" t="s">
        <v>1473</v>
      </c>
      <c r="D10711" t="s">
        <v>1442</v>
      </c>
    </row>
    <row r="10712" spans="1:4">
      <c r="A10712" t="s">
        <v>1490</v>
      </c>
      <c r="B10712" t="s">
        <v>3985</v>
      </c>
      <c r="C10712" t="s">
        <v>7617</v>
      </c>
      <c r="D10712" t="s">
        <v>1446</v>
      </c>
    </row>
    <row r="10713" spans="1:4">
      <c r="A10713" t="s">
        <v>1490</v>
      </c>
      <c r="B10713" t="s">
        <v>7823</v>
      </c>
      <c r="C10713" t="s">
        <v>7627</v>
      </c>
      <c r="D10713" t="s">
        <v>1463</v>
      </c>
    </row>
    <row r="10714" spans="1:4">
      <c r="A10714" t="s">
        <v>1490</v>
      </c>
      <c r="B10714" t="s">
        <v>3986</v>
      </c>
      <c r="C10714" t="s">
        <v>1477</v>
      </c>
      <c r="D10714" t="s">
        <v>37</v>
      </c>
    </row>
    <row r="10715" spans="1:4">
      <c r="A10715" t="s">
        <v>1490</v>
      </c>
      <c r="B10715" t="s">
        <v>3994</v>
      </c>
      <c r="C10715" t="s">
        <v>1473</v>
      </c>
      <c r="D10715" t="s">
        <v>1442</v>
      </c>
    </row>
    <row r="10716" spans="1:4">
      <c r="A10716" t="s">
        <v>1490</v>
      </c>
      <c r="B10716" t="s">
        <v>3995</v>
      </c>
      <c r="C10716" t="s">
        <v>7617</v>
      </c>
      <c r="D10716" t="s">
        <v>1446</v>
      </c>
    </row>
    <row r="10717" spans="1:4">
      <c r="A10717" t="s">
        <v>1490</v>
      </c>
      <c r="B10717" t="s">
        <v>7824</v>
      </c>
      <c r="C10717" t="s">
        <v>7627</v>
      </c>
      <c r="D10717" t="s">
        <v>1463</v>
      </c>
    </row>
    <row r="10718" spans="1:4">
      <c r="A10718" t="s">
        <v>1490</v>
      </c>
      <c r="B10718" t="s">
        <v>3996</v>
      </c>
      <c r="C10718" t="s">
        <v>1477</v>
      </c>
      <c r="D10718" t="s">
        <v>37</v>
      </c>
    </row>
    <row r="10719" spans="1:4">
      <c r="A10719" t="s">
        <v>1490</v>
      </c>
      <c r="B10719" t="s">
        <v>4004</v>
      </c>
      <c r="C10719" t="s">
        <v>1473</v>
      </c>
      <c r="D10719" t="s">
        <v>1442</v>
      </c>
    </row>
    <row r="10720" spans="1:4">
      <c r="A10720" t="s">
        <v>1490</v>
      </c>
      <c r="B10720" t="s">
        <v>4005</v>
      </c>
      <c r="C10720" t="s">
        <v>7617</v>
      </c>
      <c r="D10720" t="s">
        <v>1446</v>
      </c>
    </row>
    <row r="10721" spans="1:4">
      <c r="A10721" t="s">
        <v>1490</v>
      </c>
      <c r="B10721" t="s">
        <v>7825</v>
      </c>
      <c r="C10721" t="s">
        <v>7627</v>
      </c>
      <c r="D10721" t="s">
        <v>1463</v>
      </c>
    </row>
    <row r="10722" spans="1:4">
      <c r="A10722" t="s">
        <v>1490</v>
      </c>
      <c r="B10722" t="s">
        <v>4006</v>
      </c>
      <c r="C10722" t="s">
        <v>1477</v>
      </c>
      <c r="D10722" t="s">
        <v>86</v>
      </c>
    </row>
    <row r="10723" spans="1:4">
      <c r="A10723" t="s">
        <v>1490</v>
      </c>
      <c r="B10723" t="s">
        <v>4014</v>
      </c>
      <c r="C10723" t="s">
        <v>1473</v>
      </c>
      <c r="D10723" t="s">
        <v>1442</v>
      </c>
    </row>
    <row r="10724" spans="1:4">
      <c r="A10724" t="s">
        <v>1490</v>
      </c>
      <c r="B10724" t="s">
        <v>4015</v>
      </c>
      <c r="C10724" t="s">
        <v>7617</v>
      </c>
      <c r="D10724" t="s">
        <v>1446</v>
      </c>
    </row>
    <row r="10725" spans="1:4">
      <c r="A10725" t="s">
        <v>1490</v>
      </c>
      <c r="B10725" t="s">
        <v>7826</v>
      </c>
      <c r="C10725" t="s">
        <v>7627</v>
      </c>
      <c r="D10725" t="s">
        <v>1463</v>
      </c>
    </row>
    <row r="10726" spans="1:4">
      <c r="A10726" t="s">
        <v>1490</v>
      </c>
      <c r="B10726" t="s">
        <v>4016</v>
      </c>
      <c r="C10726" t="s">
        <v>1477</v>
      </c>
      <c r="D10726" t="s">
        <v>76</v>
      </c>
    </row>
    <row r="10727" spans="1:4">
      <c r="A10727" t="s">
        <v>1490</v>
      </c>
      <c r="B10727" t="s">
        <v>4024</v>
      </c>
      <c r="C10727" t="s">
        <v>1473</v>
      </c>
      <c r="D10727" t="s">
        <v>1442</v>
      </c>
    </row>
    <row r="10728" spans="1:4">
      <c r="A10728" t="s">
        <v>1490</v>
      </c>
      <c r="B10728" t="s">
        <v>4025</v>
      </c>
      <c r="C10728" t="s">
        <v>7617</v>
      </c>
      <c r="D10728" t="s">
        <v>1446</v>
      </c>
    </row>
    <row r="10729" spans="1:4">
      <c r="A10729" t="s">
        <v>1490</v>
      </c>
      <c r="B10729" t="s">
        <v>7827</v>
      </c>
      <c r="C10729" t="s">
        <v>7627</v>
      </c>
      <c r="D10729" t="s">
        <v>1463</v>
      </c>
    </row>
    <row r="10730" spans="1:4">
      <c r="A10730" t="s">
        <v>1490</v>
      </c>
      <c r="B10730" t="s">
        <v>4026</v>
      </c>
      <c r="C10730" t="s">
        <v>1477</v>
      </c>
      <c r="D10730" t="s">
        <v>76</v>
      </c>
    </row>
    <row r="10731" spans="1:4">
      <c r="A10731" t="s">
        <v>1490</v>
      </c>
      <c r="B10731" t="s">
        <v>4034</v>
      </c>
      <c r="C10731" t="s">
        <v>1473</v>
      </c>
      <c r="D10731" t="s">
        <v>1442</v>
      </c>
    </row>
    <row r="10732" spans="1:4">
      <c r="A10732" t="s">
        <v>1490</v>
      </c>
      <c r="B10732" t="s">
        <v>4035</v>
      </c>
      <c r="C10732" t="s">
        <v>7617</v>
      </c>
      <c r="D10732" t="s">
        <v>1446</v>
      </c>
    </row>
    <row r="10733" spans="1:4">
      <c r="A10733" t="s">
        <v>1490</v>
      </c>
      <c r="B10733" t="s">
        <v>7828</v>
      </c>
      <c r="C10733" t="s">
        <v>7627</v>
      </c>
      <c r="D10733" t="s">
        <v>1463</v>
      </c>
    </row>
    <row r="10734" spans="1:4">
      <c r="A10734" t="s">
        <v>1490</v>
      </c>
      <c r="B10734" t="s">
        <v>4036</v>
      </c>
      <c r="C10734" t="s">
        <v>1477</v>
      </c>
      <c r="D10734" t="s">
        <v>76</v>
      </c>
    </row>
    <row r="10735" spans="1:4">
      <c r="A10735" t="s">
        <v>1490</v>
      </c>
      <c r="B10735" t="s">
        <v>4044</v>
      </c>
      <c r="C10735" t="s">
        <v>1473</v>
      </c>
      <c r="D10735" t="s">
        <v>1442</v>
      </c>
    </row>
    <row r="10736" spans="1:4">
      <c r="A10736" t="s">
        <v>1490</v>
      </c>
      <c r="B10736" t="s">
        <v>4045</v>
      </c>
      <c r="C10736" t="s">
        <v>7617</v>
      </c>
      <c r="D10736" t="s">
        <v>1446</v>
      </c>
    </row>
    <row r="10737" spans="1:4">
      <c r="A10737" t="s">
        <v>1490</v>
      </c>
      <c r="B10737" t="s">
        <v>7829</v>
      </c>
      <c r="C10737" t="s">
        <v>7627</v>
      </c>
      <c r="D10737" t="s">
        <v>1463</v>
      </c>
    </row>
    <row r="10738" spans="1:4">
      <c r="A10738" t="s">
        <v>1490</v>
      </c>
      <c r="B10738" t="s">
        <v>4046</v>
      </c>
      <c r="C10738" t="s">
        <v>1477</v>
      </c>
      <c r="D10738" t="s">
        <v>76</v>
      </c>
    </row>
    <row r="10739" spans="1:4">
      <c r="A10739" t="s">
        <v>1490</v>
      </c>
      <c r="B10739" t="s">
        <v>4054</v>
      </c>
      <c r="C10739" t="s">
        <v>1473</v>
      </c>
      <c r="D10739" t="s">
        <v>1442</v>
      </c>
    </row>
    <row r="10740" spans="1:4">
      <c r="A10740" t="s">
        <v>1490</v>
      </c>
      <c r="B10740" t="s">
        <v>4055</v>
      </c>
      <c r="C10740" t="s">
        <v>7617</v>
      </c>
      <c r="D10740" t="s">
        <v>1446</v>
      </c>
    </row>
    <row r="10741" spans="1:4">
      <c r="A10741" t="s">
        <v>1490</v>
      </c>
      <c r="B10741" t="s">
        <v>7830</v>
      </c>
      <c r="C10741" t="s">
        <v>7627</v>
      </c>
      <c r="D10741" t="s">
        <v>1463</v>
      </c>
    </row>
    <row r="10742" spans="1:4">
      <c r="A10742" t="s">
        <v>1490</v>
      </c>
      <c r="B10742" t="s">
        <v>4056</v>
      </c>
      <c r="C10742" t="s">
        <v>1477</v>
      </c>
      <c r="D10742" t="s">
        <v>76</v>
      </c>
    </row>
    <row r="10743" spans="1:4">
      <c r="A10743" t="s">
        <v>1490</v>
      </c>
      <c r="B10743" t="s">
        <v>4064</v>
      </c>
      <c r="C10743" t="s">
        <v>1473</v>
      </c>
      <c r="D10743" t="s">
        <v>1442</v>
      </c>
    </row>
    <row r="10744" spans="1:4">
      <c r="A10744" t="s">
        <v>1490</v>
      </c>
      <c r="B10744" t="s">
        <v>4065</v>
      </c>
      <c r="C10744" t="s">
        <v>7617</v>
      </c>
      <c r="D10744" t="s">
        <v>1446</v>
      </c>
    </row>
    <row r="10745" spans="1:4">
      <c r="A10745" t="s">
        <v>1490</v>
      </c>
      <c r="B10745" t="s">
        <v>7831</v>
      </c>
      <c r="C10745" t="s">
        <v>7627</v>
      </c>
      <c r="D10745" t="s">
        <v>1462</v>
      </c>
    </row>
    <row r="10746" spans="1:4">
      <c r="A10746" t="s">
        <v>1490</v>
      </c>
      <c r="B10746" t="s">
        <v>4066</v>
      </c>
      <c r="C10746" t="s">
        <v>1477</v>
      </c>
      <c r="D10746" t="s">
        <v>37</v>
      </c>
    </row>
    <row r="10747" spans="1:4">
      <c r="A10747" t="s">
        <v>1490</v>
      </c>
      <c r="B10747" t="s">
        <v>4074</v>
      </c>
      <c r="C10747" t="s">
        <v>1473</v>
      </c>
      <c r="D10747" t="s">
        <v>1442</v>
      </c>
    </row>
    <row r="10748" spans="1:4">
      <c r="A10748" t="s">
        <v>1490</v>
      </c>
      <c r="B10748" t="s">
        <v>4075</v>
      </c>
      <c r="C10748" t="s">
        <v>7617</v>
      </c>
      <c r="D10748" t="s">
        <v>1446</v>
      </c>
    </row>
    <row r="10749" spans="1:4">
      <c r="A10749" t="s">
        <v>1490</v>
      </c>
      <c r="B10749" t="s">
        <v>7832</v>
      </c>
      <c r="C10749" t="s">
        <v>7627</v>
      </c>
      <c r="D10749" t="s">
        <v>1462</v>
      </c>
    </row>
    <row r="10750" spans="1:4">
      <c r="A10750" t="s">
        <v>1490</v>
      </c>
      <c r="B10750" t="s">
        <v>4076</v>
      </c>
      <c r="C10750" t="s">
        <v>1477</v>
      </c>
      <c r="D10750" t="s">
        <v>37</v>
      </c>
    </row>
    <row r="10751" spans="1:4">
      <c r="A10751" t="s">
        <v>1490</v>
      </c>
      <c r="B10751" t="s">
        <v>4084</v>
      </c>
      <c r="C10751" t="s">
        <v>1473</v>
      </c>
      <c r="D10751" t="s">
        <v>1442</v>
      </c>
    </row>
    <row r="10752" spans="1:4">
      <c r="A10752" t="s">
        <v>1490</v>
      </c>
      <c r="B10752" t="s">
        <v>4085</v>
      </c>
      <c r="C10752" t="s">
        <v>7617</v>
      </c>
      <c r="D10752" t="s">
        <v>1446</v>
      </c>
    </row>
    <row r="10753" spans="1:4">
      <c r="A10753" t="s">
        <v>1490</v>
      </c>
      <c r="B10753" t="s">
        <v>7833</v>
      </c>
      <c r="C10753" t="s">
        <v>7627</v>
      </c>
      <c r="D10753" t="e">
        <v>#REF!</v>
      </c>
    </row>
    <row r="10754" spans="1:4">
      <c r="A10754" t="s">
        <v>1490</v>
      </c>
      <c r="B10754" t="s">
        <v>4086</v>
      </c>
      <c r="C10754" t="s">
        <v>1477</v>
      </c>
      <c r="D10754" t="s">
        <v>37</v>
      </c>
    </row>
    <row r="10755" spans="1:4">
      <c r="A10755" t="s">
        <v>1490</v>
      </c>
      <c r="B10755" t="s">
        <v>4094</v>
      </c>
      <c r="C10755" t="s">
        <v>1473</v>
      </c>
      <c r="D10755" t="s">
        <v>1442</v>
      </c>
    </row>
    <row r="10756" spans="1:4">
      <c r="A10756" t="s">
        <v>1490</v>
      </c>
      <c r="B10756" t="s">
        <v>4095</v>
      </c>
      <c r="C10756" t="s">
        <v>7617</v>
      </c>
      <c r="D10756" t="s">
        <v>1446</v>
      </c>
    </row>
    <row r="10757" spans="1:4">
      <c r="A10757" t="s">
        <v>1490</v>
      </c>
      <c r="B10757" t="s">
        <v>7834</v>
      </c>
      <c r="C10757" t="s">
        <v>7627</v>
      </c>
      <c r="D10757" t="s">
        <v>1463</v>
      </c>
    </row>
    <row r="10758" spans="1:4">
      <c r="A10758" t="s">
        <v>1490</v>
      </c>
      <c r="B10758" t="s">
        <v>4096</v>
      </c>
      <c r="C10758" t="s">
        <v>1477</v>
      </c>
      <c r="D10758" t="s">
        <v>37</v>
      </c>
    </row>
    <row r="10759" spans="1:4">
      <c r="A10759" t="s">
        <v>1490</v>
      </c>
      <c r="B10759" t="s">
        <v>4104</v>
      </c>
      <c r="C10759" t="s">
        <v>1473</v>
      </c>
      <c r="D10759" t="s">
        <v>1442</v>
      </c>
    </row>
    <row r="10760" spans="1:4">
      <c r="A10760" t="s">
        <v>1490</v>
      </c>
      <c r="B10760" t="s">
        <v>4105</v>
      </c>
      <c r="C10760" t="s">
        <v>7617</v>
      </c>
      <c r="D10760" t="s">
        <v>1446</v>
      </c>
    </row>
    <row r="10761" spans="1:4">
      <c r="A10761" t="s">
        <v>1490</v>
      </c>
      <c r="B10761" t="s">
        <v>7835</v>
      </c>
      <c r="C10761" t="s">
        <v>7627</v>
      </c>
      <c r="D10761" t="s">
        <v>1463</v>
      </c>
    </row>
    <row r="10762" spans="1:4">
      <c r="A10762" t="s">
        <v>1490</v>
      </c>
      <c r="B10762" t="s">
        <v>4106</v>
      </c>
      <c r="C10762" t="s">
        <v>1477</v>
      </c>
      <c r="D10762" t="s">
        <v>37</v>
      </c>
    </row>
    <row r="10763" spans="1:4">
      <c r="A10763" t="s">
        <v>1490</v>
      </c>
      <c r="B10763" t="s">
        <v>4114</v>
      </c>
      <c r="C10763" t="s">
        <v>1473</v>
      </c>
      <c r="D10763" t="s">
        <v>1442</v>
      </c>
    </row>
    <row r="10764" spans="1:4">
      <c r="A10764" t="s">
        <v>1490</v>
      </c>
      <c r="B10764" t="s">
        <v>4115</v>
      </c>
      <c r="C10764" t="s">
        <v>7617</v>
      </c>
      <c r="D10764" t="s">
        <v>1446</v>
      </c>
    </row>
    <row r="10765" spans="1:4">
      <c r="A10765" t="s">
        <v>1490</v>
      </c>
      <c r="B10765" t="s">
        <v>7836</v>
      </c>
      <c r="C10765" t="s">
        <v>7627</v>
      </c>
      <c r="D10765" t="s">
        <v>1463</v>
      </c>
    </row>
    <row r="10766" spans="1:4">
      <c r="A10766" t="s">
        <v>1490</v>
      </c>
      <c r="B10766" t="s">
        <v>4116</v>
      </c>
      <c r="C10766" t="s">
        <v>1477</v>
      </c>
      <c r="D10766" t="s">
        <v>7791</v>
      </c>
    </row>
    <row r="10767" spans="1:4">
      <c r="A10767" t="s">
        <v>1490</v>
      </c>
      <c r="B10767" t="s">
        <v>4124</v>
      </c>
      <c r="C10767" t="s">
        <v>1473</v>
      </c>
      <c r="D10767" t="s">
        <v>1442</v>
      </c>
    </row>
    <row r="10768" spans="1:4">
      <c r="A10768" t="s">
        <v>1490</v>
      </c>
      <c r="B10768" t="s">
        <v>4125</v>
      </c>
      <c r="C10768" t="s">
        <v>7617</v>
      </c>
      <c r="D10768" t="s">
        <v>1446</v>
      </c>
    </row>
    <row r="10769" spans="1:4">
      <c r="A10769" t="s">
        <v>1490</v>
      </c>
      <c r="B10769" t="s">
        <v>7837</v>
      </c>
      <c r="C10769" t="s">
        <v>7627</v>
      </c>
      <c r="D10769" t="s">
        <v>1463</v>
      </c>
    </row>
    <row r="10770" spans="1:4">
      <c r="A10770" t="s">
        <v>1490</v>
      </c>
      <c r="B10770" t="s">
        <v>4126</v>
      </c>
      <c r="C10770" t="s">
        <v>1477</v>
      </c>
      <c r="D10770" t="s">
        <v>76</v>
      </c>
    </row>
    <row r="10771" spans="1:4">
      <c r="A10771" t="s">
        <v>1490</v>
      </c>
      <c r="B10771" t="s">
        <v>4134</v>
      </c>
      <c r="C10771" t="s">
        <v>1473</v>
      </c>
      <c r="D10771" t="s">
        <v>1442</v>
      </c>
    </row>
    <row r="10772" spans="1:4">
      <c r="A10772" t="s">
        <v>1490</v>
      </c>
      <c r="B10772" t="s">
        <v>4135</v>
      </c>
      <c r="C10772" t="s">
        <v>7617</v>
      </c>
      <c r="D10772" t="s">
        <v>1446</v>
      </c>
    </row>
    <row r="10773" spans="1:4">
      <c r="A10773" t="s">
        <v>1490</v>
      </c>
      <c r="B10773" t="s">
        <v>7838</v>
      </c>
      <c r="C10773" t="s">
        <v>7627</v>
      </c>
      <c r="D10773" t="s">
        <v>1463</v>
      </c>
    </row>
    <row r="10774" spans="1:4">
      <c r="A10774" t="s">
        <v>1490</v>
      </c>
      <c r="B10774" t="s">
        <v>4136</v>
      </c>
      <c r="C10774" t="s">
        <v>1477</v>
      </c>
      <c r="D10774" t="s">
        <v>76</v>
      </c>
    </row>
    <row r="10775" spans="1:4">
      <c r="A10775" t="s">
        <v>1490</v>
      </c>
      <c r="B10775" t="s">
        <v>4144</v>
      </c>
      <c r="C10775" t="s">
        <v>1473</v>
      </c>
      <c r="D10775" t="s">
        <v>1442</v>
      </c>
    </row>
    <row r="10776" spans="1:4">
      <c r="A10776" t="s">
        <v>1490</v>
      </c>
      <c r="B10776" t="s">
        <v>4145</v>
      </c>
      <c r="C10776" t="s">
        <v>7617</v>
      </c>
      <c r="D10776" t="s">
        <v>1446</v>
      </c>
    </row>
    <row r="10777" spans="1:4">
      <c r="A10777" t="s">
        <v>1490</v>
      </c>
      <c r="B10777" t="s">
        <v>7839</v>
      </c>
      <c r="C10777" t="s">
        <v>7627</v>
      </c>
      <c r="D10777" t="s">
        <v>1463</v>
      </c>
    </row>
    <row r="10778" spans="1:4">
      <c r="A10778" t="s">
        <v>1490</v>
      </c>
      <c r="B10778" t="s">
        <v>4146</v>
      </c>
      <c r="C10778" t="s">
        <v>1477</v>
      </c>
      <c r="D10778" t="s">
        <v>76</v>
      </c>
    </row>
    <row r="10779" spans="1:4">
      <c r="A10779" t="s">
        <v>1490</v>
      </c>
      <c r="B10779" t="s">
        <v>4154</v>
      </c>
      <c r="C10779" t="s">
        <v>1473</v>
      </c>
      <c r="D10779" t="s">
        <v>1442</v>
      </c>
    </row>
    <row r="10780" spans="1:4">
      <c r="A10780" t="s">
        <v>1490</v>
      </c>
      <c r="B10780" t="s">
        <v>4155</v>
      </c>
      <c r="C10780" t="s">
        <v>7617</v>
      </c>
      <c r="D10780" t="s">
        <v>1446</v>
      </c>
    </row>
    <row r="10781" spans="1:4">
      <c r="A10781" t="s">
        <v>1490</v>
      </c>
      <c r="B10781" t="s">
        <v>7840</v>
      </c>
      <c r="C10781" t="s">
        <v>7627</v>
      </c>
      <c r="D10781" t="s">
        <v>1463</v>
      </c>
    </row>
    <row r="10782" spans="1:4">
      <c r="A10782" t="s">
        <v>1490</v>
      </c>
      <c r="B10782" t="s">
        <v>4156</v>
      </c>
      <c r="C10782" t="s">
        <v>1477</v>
      </c>
      <c r="D10782" t="s">
        <v>76</v>
      </c>
    </row>
    <row r="10783" spans="1:4">
      <c r="A10783" t="s">
        <v>1490</v>
      </c>
      <c r="B10783" t="s">
        <v>4164</v>
      </c>
      <c r="C10783" t="s">
        <v>1473</v>
      </c>
      <c r="D10783" t="s">
        <v>1442</v>
      </c>
    </row>
    <row r="10784" spans="1:4">
      <c r="A10784" t="s">
        <v>1490</v>
      </c>
      <c r="B10784" t="s">
        <v>4165</v>
      </c>
      <c r="C10784" t="s">
        <v>7617</v>
      </c>
      <c r="D10784" t="s">
        <v>1446</v>
      </c>
    </row>
    <row r="10785" spans="1:4">
      <c r="A10785" t="s">
        <v>1490</v>
      </c>
      <c r="B10785" t="s">
        <v>7841</v>
      </c>
      <c r="C10785" t="s">
        <v>7627</v>
      </c>
      <c r="D10785" t="s">
        <v>1463</v>
      </c>
    </row>
    <row r="10786" spans="1:4">
      <c r="A10786" t="s">
        <v>1490</v>
      </c>
      <c r="B10786" t="s">
        <v>4166</v>
      </c>
      <c r="C10786" t="s">
        <v>1477</v>
      </c>
      <c r="D10786" t="s">
        <v>76</v>
      </c>
    </row>
    <row r="10787" spans="1:4">
      <c r="A10787" t="s">
        <v>1490</v>
      </c>
      <c r="B10787" t="s">
        <v>4174</v>
      </c>
      <c r="C10787" t="s">
        <v>1473</v>
      </c>
      <c r="D10787" t="s">
        <v>1442</v>
      </c>
    </row>
    <row r="10788" spans="1:4">
      <c r="A10788" t="s">
        <v>1490</v>
      </c>
      <c r="B10788" t="s">
        <v>4175</v>
      </c>
      <c r="C10788" t="s">
        <v>7617</v>
      </c>
      <c r="D10788" t="s">
        <v>1446</v>
      </c>
    </row>
    <row r="10789" spans="1:4">
      <c r="A10789" t="s">
        <v>1490</v>
      </c>
      <c r="B10789" t="s">
        <v>7842</v>
      </c>
      <c r="C10789" t="s">
        <v>7627</v>
      </c>
      <c r="D10789" t="s">
        <v>1463</v>
      </c>
    </row>
    <row r="10790" spans="1:4">
      <c r="A10790" t="s">
        <v>1490</v>
      </c>
      <c r="B10790" t="s">
        <v>4176</v>
      </c>
      <c r="C10790" t="s">
        <v>1477</v>
      </c>
      <c r="D10790" t="s">
        <v>76</v>
      </c>
    </row>
    <row r="10791" spans="1:4">
      <c r="A10791" t="s">
        <v>1490</v>
      </c>
      <c r="B10791" t="s">
        <v>4184</v>
      </c>
      <c r="C10791" t="s">
        <v>1473</v>
      </c>
      <c r="D10791" t="s">
        <v>1442</v>
      </c>
    </row>
    <row r="10792" spans="1:4">
      <c r="A10792" t="s">
        <v>1490</v>
      </c>
      <c r="B10792" t="s">
        <v>4185</v>
      </c>
      <c r="C10792" t="s">
        <v>7617</v>
      </c>
      <c r="D10792" t="s">
        <v>1446</v>
      </c>
    </row>
    <row r="10793" spans="1:4">
      <c r="A10793" t="s">
        <v>1490</v>
      </c>
      <c r="B10793" t="s">
        <v>7843</v>
      </c>
      <c r="C10793" t="s">
        <v>7627</v>
      </c>
      <c r="D10793" t="s">
        <v>1463</v>
      </c>
    </row>
    <row r="10794" spans="1:4">
      <c r="A10794" t="s">
        <v>1490</v>
      </c>
      <c r="B10794" t="s">
        <v>4186</v>
      </c>
      <c r="C10794" t="s">
        <v>1477</v>
      </c>
      <c r="D10794" t="s">
        <v>76</v>
      </c>
    </row>
    <row r="10795" spans="1:4">
      <c r="A10795" t="s">
        <v>1490</v>
      </c>
      <c r="B10795" t="s">
        <v>4194</v>
      </c>
      <c r="C10795" t="s">
        <v>1473</v>
      </c>
      <c r="D10795" t="s">
        <v>1442</v>
      </c>
    </row>
    <row r="10796" spans="1:4">
      <c r="A10796" t="s">
        <v>1490</v>
      </c>
      <c r="B10796" t="s">
        <v>4195</v>
      </c>
      <c r="C10796" t="s">
        <v>7617</v>
      </c>
      <c r="D10796" t="s">
        <v>1446</v>
      </c>
    </row>
    <row r="10797" spans="1:4">
      <c r="A10797" t="s">
        <v>1490</v>
      </c>
      <c r="B10797" t="s">
        <v>7844</v>
      </c>
      <c r="C10797" t="s">
        <v>7627</v>
      </c>
      <c r="D10797" t="s">
        <v>1463</v>
      </c>
    </row>
    <row r="10798" spans="1:4">
      <c r="A10798" t="s">
        <v>1490</v>
      </c>
      <c r="B10798" t="s">
        <v>4196</v>
      </c>
      <c r="C10798" t="s">
        <v>1477</v>
      </c>
      <c r="D10798" t="s">
        <v>76</v>
      </c>
    </row>
    <row r="10799" spans="1:4">
      <c r="A10799" t="s">
        <v>1490</v>
      </c>
      <c r="B10799" t="s">
        <v>4204</v>
      </c>
      <c r="C10799" t="s">
        <v>1473</v>
      </c>
      <c r="D10799" t="s">
        <v>1442</v>
      </c>
    </row>
    <row r="10800" spans="1:4">
      <c r="A10800" t="s">
        <v>1490</v>
      </c>
      <c r="B10800" t="s">
        <v>4205</v>
      </c>
      <c r="C10800" t="s">
        <v>7617</v>
      </c>
      <c r="D10800" t="s">
        <v>1446</v>
      </c>
    </row>
    <row r="10801" spans="1:4">
      <c r="A10801" t="s">
        <v>1490</v>
      </c>
      <c r="B10801" t="s">
        <v>7845</v>
      </c>
      <c r="C10801" t="s">
        <v>7627</v>
      </c>
      <c r="D10801" t="s">
        <v>1463</v>
      </c>
    </row>
    <row r="10802" spans="1:4">
      <c r="A10802" t="s">
        <v>1490</v>
      </c>
      <c r="B10802" t="s">
        <v>4206</v>
      </c>
      <c r="C10802" t="s">
        <v>1477</v>
      </c>
      <c r="D10802" t="s">
        <v>76</v>
      </c>
    </row>
    <row r="10803" spans="1:4">
      <c r="A10803" t="s">
        <v>1490</v>
      </c>
      <c r="B10803" t="s">
        <v>4214</v>
      </c>
      <c r="C10803" t="s">
        <v>1473</v>
      </c>
      <c r="D10803" t="s">
        <v>1442</v>
      </c>
    </row>
    <row r="10804" spans="1:4">
      <c r="A10804" t="s">
        <v>1490</v>
      </c>
      <c r="B10804" t="s">
        <v>4215</v>
      </c>
      <c r="C10804" t="s">
        <v>7617</v>
      </c>
      <c r="D10804" t="s">
        <v>1446</v>
      </c>
    </row>
    <row r="10805" spans="1:4">
      <c r="A10805" t="s">
        <v>1490</v>
      </c>
      <c r="B10805" t="s">
        <v>7846</v>
      </c>
      <c r="C10805" t="s">
        <v>7627</v>
      </c>
      <c r="D10805" t="s">
        <v>1463</v>
      </c>
    </row>
    <row r="10806" spans="1:4">
      <c r="A10806" t="s">
        <v>1490</v>
      </c>
      <c r="B10806" t="s">
        <v>4216</v>
      </c>
      <c r="C10806" t="s">
        <v>1477</v>
      </c>
      <c r="D10806" t="s">
        <v>76</v>
      </c>
    </row>
    <row r="10807" spans="1:4">
      <c r="A10807" t="s">
        <v>1490</v>
      </c>
      <c r="B10807" t="s">
        <v>4224</v>
      </c>
      <c r="C10807" t="s">
        <v>1473</v>
      </c>
      <c r="D10807" t="s">
        <v>1442</v>
      </c>
    </row>
    <row r="10808" spans="1:4">
      <c r="A10808" t="s">
        <v>1490</v>
      </c>
      <c r="B10808" t="s">
        <v>4225</v>
      </c>
      <c r="C10808" t="s">
        <v>7617</v>
      </c>
      <c r="D10808" t="s">
        <v>1446</v>
      </c>
    </row>
    <row r="10809" spans="1:4">
      <c r="A10809" t="s">
        <v>1490</v>
      </c>
      <c r="B10809" t="s">
        <v>7847</v>
      </c>
      <c r="C10809" t="s">
        <v>7627</v>
      </c>
      <c r="D10809" t="s">
        <v>1463</v>
      </c>
    </row>
    <row r="10810" spans="1:4">
      <c r="A10810" t="s">
        <v>1490</v>
      </c>
      <c r="B10810" t="s">
        <v>4226</v>
      </c>
      <c r="C10810" t="s">
        <v>1477</v>
      </c>
      <c r="D10810" t="s">
        <v>76</v>
      </c>
    </row>
    <row r="10811" spans="1:4">
      <c r="A10811" t="s">
        <v>1490</v>
      </c>
      <c r="B10811" t="s">
        <v>4234</v>
      </c>
      <c r="C10811" t="s">
        <v>1473</v>
      </c>
      <c r="D10811" t="s">
        <v>1442</v>
      </c>
    </row>
    <row r="10812" spans="1:4">
      <c r="A10812" t="s">
        <v>1490</v>
      </c>
      <c r="B10812" t="s">
        <v>4235</v>
      </c>
      <c r="C10812" t="s">
        <v>7617</v>
      </c>
      <c r="D10812" t="s">
        <v>1446</v>
      </c>
    </row>
    <row r="10813" spans="1:4">
      <c r="A10813" t="s">
        <v>1490</v>
      </c>
      <c r="B10813" t="s">
        <v>7848</v>
      </c>
      <c r="C10813" t="s">
        <v>7627</v>
      </c>
      <c r="D10813" t="s">
        <v>1463</v>
      </c>
    </row>
    <row r="10814" spans="1:4">
      <c r="A10814" t="s">
        <v>1490</v>
      </c>
      <c r="B10814" t="s">
        <v>4236</v>
      </c>
      <c r="C10814" t="s">
        <v>1477</v>
      </c>
      <c r="D10814" t="s">
        <v>76</v>
      </c>
    </row>
    <row r="10815" spans="1:4">
      <c r="A10815" t="s">
        <v>1490</v>
      </c>
      <c r="B10815" t="s">
        <v>4244</v>
      </c>
      <c r="C10815" t="s">
        <v>1473</v>
      </c>
      <c r="D10815" t="s">
        <v>1442</v>
      </c>
    </row>
    <row r="10816" spans="1:4">
      <c r="A10816" t="s">
        <v>1490</v>
      </c>
      <c r="B10816" t="s">
        <v>4245</v>
      </c>
      <c r="C10816" t="s">
        <v>7617</v>
      </c>
      <c r="D10816" t="s">
        <v>1446</v>
      </c>
    </row>
    <row r="10817" spans="1:4">
      <c r="A10817" t="s">
        <v>1490</v>
      </c>
      <c r="B10817" t="s">
        <v>7849</v>
      </c>
      <c r="C10817" t="s">
        <v>7627</v>
      </c>
      <c r="D10817" t="s">
        <v>1463</v>
      </c>
    </row>
    <row r="10818" spans="1:4">
      <c r="A10818" t="s">
        <v>1490</v>
      </c>
      <c r="B10818" t="s">
        <v>4246</v>
      </c>
      <c r="C10818" t="s">
        <v>1477</v>
      </c>
      <c r="D10818" t="s">
        <v>76</v>
      </c>
    </row>
    <row r="10819" spans="1:4">
      <c r="A10819" t="s">
        <v>1490</v>
      </c>
      <c r="B10819" t="s">
        <v>4254</v>
      </c>
      <c r="C10819" t="s">
        <v>1473</v>
      </c>
      <c r="D10819" t="s">
        <v>1442</v>
      </c>
    </row>
    <row r="10820" spans="1:4">
      <c r="A10820" t="s">
        <v>1490</v>
      </c>
      <c r="B10820" t="s">
        <v>4255</v>
      </c>
      <c r="C10820" t="s">
        <v>7617</v>
      </c>
      <c r="D10820" t="s">
        <v>1446</v>
      </c>
    </row>
    <row r="10821" spans="1:4">
      <c r="A10821" t="s">
        <v>1490</v>
      </c>
      <c r="B10821" t="s">
        <v>7850</v>
      </c>
      <c r="C10821" t="s">
        <v>7627</v>
      </c>
      <c r="D10821" t="s">
        <v>1463</v>
      </c>
    </row>
    <row r="10822" spans="1:4">
      <c r="A10822" t="s">
        <v>1490</v>
      </c>
      <c r="B10822" t="s">
        <v>4256</v>
      </c>
      <c r="C10822" t="s">
        <v>1477</v>
      </c>
      <c r="D10822" t="s">
        <v>76</v>
      </c>
    </row>
    <row r="10823" spans="1:4">
      <c r="A10823" t="s">
        <v>1490</v>
      </c>
      <c r="B10823" t="s">
        <v>4264</v>
      </c>
      <c r="C10823" t="s">
        <v>1473</v>
      </c>
      <c r="D10823" t="s">
        <v>1442</v>
      </c>
    </row>
    <row r="10824" spans="1:4">
      <c r="A10824" t="s">
        <v>1490</v>
      </c>
      <c r="B10824" t="s">
        <v>4265</v>
      </c>
      <c r="C10824" t="s">
        <v>7617</v>
      </c>
      <c r="D10824" t="s">
        <v>1446</v>
      </c>
    </row>
    <row r="10825" spans="1:4">
      <c r="A10825" t="s">
        <v>1490</v>
      </c>
      <c r="B10825" t="s">
        <v>7851</v>
      </c>
      <c r="C10825" t="s">
        <v>7627</v>
      </c>
      <c r="D10825" t="s">
        <v>1463</v>
      </c>
    </row>
    <row r="10826" spans="1:4">
      <c r="A10826" t="s">
        <v>1490</v>
      </c>
      <c r="B10826" t="s">
        <v>4266</v>
      </c>
      <c r="C10826" t="s">
        <v>1477</v>
      </c>
      <c r="D10826" t="s">
        <v>76</v>
      </c>
    </row>
    <row r="10827" spans="1:4">
      <c r="A10827" t="s">
        <v>1490</v>
      </c>
      <c r="B10827" t="s">
        <v>4274</v>
      </c>
      <c r="C10827" t="s">
        <v>1473</v>
      </c>
      <c r="D10827" t="s">
        <v>1442</v>
      </c>
    </row>
    <row r="10828" spans="1:4">
      <c r="A10828" t="s">
        <v>1490</v>
      </c>
      <c r="B10828" t="s">
        <v>4275</v>
      </c>
      <c r="C10828" t="s">
        <v>7617</v>
      </c>
      <c r="D10828" t="s">
        <v>1446</v>
      </c>
    </row>
    <row r="10829" spans="1:4">
      <c r="A10829" t="s">
        <v>1490</v>
      </c>
      <c r="B10829" t="s">
        <v>7852</v>
      </c>
      <c r="C10829" t="s">
        <v>7627</v>
      </c>
      <c r="D10829" t="s">
        <v>1463</v>
      </c>
    </row>
    <row r="10830" spans="1:4">
      <c r="A10830" t="s">
        <v>1490</v>
      </c>
      <c r="B10830" t="s">
        <v>4276</v>
      </c>
      <c r="C10830" t="s">
        <v>1477</v>
      </c>
      <c r="D10830" t="s">
        <v>76</v>
      </c>
    </row>
    <row r="10831" spans="1:4">
      <c r="A10831" t="s">
        <v>1490</v>
      </c>
      <c r="B10831" t="s">
        <v>4284</v>
      </c>
      <c r="C10831" t="s">
        <v>1473</v>
      </c>
      <c r="D10831" t="s">
        <v>1442</v>
      </c>
    </row>
    <row r="10832" spans="1:4">
      <c r="A10832" t="s">
        <v>1490</v>
      </c>
      <c r="B10832" t="s">
        <v>4285</v>
      </c>
      <c r="C10832" t="s">
        <v>7617</v>
      </c>
      <c r="D10832" t="s">
        <v>1446</v>
      </c>
    </row>
    <row r="10833" spans="1:4">
      <c r="A10833" t="s">
        <v>1490</v>
      </c>
      <c r="B10833" t="s">
        <v>7853</v>
      </c>
      <c r="C10833" t="s">
        <v>7627</v>
      </c>
      <c r="D10833" t="s">
        <v>1463</v>
      </c>
    </row>
    <row r="10834" spans="1:4">
      <c r="A10834" t="s">
        <v>1490</v>
      </c>
      <c r="B10834" t="s">
        <v>4286</v>
      </c>
      <c r="C10834" t="s">
        <v>1477</v>
      </c>
      <c r="D10834" t="s">
        <v>76</v>
      </c>
    </row>
    <row r="10835" spans="1:4">
      <c r="A10835" t="s">
        <v>1490</v>
      </c>
      <c r="B10835" t="s">
        <v>4294</v>
      </c>
      <c r="C10835" t="s">
        <v>1473</v>
      </c>
      <c r="D10835" t="s">
        <v>1442</v>
      </c>
    </row>
    <row r="10836" spans="1:4">
      <c r="A10836" t="s">
        <v>1490</v>
      </c>
      <c r="B10836" t="s">
        <v>4295</v>
      </c>
      <c r="C10836" t="s">
        <v>7617</v>
      </c>
      <c r="D10836" t="s">
        <v>1446</v>
      </c>
    </row>
    <row r="10837" spans="1:4">
      <c r="A10837" t="s">
        <v>1490</v>
      </c>
      <c r="B10837" t="s">
        <v>7854</v>
      </c>
      <c r="C10837" t="s">
        <v>7627</v>
      </c>
      <c r="D10837" t="s">
        <v>1463</v>
      </c>
    </row>
    <row r="10838" spans="1:4">
      <c r="A10838" t="s">
        <v>1490</v>
      </c>
      <c r="B10838" t="s">
        <v>4296</v>
      </c>
      <c r="C10838" t="s">
        <v>1477</v>
      </c>
      <c r="D10838" t="s">
        <v>76</v>
      </c>
    </row>
    <row r="10839" spans="1:4">
      <c r="A10839" t="s">
        <v>1490</v>
      </c>
      <c r="B10839" t="s">
        <v>4304</v>
      </c>
      <c r="C10839" t="s">
        <v>1473</v>
      </c>
      <c r="D10839" t="s">
        <v>1442</v>
      </c>
    </row>
    <row r="10840" spans="1:4">
      <c r="A10840" t="s">
        <v>1490</v>
      </c>
      <c r="B10840" t="s">
        <v>4305</v>
      </c>
      <c r="C10840" t="s">
        <v>7617</v>
      </c>
      <c r="D10840" t="s">
        <v>1446</v>
      </c>
    </row>
    <row r="10841" spans="1:4">
      <c r="A10841" t="s">
        <v>1490</v>
      </c>
      <c r="B10841" t="s">
        <v>7855</v>
      </c>
      <c r="C10841" t="s">
        <v>7627</v>
      </c>
      <c r="D10841" t="s">
        <v>1463</v>
      </c>
    </row>
    <row r="10842" spans="1:4">
      <c r="A10842" t="s">
        <v>1490</v>
      </c>
      <c r="B10842" t="s">
        <v>4306</v>
      </c>
      <c r="C10842" t="s">
        <v>1477</v>
      </c>
      <c r="D10842" t="s">
        <v>76</v>
      </c>
    </row>
    <row r="10843" spans="1:4">
      <c r="A10843" t="s">
        <v>1490</v>
      </c>
      <c r="B10843" t="s">
        <v>4314</v>
      </c>
      <c r="C10843" t="s">
        <v>1473</v>
      </c>
      <c r="D10843" t="s">
        <v>1442</v>
      </c>
    </row>
    <row r="10844" spans="1:4">
      <c r="A10844" t="s">
        <v>1490</v>
      </c>
      <c r="B10844" t="s">
        <v>4315</v>
      </c>
      <c r="C10844" t="s">
        <v>7617</v>
      </c>
      <c r="D10844" t="s">
        <v>1446</v>
      </c>
    </row>
    <row r="10845" spans="1:4">
      <c r="A10845" t="s">
        <v>1490</v>
      </c>
      <c r="B10845" t="s">
        <v>7856</v>
      </c>
      <c r="C10845" t="s">
        <v>7627</v>
      </c>
      <c r="D10845" t="s">
        <v>1463</v>
      </c>
    </row>
    <row r="10846" spans="1:4">
      <c r="A10846" t="s">
        <v>1490</v>
      </c>
      <c r="B10846" t="s">
        <v>4316</v>
      </c>
      <c r="C10846" t="s">
        <v>1477</v>
      </c>
      <c r="D10846" t="s">
        <v>76</v>
      </c>
    </row>
    <row r="10847" spans="1:4">
      <c r="A10847" t="s">
        <v>1490</v>
      </c>
      <c r="B10847" t="s">
        <v>4324</v>
      </c>
      <c r="C10847" t="s">
        <v>1473</v>
      </c>
      <c r="D10847" t="s">
        <v>1442</v>
      </c>
    </row>
    <row r="10848" spans="1:4">
      <c r="A10848" t="s">
        <v>1490</v>
      </c>
      <c r="B10848" t="s">
        <v>4325</v>
      </c>
      <c r="C10848" t="s">
        <v>7617</v>
      </c>
      <c r="D10848" t="s">
        <v>1446</v>
      </c>
    </row>
    <row r="10849" spans="1:4">
      <c r="A10849" t="s">
        <v>1490</v>
      </c>
      <c r="B10849" t="s">
        <v>7857</v>
      </c>
      <c r="C10849" t="s">
        <v>7627</v>
      </c>
      <c r="D10849" t="s">
        <v>1463</v>
      </c>
    </row>
    <row r="10850" spans="1:4">
      <c r="A10850" t="s">
        <v>1490</v>
      </c>
      <c r="B10850" t="s">
        <v>4326</v>
      </c>
      <c r="C10850" t="s">
        <v>1477</v>
      </c>
      <c r="D10850" t="s">
        <v>76</v>
      </c>
    </row>
    <row r="10851" spans="1:4">
      <c r="A10851" t="s">
        <v>1490</v>
      </c>
      <c r="B10851" t="s">
        <v>4334</v>
      </c>
      <c r="C10851" t="s">
        <v>1473</v>
      </c>
      <c r="D10851" t="s">
        <v>1442</v>
      </c>
    </row>
    <row r="10852" spans="1:4">
      <c r="A10852" t="s">
        <v>1490</v>
      </c>
      <c r="B10852" t="s">
        <v>4335</v>
      </c>
      <c r="C10852" t="s">
        <v>7617</v>
      </c>
      <c r="D10852" t="s">
        <v>1446</v>
      </c>
    </row>
    <row r="10853" spans="1:4">
      <c r="A10853" t="s">
        <v>1490</v>
      </c>
      <c r="B10853" t="s">
        <v>7858</v>
      </c>
      <c r="C10853" t="s">
        <v>7627</v>
      </c>
      <c r="D10853" t="s">
        <v>1463</v>
      </c>
    </row>
    <row r="10854" spans="1:4">
      <c r="A10854" t="s">
        <v>1490</v>
      </c>
      <c r="B10854" t="s">
        <v>4336</v>
      </c>
      <c r="C10854" t="s">
        <v>1477</v>
      </c>
      <c r="D10854" t="s">
        <v>76</v>
      </c>
    </row>
    <row r="10855" spans="1:4">
      <c r="A10855" t="s">
        <v>1490</v>
      </c>
      <c r="B10855" t="s">
        <v>4344</v>
      </c>
      <c r="C10855" t="s">
        <v>1473</v>
      </c>
      <c r="D10855" t="s">
        <v>1442</v>
      </c>
    </row>
    <row r="10856" spans="1:4">
      <c r="A10856" t="s">
        <v>1490</v>
      </c>
      <c r="B10856" t="s">
        <v>4345</v>
      </c>
      <c r="C10856" t="s">
        <v>7617</v>
      </c>
      <c r="D10856" t="s">
        <v>1446</v>
      </c>
    </row>
    <row r="10857" spans="1:4">
      <c r="A10857" t="s">
        <v>1490</v>
      </c>
      <c r="B10857" t="s">
        <v>7859</v>
      </c>
      <c r="C10857" t="s">
        <v>7627</v>
      </c>
      <c r="D10857" t="s">
        <v>1463</v>
      </c>
    </row>
    <row r="10858" spans="1:4">
      <c r="A10858" t="s">
        <v>1490</v>
      </c>
      <c r="B10858" t="s">
        <v>4346</v>
      </c>
      <c r="C10858" t="s">
        <v>1477</v>
      </c>
      <c r="D10858" t="s">
        <v>76</v>
      </c>
    </row>
    <row r="10859" spans="1:4">
      <c r="A10859" t="s">
        <v>1490</v>
      </c>
      <c r="B10859" t="s">
        <v>4354</v>
      </c>
      <c r="C10859" t="s">
        <v>1473</v>
      </c>
      <c r="D10859" t="s">
        <v>1442</v>
      </c>
    </row>
    <row r="10860" spans="1:4">
      <c r="A10860" t="s">
        <v>1490</v>
      </c>
      <c r="B10860" t="s">
        <v>4355</v>
      </c>
      <c r="C10860" t="s">
        <v>7617</v>
      </c>
      <c r="D10860" t="s">
        <v>1446</v>
      </c>
    </row>
    <row r="10861" spans="1:4">
      <c r="A10861" t="s">
        <v>1490</v>
      </c>
      <c r="B10861" t="s">
        <v>7860</v>
      </c>
      <c r="C10861" t="s">
        <v>7627</v>
      </c>
      <c r="D10861" t="s">
        <v>1463</v>
      </c>
    </row>
    <row r="10862" spans="1:4">
      <c r="A10862" t="s">
        <v>1490</v>
      </c>
      <c r="B10862" t="s">
        <v>4356</v>
      </c>
      <c r="C10862" t="s">
        <v>1477</v>
      </c>
      <c r="D10862" t="s">
        <v>76</v>
      </c>
    </row>
    <row r="10863" spans="1:4">
      <c r="A10863" t="s">
        <v>1490</v>
      </c>
      <c r="B10863" t="s">
        <v>4364</v>
      </c>
      <c r="C10863" t="s">
        <v>1473</v>
      </c>
      <c r="D10863" t="s">
        <v>1442</v>
      </c>
    </row>
    <row r="10864" spans="1:4">
      <c r="A10864" t="s">
        <v>1490</v>
      </c>
      <c r="B10864" t="s">
        <v>4365</v>
      </c>
      <c r="C10864" t="s">
        <v>7617</v>
      </c>
      <c r="D10864" t="s">
        <v>1446</v>
      </c>
    </row>
    <row r="10865" spans="1:4">
      <c r="A10865" t="s">
        <v>1490</v>
      </c>
      <c r="B10865" t="s">
        <v>7861</v>
      </c>
      <c r="C10865" t="s">
        <v>7627</v>
      </c>
      <c r="D10865" t="s">
        <v>1463</v>
      </c>
    </row>
    <row r="10866" spans="1:4">
      <c r="A10866" t="s">
        <v>1490</v>
      </c>
      <c r="B10866" t="s">
        <v>4366</v>
      </c>
      <c r="C10866" t="s">
        <v>1477</v>
      </c>
      <c r="D10866" t="s">
        <v>76</v>
      </c>
    </row>
    <row r="10867" spans="1:4">
      <c r="A10867" t="s">
        <v>1490</v>
      </c>
      <c r="B10867" t="s">
        <v>4374</v>
      </c>
      <c r="C10867" t="s">
        <v>1473</v>
      </c>
      <c r="D10867" t="s">
        <v>1442</v>
      </c>
    </row>
    <row r="10868" spans="1:4">
      <c r="A10868" t="s">
        <v>1490</v>
      </c>
      <c r="B10868" t="s">
        <v>4375</v>
      </c>
      <c r="C10868" t="s">
        <v>7617</v>
      </c>
      <c r="D10868" t="s">
        <v>1446</v>
      </c>
    </row>
    <row r="10869" spans="1:4">
      <c r="A10869" t="s">
        <v>1490</v>
      </c>
      <c r="B10869" t="s">
        <v>7862</v>
      </c>
      <c r="C10869" t="s">
        <v>7627</v>
      </c>
      <c r="D10869" t="s">
        <v>1463</v>
      </c>
    </row>
    <row r="10870" spans="1:4">
      <c r="A10870" t="s">
        <v>1490</v>
      </c>
      <c r="B10870" t="s">
        <v>4376</v>
      </c>
      <c r="C10870" t="s">
        <v>1477</v>
      </c>
      <c r="D10870" t="s">
        <v>76</v>
      </c>
    </row>
    <row r="10871" spans="1:4">
      <c r="A10871" t="s">
        <v>1490</v>
      </c>
      <c r="B10871" t="s">
        <v>4384</v>
      </c>
      <c r="C10871" t="s">
        <v>1473</v>
      </c>
      <c r="D10871" t="s">
        <v>1442</v>
      </c>
    </row>
    <row r="10872" spans="1:4">
      <c r="A10872" t="s">
        <v>1490</v>
      </c>
      <c r="B10872" t="s">
        <v>4385</v>
      </c>
      <c r="C10872" t="s">
        <v>7617</v>
      </c>
      <c r="D10872" t="s">
        <v>1446</v>
      </c>
    </row>
    <row r="10873" spans="1:4">
      <c r="A10873" t="s">
        <v>1490</v>
      </c>
      <c r="B10873" t="s">
        <v>7863</v>
      </c>
      <c r="C10873" t="s">
        <v>7627</v>
      </c>
      <c r="D10873" t="s">
        <v>1463</v>
      </c>
    </row>
    <row r="10874" spans="1:4">
      <c r="A10874" t="s">
        <v>1490</v>
      </c>
      <c r="B10874" t="s">
        <v>4386</v>
      </c>
      <c r="C10874" t="s">
        <v>1477</v>
      </c>
      <c r="D10874" t="s">
        <v>76</v>
      </c>
    </row>
    <row r="10875" spans="1:4">
      <c r="A10875" t="s">
        <v>1490</v>
      </c>
      <c r="B10875" t="s">
        <v>4394</v>
      </c>
      <c r="C10875" t="s">
        <v>1473</v>
      </c>
      <c r="D10875" t="s">
        <v>1442</v>
      </c>
    </row>
    <row r="10876" spans="1:4">
      <c r="A10876" t="s">
        <v>1490</v>
      </c>
      <c r="B10876" t="s">
        <v>4395</v>
      </c>
      <c r="C10876" t="s">
        <v>7617</v>
      </c>
      <c r="D10876" t="s">
        <v>1446</v>
      </c>
    </row>
    <row r="10877" spans="1:4">
      <c r="A10877" t="s">
        <v>1490</v>
      </c>
      <c r="B10877" t="s">
        <v>7864</v>
      </c>
      <c r="C10877" t="s">
        <v>7627</v>
      </c>
      <c r="D10877" t="s">
        <v>1463</v>
      </c>
    </row>
    <row r="10878" spans="1:4">
      <c r="A10878" t="s">
        <v>1490</v>
      </c>
      <c r="B10878" t="s">
        <v>4396</v>
      </c>
      <c r="C10878" t="s">
        <v>1477</v>
      </c>
      <c r="D10878" t="s">
        <v>76</v>
      </c>
    </row>
    <row r="10879" spans="1:4">
      <c r="A10879" t="s">
        <v>1490</v>
      </c>
      <c r="B10879" t="s">
        <v>4404</v>
      </c>
      <c r="C10879" t="s">
        <v>1473</v>
      </c>
      <c r="D10879" t="s">
        <v>1442</v>
      </c>
    </row>
    <row r="10880" spans="1:4">
      <c r="A10880" t="s">
        <v>1490</v>
      </c>
      <c r="B10880" t="s">
        <v>4405</v>
      </c>
      <c r="C10880" t="s">
        <v>7617</v>
      </c>
      <c r="D10880" t="s">
        <v>1446</v>
      </c>
    </row>
    <row r="10881" spans="1:4">
      <c r="A10881" t="s">
        <v>1490</v>
      </c>
      <c r="B10881" t="s">
        <v>7865</v>
      </c>
      <c r="C10881" t="s">
        <v>7627</v>
      </c>
      <c r="D10881" t="s">
        <v>1463</v>
      </c>
    </row>
    <row r="10882" spans="1:4">
      <c r="A10882" t="s">
        <v>1490</v>
      </c>
      <c r="B10882" t="s">
        <v>4406</v>
      </c>
      <c r="C10882" t="s">
        <v>1477</v>
      </c>
      <c r="D10882" t="s">
        <v>76</v>
      </c>
    </row>
    <row r="10883" spans="1:4">
      <c r="A10883" t="s">
        <v>1490</v>
      </c>
      <c r="B10883" t="s">
        <v>4414</v>
      </c>
      <c r="C10883" t="s">
        <v>1473</v>
      </c>
      <c r="D10883" t="s">
        <v>1442</v>
      </c>
    </row>
    <row r="10884" spans="1:4">
      <c r="A10884" t="s">
        <v>1490</v>
      </c>
      <c r="B10884" t="s">
        <v>4415</v>
      </c>
      <c r="C10884" t="s">
        <v>7617</v>
      </c>
      <c r="D10884" t="s">
        <v>1446</v>
      </c>
    </row>
    <row r="10885" spans="1:4">
      <c r="A10885" t="s">
        <v>1490</v>
      </c>
      <c r="B10885" t="s">
        <v>7866</v>
      </c>
      <c r="C10885" t="s">
        <v>7627</v>
      </c>
      <c r="D10885" t="s">
        <v>1463</v>
      </c>
    </row>
    <row r="10886" spans="1:4">
      <c r="A10886" t="s">
        <v>1490</v>
      </c>
      <c r="B10886" t="s">
        <v>4416</v>
      </c>
      <c r="C10886" t="s">
        <v>1477</v>
      </c>
      <c r="D10886" t="s">
        <v>76</v>
      </c>
    </row>
    <row r="10887" spans="1:4">
      <c r="A10887" t="s">
        <v>1490</v>
      </c>
      <c r="B10887" t="s">
        <v>4424</v>
      </c>
      <c r="C10887" t="s">
        <v>1473</v>
      </c>
      <c r="D10887" t="s">
        <v>1442</v>
      </c>
    </row>
    <row r="10888" spans="1:4">
      <c r="A10888" t="s">
        <v>1490</v>
      </c>
      <c r="B10888" t="s">
        <v>4425</v>
      </c>
      <c r="C10888" t="s">
        <v>7617</v>
      </c>
      <c r="D10888" t="s">
        <v>1446</v>
      </c>
    </row>
    <row r="10889" spans="1:4">
      <c r="A10889" t="s">
        <v>1490</v>
      </c>
      <c r="B10889" t="s">
        <v>7867</v>
      </c>
      <c r="C10889" t="s">
        <v>7627</v>
      </c>
      <c r="D10889" t="s">
        <v>1463</v>
      </c>
    </row>
    <row r="10890" spans="1:4">
      <c r="A10890" t="s">
        <v>1490</v>
      </c>
      <c r="B10890" t="s">
        <v>4426</v>
      </c>
      <c r="C10890" t="s">
        <v>1477</v>
      </c>
      <c r="D10890" t="s">
        <v>76</v>
      </c>
    </row>
    <row r="10891" spans="1:4">
      <c r="A10891" t="s">
        <v>1490</v>
      </c>
      <c r="B10891" t="s">
        <v>4434</v>
      </c>
      <c r="C10891" t="s">
        <v>1473</v>
      </c>
      <c r="D10891" t="s">
        <v>1442</v>
      </c>
    </row>
    <row r="10892" spans="1:4">
      <c r="A10892" t="s">
        <v>1490</v>
      </c>
      <c r="B10892" t="s">
        <v>4435</v>
      </c>
      <c r="C10892" t="s">
        <v>7617</v>
      </c>
      <c r="D10892" t="s">
        <v>1446</v>
      </c>
    </row>
    <row r="10893" spans="1:4">
      <c r="A10893" t="s">
        <v>1490</v>
      </c>
      <c r="B10893" t="s">
        <v>7868</v>
      </c>
      <c r="C10893" t="s">
        <v>7627</v>
      </c>
      <c r="D10893" t="s">
        <v>1463</v>
      </c>
    </row>
    <row r="10894" spans="1:4">
      <c r="A10894" t="s">
        <v>1490</v>
      </c>
      <c r="B10894" t="s">
        <v>4436</v>
      </c>
      <c r="C10894" t="s">
        <v>1477</v>
      </c>
      <c r="D10894" t="s">
        <v>76</v>
      </c>
    </row>
    <row r="10895" spans="1:4">
      <c r="A10895" t="s">
        <v>1490</v>
      </c>
      <c r="B10895" t="s">
        <v>4444</v>
      </c>
      <c r="C10895" t="s">
        <v>1473</v>
      </c>
      <c r="D10895" t="s">
        <v>1442</v>
      </c>
    </row>
    <row r="10896" spans="1:4">
      <c r="A10896" t="s">
        <v>1490</v>
      </c>
      <c r="B10896" t="s">
        <v>4445</v>
      </c>
      <c r="C10896" t="s">
        <v>7617</v>
      </c>
      <c r="D10896" t="s">
        <v>1446</v>
      </c>
    </row>
    <row r="10897" spans="1:4">
      <c r="A10897" t="s">
        <v>1490</v>
      </c>
      <c r="B10897" t="s">
        <v>7869</v>
      </c>
      <c r="C10897" t="s">
        <v>7627</v>
      </c>
      <c r="D10897" t="s">
        <v>1463</v>
      </c>
    </row>
    <row r="10898" spans="1:4">
      <c r="A10898" t="s">
        <v>1490</v>
      </c>
      <c r="B10898" t="s">
        <v>4446</v>
      </c>
      <c r="C10898" t="s">
        <v>1477</v>
      </c>
      <c r="D10898" t="s">
        <v>76</v>
      </c>
    </row>
    <row r="10899" spans="1:4">
      <c r="A10899" t="s">
        <v>1490</v>
      </c>
      <c r="B10899" t="s">
        <v>4454</v>
      </c>
      <c r="C10899" t="s">
        <v>1473</v>
      </c>
      <c r="D10899" t="s">
        <v>1442</v>
      </c>
    </row>
    <row r="10900" spans="1:4">
      <c r="A10900" t="s">
        <v>1490</v>
      </c>
      <c r="B10900" t="s">
        <v>4455</v>
      </c>
      <c r="C10900" t="s">
        <v>7617</v>
      </c>
      <c r="D10900" t="s">
        <v>1446</v>
      </c>
    </row>
    <row r="10901" spans="1:4">
      <c r="A10901" t="s">
        <v>1490</v>
      </c>
      <c r="B10901" t="s">
        <v>7870</v>
      </c>
      <c r="C10901" t="s">
        <v>7627</v>
      </c>
      <c r="D10901" t="s">
        <v>1462</v>
      </c>
    </row>
    <row r="10902" spans="1:4">
      <c r="A10902" t="s">
        <v>1490</v>
      </c>
      <c r="B10902" t="s">
        <v>4456</v>
      </c>
      <c r="C10902" t="s">
        <v>1477</v>
      </c>
      <c r="D10902" t="s">
        <v>37</v>
      </c>
    </row>
    <row r="10903" spans="1:4">
      <c r="A10903" t="s">
        <v>1490</v>
      </c>
      <c r="B10903" t="s">
        <v>4464</v>
      </c>
      <c r="C10903" t="s">
        <v>1473</v>
      </c>
      <c r="D10903" t="s">
        <v>1442</v>
      </c>
    </row>
    <row r="10904" spans="1:4">
      <c r="A10904" t="s">
        <v>1490</v>
      </c>
      <c r="B10904" t="s">
        <v>4465</v>
      </c>
      <c r="C10904" t="s">
        <v>7617</v>
      </c>
      <c r="D10904" t="s">
        <v>1446</v>
      </c>
    </row>
    <row r="10905" spans="1:4">
      <c r="A10905" t="s">
        <v>1490</v>
      </c>
      <c r="B10905" t="s">
        <v>7871</v>
      </c>
      <c r="C10905" t="s">
        <v>7627</v>
      </c>
      <c r="D10905" t="s">
        <v>1462</v>
      </c>
    </row>
    <row r="10906" spans="1:4">
      <c r="A10906" t="s">
        <v>1490</v>
      </c>
      <c r="B10906" t="s">
        <v>4466</v>
      </c>
      <c r="C10906" t="s">
        <v>1477</v>
      </c>
      <c r="D10906" t="s">
        <v>37</v>
      </c>
    </row>
    <row r="10907" spans="1:4">
      <c r="A10907" t="s">
        <v>1490</v>
      </c>
      <c r="B10907" t="s">
        <v>4474</v>
      </c>
      <c r="C10907" t="s">
        <v>1473</v>
      </c>
      <c r="D10907" t="s">
        <v>1442</v>
      </c>
    </row>
    <row r="10908" spans="1:4">
      <c r="A10908" t="s">
        <v>1490</v>
      </c>
      <c r="B10908" t="s">
        <v>4475</v>
      </c>
      <c r="C10908" t="s">
        <v>7617</v>
      </c>
      <c r="D10908" t="s">
        <v>1446</v>
      </c>
    </row>
    <row r="10909" spans="1:4">
      <c r="A10909" t="s">
        <v>1490</v>
      </c>
      <c r="B10909" t="s">
        <v>7872</v>
      </c>
      <c r="C10909" t="s">
        <v>7627</v>
      </c>
      <c r="D10909" t="s">
        <v>1462</v>
      </c>
    </row>
    <row r="10910" spans="1:4">
      <c r="A10910" t="s">
        <v>1490</v>
      </c>
      <c r="B10910" t="s">
        <v>4476</v>
      </c>
      <c r="C10910" t="s">
        <v>1477</v>
      </c>
      <c r="D10910" t="s">
        <v>37</v>
      </c>
    </row>
    <row r="10911" spans="1:4">
      <c r="A10911" t="s">
        <v>1490</v>
      </c>
      <c r="B10911" t="s">
        <v>4484</v>
      </c>
      <c r="C10911" t="s">
        <v>1473</v>
      </c>
      <c r="D10911" t="s">
        <v>1442</v>
      </c>
    </row>
    <row r="10912" spans="1:4">
      <c r="A10912" t="s">
        <v>1490</v>
      </c>
      <c r="B10912" t="s">
        <v>4485</v>
      </c>
      <c r="C10912" t="s">
        <v>7617</v>
      </c>
      <c r="D10912" t="s">
        <v>1446</v>
      </c>
    </row>
    <row r="10913" spans="1:4">
      <c r="A10913" t="s">
        <v>1490</v>
      </c>
      <c r="B10913" t="s">
        <v>7873</v>
      </c>
      <c r="C10913" t="s">
        <v>7627</v>
      </c>
      <c r="D10913" t="s">
        <v>1462</v>
      </c>
    </row>
    <row r="10914" spans="1:4">
      <c r="A10914" t="s">
        <v>1490</v>
      </c>
      <c r="B10914" t="s">
        <v>4486</v>
      </c>
      <c r="C10914" t="s">
        <v>1477</v>
      </c>
      <c r="D10914" t="s">
        <v>37</v>
      </c>
    </row>
    <row r="10915" spans="1:4">
      <c r="A10915" t="s">
        <v>1490</v>
      </c>
      <c r="B10915" t="s">
        <v>4494</v>
      </c>
      <c r="C10915" t="s">
        <v>1473</v>
      </c>
      <c r="D10915" t="s">
        <v>1442</v>
      </c>
    </row>
    <row r="10916" spans="1:4">
      <c r="A10916" t="s">
        <v>1490</v>
      </c>
      <c r="B10916" t="s">
        <v>4495</v>
      </c>
      <c r="C10916" t="s">
        <v>7617</v>
      </c>
      <c r="D10916" t="s">
        <v>1446</v>
      </c>
    </row>
    <row r="10917" spans="1:4">
      <c r="A10917" t="s">
        <v>1490</v>
      </c>
      <c r="B10917" t="s">
        <v>7874</v>
      </c>
      <c r="C10917" t="s">
        <v>7627</v>
      </c>
      <c r="D10917" t="s">
        <v>1462</v>
      </c>
    </row>
    <row r="10918" spans="1:4">
      <c r="A10918" t="s">
        <v>1490</v>
      </c>
      <c r="B10918" t="s">
        <v>4496</v>
      </c>
      <c r="C10918" t="s">
        <v>1477</v>
      </c>
      <c r="D10918" t="s">
        <v>37</v>
      </c>
    </row>
    <row r="10919" spans="1:4">
      <c r="A10919" t="s">
        <v>1490</v>
      </c>
      <c r="B10919" t="s">
        <v>4504</v>
      </c>
      <c r="C10919" t="s">
        <v>1473</v>
      </c>
      <c r="D10919" t="s">
        <v>1442</v>
      </c>
    </row>
    <row r="10920" spans="1:4">
      <c r="A10920" t="s">
        <v>1490</v>
      </c>
      <c r="B10920" t="s">
        <v>4505</v>
      </c>
      <c r="C10920" t="s">
        <v>7617</v>
      </c>
      <c r="D10920" t="s">
        <v>1446</v>
      </c>
    </row>
    <row r="10921" spans="1:4">
      <c r="A10921" t="s">
        <v>1490</v>
      </c>
      <c r="B10921" t="s">
        <v>7875</v>
      </c>
      <c r="C10921" t="s">
        <v>7627</v>
      </c>
      <c r="D10921" t="s">
        <v>1462</v>
      </c>
    </row>
    <row r="10922" spans="1:4">
      <c r="A10922" t="s">
        <v>1490</v>
      </c>
      <c r="B10922" t="s">
        <v>4506</v>
      </c>
      <c r="C10922" t="s">
        <v>1477</v>
      </c>
      <c r="D10922" t="s">
        <v>37</v>
      </c>
    </row>
    <row r="10923" spans="1:4">
      <c r="A10923" t="s">
        <v>1490</v>
      </c>
      <c r="B10923" t="s">
        <v>4514</v>
      </c>
      <c r="C10923" t="s">
        <v>1473</v>
      </c>
      <c r="D10923" t="s">
        <v>1442</v>
      </c>
    </row>
    <row r="10924" spans="1:4">
      <c r="A10924" t="s">
        <v>1490</v>
      </c>
      <c r="B10924" t="s">
        <v>4515</v>
      </c>
      <c r="C10924" t="s">
        <v>7617</v>
      </c>
      <c r="D10924" t="s">
        <v>1446</v>
      </c>
    </row>
    <row r="10925" spans="1:4">
      <c r="A10925" t="s">
        <v>1490</v>
      </c>
      <c r="B10925" t="s">
        <v>7876</v>
      </c>
      <c r="C10925" t="s">
        <v>7627</v>
      </c>
      <c r="D10925" t="s">
        <v>1462</v>
      </c>
    </row>
    <row r="10926" spans="1:4">
      <c r="A10926" t="s">
        <v>1490</v>
      </c>
      <c r="B10926" t="s">
        <v>4516</v>
      </c>
      <c r="C10926" t="s">
        <v>1477</v>
      </c>
      <c r="D10926" t="s">
        <v>37</v>
      </c>
    </row>
    <row r="10927" spans="1:4">
      <c r="A10927" t="s">
        <v>1490</v>
      </c>
      <c r="B10927" t="s">
        <v>4524</v>
      </c>
      <c r="C10927" t="s">
        <v>1473</v>
      </c>
      <c r="D10927" t="s">
        <v>1442</v>
      </c>
    </row>
    <row r="10928" spans="1:4">
      <c r="A10928" t="s">
        <v>1490</v>
      </c>
      <c r="B10928" t="s">
        <v>4525</v>
      </c>
      <c r="C10928" t="s">
        <v>7617</v>
      </c>
      <c r="D10928" t="s">
        <v>1446</v>
      </c>
    </row>
    <row r="10929" spans="1:4">
      <c r="A10929" t="s">
        <v>1490</v>
      </c>
      <c r="B10929" t="s">
        <v>7877</v>
      </c>
      <c r="C10929" t="s">
        <v>7627</v>
      </c>
      <c r="D10929" t="s">
        <v>1462</v>
      </c>
    </row>
    <row r="10930" spans="1:4">
      <c r="A10930" t="s">
        <v>1490</v>
      </c>
      <c r="B10930" t="s">
        <v>4526</v>
      </c>
      <c r="C10930" t="s">
        <v>1477</v>
      </c>
      <c r="D10930" t="s">
        <v>37</v>
      </c>
    </row>
    <row r="10931" spans="1:4">
      <c r="A10931" t="s">
        <v>1490</v>
      </c>
      <c r="B10931" t="s">
        <v>4534</v>
      </c>
      <c r="C10931" t="s">
        <v>1473</v>
      </c>
      <c r="D10931" t="s">
        <v>1442</v>
      </c>
    </row>
    <row r="10932" spans="1:4">
      <c r="A10932" t="s">
        <v>1490</v>
      </c>
      <c r="B10932" t="s">
        <v>4535</v>
      </c>
      <c r="C10932" t="s">
        <v>7617</v>
      </c>
      <c r="D10932" t="s">
        <v>1446</v>
      </c>
    </row>
    <row r="10933" spans="1:4">
      <c r="A10933" t="s">
        <v>1490</v>
      </c>
      <c r="B10933" t="s">
        <v>7878</v>
      </c>
      <c r="C10933" t="s">
        <v>7627</v>
      </c>
      <c r="D10933" t="s">
        <v>1463</v>
      </c>
    </row>
    <row r="10934" spans="1:4">
      <c r="A10934" t="s">
        <v>1490</v>
      </c>
      <c r="B10934" t="s">
        <v>4536</v>
      </c>
      <c r="C10934" t="s">
        <v>1477</v>
      </c>
      <c r="D10934" t="s">
        <v>37</v>
      </c>
    </row>
    <row r="10935" spans="1:4">
      <c r="A10935" t="s">
        <v>1490</v>
      </c>
      <c r="B10935" t="s">
        <v>4544</v>
      </c>
      <c r="C10935" t="s">
        <v>1473</v>
      </c>
      <c r="D10935" t="s">
        <v>1442</v>
      </c>
    </row>
    <row r="10936" spans="1:4">
      <c r="A10936" t="s">
        <v>1490</v>
      </c>
      <c r="B10936" t="s">
        <v>4545</v>
      </c>
      <c r="C10936" t="s">
        <v>7617</v>
      </c>
      <c r="D10936" t="s">
        <v>1446</v>
      </c>
    </row>
    <row r="10937" spans="1:4">
      <c r="A10937" t="s">
        <v>1490</v>
      </c>
      <c r="B10937" t="s">
        <v>7879</v>
      </c>
      <c r="C10937" t="s">
        <v>7627</v>
      </c>
      <c r="D10937" t="s">
        <v>1462</v>
      </c>
    </row>
    <row r="10938" spans="1:4">
      <c r="A10938" t="s">
        <v>1490</v>
      </c>
      <c r="B10938" t="s">
        <v>4546</v>
      </c>
      <c r="C10938" t="s">
        <v>1477</v>
      </c>
      <c r="D10938" t="s">
        <v>37</v>
      </c>
    </row>
    <row r="10939" spans="1:4">
      <c r="A10939" t="s">
        <v>1490</v>
      </c>
      <c r="B10939" t="s">
        <v>4554</v>
      </c>
      <c r="C10939" t="s">
        <v>1473</v>
      </c>
      <c r="D10939" t="s">
        <v>1442</v>
      </c>
    </row>
    <row r="10940" spans="1:4">
      <c r="A10940" t="s">
        <v>1490</v>
      </c>
      <c r="B10940" t="s">
        <v>4555</v>
      </c>
      <c r="C10940" t="s">
        <v>7617</v>
      </c>
      <c r="D10940" t="s">
        <v>1446</v>
      </c>
    </row>
    <row r="10941" spans="1:4">
      <c r="A10941" t="s">
        <v>1490</v>
      </c>
      <c r="B10941" t="s">
        <v>7880</v>
      </c>
      <c r="C10941" t="s">
        <v>7627</v>
      </c>
      <c r="D10941" t="s">
        <v>1462</v>
      </c>
    </row>
    <row r="10942" spans="1:4">
      <c r="A10942" t="s">
        <v>1490</v>
      </c>
      <c r="B10942" t="s">
        <v>4556</v>
      </c>
      <c r="C10942" t="s">
        <v>1477</v>
      </c>
      <c r="D10942" t="s">
        <v>37</v>
      </c>
    </row>
    <row r="10943" spans="1:4">
      <c r="A10943" t="s">
        <v>1490</v>
      </c>
      <c r="B10943" t="s">
        <v>4564</v>
      </c>
      <c r="C10943" t="s">
        <v>1473</v>
      </c>
      <c r="D10943" t="s">
        <v>1441</v>
      </c>
    </row>
    <row r="10944" spans="1:4">
      <c r="A10944" t="s">
        <v>1490</v>
      </c>
      <c r="B10944" t="s">
        <v>4565</v>
      </c>
      <c r="C10944" t="s">
        <v>7617</v>
      </c>
      <c r="D10944" t="s">
        <v>7881</v>
      </c>
    </row>
    <row r="10945" spans="1:4">
      <c r="A10945" t="s">
        <v>1490</v>
      </c>
      <c r="B10945" t="s">
        <v>4566</v>
      </c>
      <c r="C10945" t="s">
        <v>7627</v>
      </c>
      <c r="D10945" t="s">
        <v>1462</v>
      </c>
    </row>
    <row r="10946" spans="1:4">
      <c r="A10946" t="s">
        <v>1490</v>
      </c>
      <c r="B10946" t="s">
        <v>4567</v>
      </c>
      <c r="C10946" t="s">
        <v>1477</v>
      </c>
      <c r="D10946" t="s">
        <v>37</v>
      </c>
    </row>
    <row r="10947" spans="1:4">
      <c r="A10947" t="s">
        <v>1490</v>
      </c>
      <c r="B10947" t="s">
        <v>4578</v>
      </c>
      <c r="C10947" t="s">
        <v>1473</v>
      </c>
      <c r="D10947" t="s">
        <v>1444</v>
      </c>
    </row>
    <row r="10948" spans="1:4">
      <c r="A10948" t="s">
        <v>1490</v>
      </c>
      <c r="B10948" t="s">
        <v>4579</v>
      </c>
      <c r="C10948" t="s">
        <v>7617</v>
      </c>
      <c r="D10948" t="s">
        <v>7881</v>
      </c>
    </row>
    <row r="10949" spans="1:4">
      <c r="A10949" t="s">
        <v>1490</v>
      </c>
      <c r="B10949" t="s">
        <v>7882</v>
      </c>
      <c r="C10949" t="s">
        <v>7627</v>
      </c>
      <c r="D10949" t="s">
        <v>1462</v>
      </c>
    </row>
    <row r="10950" spans="1:4">
      <c r="A10950" t="s">
        <v>1490</v>
      </c>
      <c r="B10950" t="s">
        <v>4580</v>
      </c>
      <c r="C10950" t="s">
        <v>1477</v>
      </c>
      <c r="D10950" t="s">
        <v>45</v>
      </c>
    </row>
    <row r="10951" spans="1:4">
      <c r="A10951" t="s">
        <v>1490</v>
      </c>
      <c r="B10951" t="s">
        <v>4589</v>
      </c>
      <c r="C10951" t="s">
        <v>1473</v>
      </c>
      <c r="D10951" t="s">
        <v>1442</v>
      </c>
    </row>
    <row r="10952" spans="1:4">
      <c r="A10952" t="s">
        <v>1490</v>
      </c>
      <c r="B10952" t="s">
        <v>4590</v>
      </c>
      <c r="C10952" t="s">
        <v>7617</v>
      </c>
      <c r="D10952" t="s">
        <v>7881</v>
      </c>
    </row>
    <row r="10953" spans="1:4">
      <c r="A10953" t="s">
        <v>1490</v>
      </c>
      <c r="B10953" t="s">
        <v>4591</v>
      </c>
      <c r="C10953" t="s">
        <v>7627</v>
      </c>
      <c r="D10953" t="s">
        <v>1462</v>
      </c>
    </row>
    <row r="10954" spans="1:4">
      <c r="A10954" t="s">
        <v>1490</v>
      </c>
      <c r="B10954" t="s">
        <v>4592</v>
      </c>
      <c r="C10954" t="s">
        <v>1477</v>
      </c>
      <c r="D10954" t="s">
        <v>37</v>
      </c>
    </row>
    <row r="10955" spans="1:4">
      <c r="A10955" t="s">
        <v>1490</v>
      </c>
      <c r="B10955" t="s">
        <v>4600</v>
      </c>
      <c r="C10955" t="s">
        <v>1473</v>
      </c>
      <c r="D10955" t="s">
        <v>57</v>
      </c>
    </row>
    <row r="10956" spans="1:4">
      <c r="A10956" t="s">
        <v>1490</v>
      </c>
      <c r="B10956" t="s">
        <v>4601</v>
      </c>
      <c r="C10956" t="s">
        <v>7617</v>
      </c>
      <c r="D10956" t="s">
        <v>7881</v>
      </c>
    </row>
    <row r="10957" spans="1:4">
      <c r="A10957" t="s">
        <v>1490</v>
      </c>
      <c r="B10957" t="s">
        <v>7883</v>
      </c>
      <c r="C10957" t="s">
        <v>7627</v>
      </c>
      <c r="D10957" t="s">
        <v>1462</v>
      </c>
    </row>
    <row r="10958" spans="1:4">
      <c r="A10958" t="s">
        <v>1490</v>
      </c>
      <c r="B10958" t="s">
        <v>7884</v>
      </c>
      <c r="C10958" t="s">
        <v>1477</v>
      </c>
      <c r="D10958" t="s">
        <v>7692</v>
      </c>
    </row>
    <row r="10959" spans="1:4">
      <c r="A10959" t="s">
        <v>1490</v>
      </c>
      <c r="B10959" t="s">
        <v>4610</v>
      </c>
      <c r="C10959" t="s">
        <v>1473</v>
      </c>
      <c r="D10959" t="s">
        <v>1442</v>
      </c>
    </row>
    <row r="10960" spans="1:4">
      <c r="A10960" t="s">
        <v>1490</v>
      </c>
      <c r="B10960" t="s">
        <v>4611</v>
      </c>
      <c r="C10960" t="s">
        <v>7617</v>
      </c>
      <c r="D10960" t="s">
        <v>7885</v>
      </c>
    </row>
    <row r="10961" spans="1:4">
      <c r="A10961" t="s">
        <v>1490</v>
      </c>
      <c r="B10961" t="s">
        <v>4612</v>
      </c>
      <c r="C10961" t="s">
        <v>7627</v>
      </c>
      <c r="D10961" t="s">
        <v>1462</v>
      </c>
    </row>
    <row r="10962" spans="1:4">
      <c r="A10962" t="s">
        <v>1490</v>
      </c>
      <c r="B10962" t="s">
        <v>4613</v>
      </c>
      <c r="C10962" t="s">
        <v>1477</v>
      </c>
      <c r="D10962" t="s">
        <v>37</v>
      </c>
    </row>
    <row r="10963" spans="1:4">
      <c r="A10963" t="s">
        <v>1490</v>
      </c>
      <c r="B10963" t="s">
        <v>4621</v>
      </c>
      <c r="C10963" t="s">
        <v>1473</v>
      </c>
      <c r="D10963" t="s">
        <v>1442</v>
      </c>
    </row>
    <row r="10964" spans="1:4">
      <c r="A10964" t="s">
        <v>1490</v>
      </c>
      <c r="B10964" t="s">
        <v>4622</v>
      </c>
      <c r="C10964" t="s">
        <v>7617</v>
      </c>
      <c r="D10964" t="s">
        <v>7885</v>
      </c>
    </row>
    <row r="10965" spans="1:4">
      <c r="A10965" t="s">
        <v>1490</v>
      </c>
      <c r="B10965" t="s">
        <v>4623</v>
      </c>
      <c r="C10965" t="s">
        <v>7627</v>
      </c>
      <c r="D10965" t="s">
        <v>1462</v>
      </c>
    </row>
    <row r="10966" spans="1:4">
      <c r="A10966" t="s">
        <v>1490</v>
      </c>
      <c r="B10966" t="s">
        <v>4624</v>
      </c>
      <c r="C10966" t="s">
        <v>1477</v>
      </c>
      <c r="D10966" t="s">
        <v>37</v>
      </c>
    </row>
    <row r="10967" spans="1:4">
      <c r="A10967" t="s">
        <v>1490</v>
      </c>
      <c r="B10967" t="s">
        <v>4632</v>
      </c>
      <c r="C10967" t="s">
        <v>1473</v>
      </c>
      <c r="D10967" t="s">
        <v>1442</v>
      </c>
    </row>
    <row r="10968" spans="1:4">
      <c r="A10968" t="s">
        <v>1490</v>
      </c>
      <c r="B10968" t="s">
        <v>4633</v>
      </c>
      <c r="C10968" t="s">
        <v>7617</v>
      </c>
      <c r="D10968" t="s">
        <v>7885</v>
      </c>
    </row>
    <row r="10969" spans="1:4">
      <c r="A10969" t="s">
        <v>1490</v>
      </c>
      <c r="B10969" t="s">
        <v>4634</v>
      </c>
      <c r="C10969" t="s">
        <v>7627</v>
      </c>
      <c r="D10969" t="s">
        <v>1462</v>
      </c>
    </row>
    <row r="10970" spans="1:4">
      <c r="A10970" t="s">
        <v>1490</v>
      </c>
      <c r="B10970" t="s">
        <v>4635</v>
      </c>
      <c r="C10970" t="s">
        <v>1477</v>
      </c>
      <c r="D10970" t="s">
        <v>37</v>
      </c>
    </row>
    <row r="10971" spans="1:4">
      <c r="A10971" t="s">
        <v>1490</v>
      </c>
      <c r="B10971" t="s">
        <v>4643</v>
      </c>
      <c r="C10971" t="s">
        <v>1473</v>
      </c>
      <c r="D10971" t="s">
        <v>57</v>
      </c>
    </row>
    <row r="10972" spans="1:4">
      <c r="A10972" t="s">
        <v>1490</v>
      </c>
      <c r="B10972" t="s">
        <v>4644</v>
      </c>
      <c r="C10972" t="s">
        <v>7617</v>
      </c>
      <c r="D10972" t="s">
        <v>7885</v>
      </c>
    </row>
    <row r="10973" spans="1:4">
      <c r="A10973" t="s">
        <v>1490</v>
      </c>
      <c r="B10973" t="s">
        <v>7886</v>
      </c>
      <c r="C10973" t="s">
        <v>7627</v>
      </c>
      <c r="D10973" t="s">
        <v>1462</v>
      </c>
    </row>
    <row r="10974" spans="1:4">
      <c r="A10974" t="s">
        <v>1490</v>
      </c>
      <c r="B10974" t="s">
        <v>7887</v>
      </c>
      <c r="C10974" t="s">
        <v>1477</v>
      </c>
      <c r="D10974" t="s">
        <v>7692</v>
      </c>
    </row>
    <row r="10975" spans="1:4">
      <c r="A10975" t="s">
        <v>1490</v>
      </c>
      <c r="B10975" t="s">
        <v>4653</v>
      </c>
      <c r="C10975" t="s">
        <v>1473</v>
      </c>
      <c r="D10975" t="s">
        <v>1441</v>
      </c>
    </row>
    <row r="10976" spans="1:4">
      <c r="A10976" t="s">
        <v>1490</v>
      </c>
      <c r="B10976" t="s">
        <v>4654</v>
      </c>
      <c r="C10976" t="s">
        <v>7617</v>
      </c>
      <c r="D10976" t="s">
        <v>7888</v>
      </c>
    </row>
    <row r="10977" spans="1:4">
      <c r="A10977" t="s">
        <v>1490</v>
      </c>
      <c r="B10977" t="s">
        <v>4655</v>
      </c>
      <c r="C10977" t="s">
        <v>7627</v>
      </c>
      <c r="D10977" t="s">
        <v>1462</v>
      </c>
    </row>
    <row r="10978" spans="1:4">
      <c r="A10978" t="s">
        <v>1490</v>
      </c>
      <c r="B10978" t="s">
        <v>7889</v>
      </c>
      <c r="C10978" t="s">
        <v>1477</v>
      </c>
      <c r="D10978" t="s">
        <v>37</v>
      </c>
    </row>
    <row r="10979" spans="1:4">
      <c r="A10979" t="s">
        <v>1490</v>
      </c>
      <c r="B10979" t="s">
        <v>4666</v>
      </c>
      <c r="C10979" t="s">
        <v>1473</v>
      </c>
      <c r="D10979" t="s">
        <v>1441</v>
      </c>
    </row>
    <row r="10980" spans="1:4">
      <c r="A10980" t="s">
        <v>1490</v>
      </c>
      <c r="B10980" t="s">
        <v>4667</v>
      </c>
      <c r="C10980" t="s">
        <v>7617</v>
      </c>
      <c r="D10980" t="s">
        <v>89</v>
      </c>
    </row>
    <row r="10981" spans="1:4">
      <c r="A10981" t="s">
        <v>1490</v>
      </c>
      <c r="B10981" t="s">
        <v>4668</v>
      </c>
      <c r="C10981" t="s">
        <v>7627</v>
      </c>
      <c r="D10981" t="s">
        <v>1462</v>
      </c>
    </row>
    <row r="10982" spans="1:4">
      <c r="A10982" t="s">
        <v>1490</v>
      </c>
      <c r="B10982" t="s">
        <v>4669</v>
      </c>
      <c r="C10982" t="s">
        <v>1477</v>
      </c>
      <c r="D10982" t="s">
        <v>37</v>
      </c>
    </row>
    <row r="10983" spans="1:4">
      <c r="A10983" t="s">
        <v>1490</v>
      </c>
      <c r="B10983" t="s">
        <v>4680</v>
      </c>
      <c r="C10983" t="s">
        <v>1473</v>
      </c>
      <c r="D10983" t="s">
        <v>1444</v>
      </c>
    </row>
    <row r="10984" spans="1:4">
      <c r="A10984" t="s">
        <v>1490</v>
      </c>
      <c r="B10984" t="s">
        <v>4681</v>
      </c>
      <c r="C10984" t="s">
        <v>7617</v>
      </c>
      <c r="D10984" t="s">
        <v>89</v>
      </c>
    </row>
    <row r="10985" spans="1:4">
      <c r="A10985" t="s">
        <v>1490</v>
      </c>
      <c r="B10985" t="s">
        <v>7890</v>
      </c>
      <c r="C10985" t="s">
        <v>7627</v>
      </c>
      <c r="D10985" t="s">
        <v>1462</v>
      </c>
    </row>
    <row r="10986" spans="1:4">
      <c r="A10986" t="s">
        <v>1490</v>
      </c>
      <c r="B10986" t="s">
        <v>4682</v>
      </c>
      <c r="C10986" t="s">
        <v>1477</v>
      </c>
      <c r="D10986" t="s">
        <v>16</v>
      </c>
    </row>
    <row r="10987" spans="1:4">
      <c r="A10987" t="s">
        <v>1490</v>
      </c>
      <c r="B10987" t="s">
        <v>4691</v>
      </c>
      <c r="C10987" t="s">
        <v>1473</v>
      </c>
      <c r="D10987" t="s">
        <v>57</v>
      </c>
    </row>
    <row r="10988" spans="1:4">
      <c r="A10988" t="s">
        <v>1490</v>
      </c>
      <c r="B10988" t="s">
        <v>4692</v>
      </c>
      <c r="C10988" t="s">
        <v>7617</v>
      </c>
      <c r="D10988" t="s">
        <v>89</v>
      </c>
    </row>
    <row r="10989" spans="1:4">
      <c r="A10989" t="s">
        <v>1490</v>
      </c>
      <c r="B10989" t="s">
        <v>7891</v>
      </c>
      <c r="C10989" t="s">
        <v>7627</v>
      </c>
      <c r="D10989" t="s">
        <v>1462</v>
      </c>
    </row>
    <row r="10990" spans="1:4">
      <c r="A10990" t="s">
        <v>1490</v>
      </c>
      <c r="B10990" t="s">
        <v>7892</v>
      </c>
      <c r="C10990" t="s">
        <v>1477</v>
      </c>
      <c r="D10990" t="s">
        <v>7692</v>
      </c>
    </row>
    <row r="10991" spans="1:4">
      <c r="A10991" t="s">
        <v>1490</v>
      </c>
      <c r="B10991" t="s">
        <v>4701</v>
      </c>
      <c r="C10991" t="s">
        <v>1473</v>
      </c>
      <c r="D10991" t="s">
        <v>1442</v>
      </c>
    </row>
    <row r="10992" spans="1:4">
      <c r="A10992" t="s">
        <v>1490</v>
      </c>
      <c r="B10992" t="s">
        <v>4702</v>
      </c>
      <c r="C10992" t="s">
        <v>7617</v>
      </c>
      <c r="D10992" t="s">
        <v>89</v>
      </c>
    </row>
    <row r="10993" spans="1:4">
      <c r="A10993" t="s">
        <v>1490</v>
      </c>
      <c r="B10993" t="s">
        <v>4703</v>
      </c>
      <c r="C10993" t="s">
        <v>7627</v>
      </c>
      <c r="D10993" t="s">
        <v>1462</v>
      </c>
    </row>
    <row r="10994" spans="1:4">
      <c r="A10994" t="s">
        <v>1490</v>
      </c>
      <c r="B10994" t="s">
        <v>4704</v>
      </c>
      <c r="C10994" t="s">
        <v>1477</v>
      </c>
      <c r="D10994" t="s">
        <v>37</v>
      </c>
    </row>
    <row r="10995" spans="1:4">
      <c r="A10995" t="s">
        <v>1490</v>
      </c>
      <c r="B10995" t="s">
        <v>4712</v>
      </c>
      <c r="C10995" t="s">
        <v>1473</v>
      </c>
      <c r="D10995" t="s">
        <v>1442</v>
      </c>
    </row>
    <row r="10996" spans="1:4">
      <c r="A10996" t="s">
        <v>1490</v>
      </c>
      <c r="B10996" t="s">
        <v>4713</v>
      </c>
      <c r="C10996" t="s">
        <v>7617</v>
      </c>
      <c r="D10996" t="s">
        <v>89</v>
      </c>
    </row>
    <row r="10997" spans="1:4">
      <c r="A10997" t="s">
        <v>1490</v>
      </c>
      <c r="B10997" t="s">
        <v>4714</v>
      </c>
      <c r="C10997" t="s">
        <v>7627</v>
      </c>
      <c r="D10997" t="s">
        <v>1462</v>
      </c>
    </row>
    <row r="10998" spans="1:4">
      <c r="A10998" t="s">
        <v>1490</v>
      </c>
      <c r="B10998" t="s">
        <v>4715</v>
      </c>
      <c r="C10998" t="s">
        <v>1477</v>
      </c>
      <c r="D10998" t="s">
        <v>37</v>
      </c>
    </row>
    <row r="10999" spans="1:4">
      <c r="A10999" t="s">
        <v>1490</v>
      </c>
      <c r="B10999" t="s">
        <v>4722</v>
      </c>
      <c r="C10999" t="s">
        <v>1473</v>
      </c>
      <c r="D10999" t="s">
        <v>1442</v>
      </c>
    </row>
    <row r="11000" spans="1:4">
      <c r="A11000" t="s">
        <v>1490</v>
      </c>
      <c r="B11000" t="s">
        <v>4723</v>
      </c>
      <c r="C11000" t="s">
        <v>7617</v>
      </c>
      <c r="D11000" t="s">
        <v>89</v>
      </c>
    </row>
    <row r="11001" spans="1:4">
      <c r="A11001" t="s">
        <v>1490</v>
      </c>
      <c r="B11001" t="s">
        <v>4724</v>
      </c>
      <c r="C11001" t="s">
        <v>7627</v>
      </c>
      <c r="D11001" t="s">
        <v>1462</v>
      </c>
    </row>
    <row r="11002" spans="1:4">
      <c r="A11002" t="s">
        <v>1490</v>
      </c>
      <c r="B11002" t="s">
        <v>4725</v>
      </c>
      <c r="C11002" t="s">
        <v>1477</v>
      </c>
      <c r="D11002" t="s">
        <v>37</v>
      </c>
    </row>
    <row r="11003" spans="1:4">
      <c r="A11003" t="s">
        <v>1490</v>
      </c>
      <c r="B11003" t="s">
        <v>4732</v>
      </c>
      <c r="C11003" t="s">
        <v>1473</v>
      </c>
      <c r="D11003" t="s">
        <v>1441</v>
      </c>
    </row>
    <row r="11004" spans="1:4">
      <c r="A11004" t="s">
        <v>1490</v>
      </c>
      <c r="B11004" t="s">
        <v>4733</v>
      </c>
      <c r="C11004" t="s">
        <v>7617</v>
      </c>
      <c r="D11004" t="s">
        <v>7893</v>
      </c>
    </row>
    <row r="11005" spans="1:4">
      <c r="A11005" t="s">
        <v>1490</v>
      </c>
      <c r="B11005" t="s">
        <v>4734</v>
      </c>
      <c r="C11005" t="s">
        <v>7627</v>
      </c>
      <c r="D11005" t="s">
        <v>1462</v>
      </c>
    </row>
    <row r="11006" spans="1:4">
      <c r="A11006" t="s">
        <v>1490</v>
      </c>
      <c r="B11006" t="s">
        <v>4735</v>
      </c>
      <c r="C11006" t="s">
        <v>1477</v>
      </c>
      <c r="D11006" t="s">
        <v>37</v>
      </c>
    </row>
    <row r="11007" spans="1:4">
      <c r="A11007" t="s">
        <v>1490</v>
      </c>
      <c r="B11007" t="s">
        <v>4746</v>
      </c>
      <c r="C11007" t="s">
        <v>1473</v>
      </c>
      <c r="D11007" t="s">
        <v>1441</v>
      </c>
    </row>
    <row r="11008" spans="1:4">
      <c r="A11008" t="s">
        <v>1490</v>
      </c>
      <c r="B11008" t="s">
        <v>4747</v>
      </c>
      <c r="C11008" t="s">
        <v>7617</v>
      </c>
      <c r="D11008" t="s">
        <v>7893</v>
      </c>
    </row>
    <row r="11009" spans="1:4">
      <c r="A11009" t="s">
        <v>1490</v>
      </c>
      <c r="B11009" t="s">
        <v>4748</v>
      </c>
      <c r="C11009" t="s">
        <v>7627</v>
      </c>
      <c r="D11009" t="s">
        <v>1462</v>
      </c>
    </row>
    <row r="11010" spans="1:4">
      <c r="A11010" t="s">
        <v>1490</v>
      </c>
      <c r="B11010" t="s">
        <v>4749</v>
      </c>
      <c r="C11010" t="s">
        <v>1477</v>
      </c>
      <c r="D11010" t="s">
        <v>37</v>
      </c>
    </row>
    <row r="11011" spans="1:4">
      <c r="A11011" t="s">
        <v>1490</v>
      </c>
      <c r="B11011" t="s">
        <v>4760</v>
      </c>
      <c r="C11011" t="s">
        <v>1473</v>
      </c>
      <c r="D11011" t="s">
        <v>57</v>
      </c>
    </row>
    <row r="11012" spans="1:4">
      <c r="A11012" t="s">
        <v>1490</v>
      </c>
      <c r="B11012" t="s">
        <v>4761</v>
      </c>
      <c r="C11012" t="s">
        <v>7617</v>
      </c>
      <c r="D11012" t="s">
        <v>7894</v>
      </c>
    </row>
    <row r="11013" spans="1:4">
      <c r="A11013" t="s">
        <v>1490</v>
      </c>
      <c r="B11013" t="s">
        <v>7895</v>
      </c>
      <c r="C11013" t="s">
        <v>7627</v>
      </c>
      <c r="D11013" t="s">
        <v>1462</v>
      </c>
    </row>
    <row r="11014" spans="1:4">
      <c r="A11014" t="s">
        <v>1490</v>
      </c>
      <c r="B11014" t="s">
        <v>7896</v>
      </c>
      <c r="C11014" t="s">
        <v>1477</v>
      </c>
      <c r="D11014" t="s">
        <v>7692</v>
      </c>
    </row>
    <row r="11015" spans="1:4">
      <c r="A11015" t="s">
        <v>1490</v>
      </c>
      <c r="B11015" t="s">
        <v>4770</v>
      </c>
      <c r="C11015" t="s">
        <v>1473</v>
      </c>
      <c r="D11015" t="s">
        <v>57</v>
      </c>
    </row>
    <row r="11016" spans="1:4">
      <c r="A11016" t="s">
        <v>1490</v>
      </c>
      <c r="B11016" t="s">
        <v>4771</v>
      </c>
      <c r="C11016" t="s">
        <v>7617</v>
      </c>
      <c r="D11016" t="s">
        <v>7894</v>
      </c>
    </row>
    <row r="11017" spans="1:4">
      <c r="A11017" t="s">
        <v>1490</v>
      </c>
      <c r="B11017" t="s">
        <v>7897</v>
      </c>
      <c r="C11017" t="s">
        <v>7627</v>
      </c>
      <c r="D11017" t="s">
        <v>1462</v>
      </c>
    </row>
    <row r="11018" spans="1:4">
      <c r="A11018" t="s">
        <v>1490</v>
      </c>
      <c r="B11018" t="s">
        <v>7898</v>
      </c>
      <c r="C11018" t="s">
        <v>1477</v>
      </c>
      <c r="D11018" t="s">
        <v>7692</v>
      </c>
    </row>
    <row r="11019" spans="1:4">
      <c r="A11019" t="s">
        <v>1490</v>
      </c>
      <c r="B11019" t="s">
        <v>4780</v>
      </c>
      <c r="C11019" t="s">
        <v>1473</v>
      </c>
      <c r="D11019" t="s">
        <v>1441</v>
      </c>
    </row>
    <row r="11020" spans="1:4">
      <c r="A11020" t="s">
        <v>1490</v>
      </c>
      <c r="B11020" t="s">
        <v>4781</v>
      </c>
      <c r="C11020" t="s">
        <v>7617</v>
      </c>
      <c r="D11020" t="s">
        <v>1453</v>
      </c>
    </row>
    <row r="11021" spans="1:4">
      <c r="A11021" t="s">
        <v>1490</v>
      </c>
      <c r="B11021" t="s">
        <v>4782</v>
      </c>
      <c r="C11021" t="s">
        <v>7627</v>
      </c>
      <c r="D11021" t="s">
        <v>1462</v>
      </c>
    </row>
    <row r="11022" spans="1:4">
      <c r="A11022" t="s">
        <v>1490</v>
      </c>
      <c r="B11022" t="s">
        <v>4783</v>
      </c>
      <c r="C11022" t="s">
        <v>1477</v>
      </c>
      <c r="D11022" t="s">
        <v>37</v>
      </c>
    </row>
    <row r="11023" spans="1:4">
      <c r="A11023" t="s">
        <v>1490</v>
      </c>
      <c r="B11023" t="s">
        <v>4794</v>
      </c>
      <c r="C11023" t="s">
        <v>1473</v>
      </c>
      <c r="D11023" t="s">
        <v>1441</v>
      </c>
    </row>
    <row r="11024" spans="1:4">
      <c r="A11024" t="s">
        <v>1490</v>
      </c>
      <c r="B11024" t="s">
        <v>4795</v>
      </c>
      <c r="C11024" t="s">
        <v>7617</v>
      </c>
      <c r="D11024" t="s">
        <v>1453</v>
      </c>
    </row>
    <row r="11025" spans="1:4">
      <c r="A11025" t="s">
        <v>1490</v>
      </c>
      <c r="B11025" t="s">
        <v>4796</v>
      </c>
      <c r="C11025" t="s">
        <v>7627</v>
      </c>
      <c r="D11025" t="s">
        <v>1462</v>
      </c>
    </row>
    <row r="11026" spans="1:4">
      <c r="A11026" t="s">
        <v>1490</v>
      </c>
      <c r="B11026" t="s">
        <v>4797</v>
      </c>
      <c r="C11026" t="s">
        <v>1477</v>
      </c>
      <c r="D11026" t="s">
        <v>37</v>
      </c>
    </row>
    <row r="11027" spans="1:4">
      <c r="A11027" t="s">
        <v>1490</v>
      </c>
      <c r="B11027" t="s">
        <v>4808</v>
      </c>
      <c r="C11027" t="s">
        <v>1473</v>
      </c>
      <c r="D11027" t="s">
        <v>1441</v>
      </c>
    </row>
    <row r="11028" spans="1:4">
      <c r="A11028" t="s">
        <v>1490</v>
      </c>
      <c r="B11028" t="s">
        <v>4809</v>
      </c>
      <c r="C11028" t="s">
        <v>7617</v>
      </c>
      <c r="D11028" t="s">
        <v>1453</v>
      </c>
    </row>
    <row r="11029" spans="1:4">
      <c r="A11029" t="s">
        <v>1490</v>
      </c>
      <c r="B11029" t="s">
        <v>4810</v>
      </c>
      <c r="C11029" t="s">
        <v>7627</v>
      </c>
      <c r="D11029" t="s">
        <v>1462</v>
      </c>
    </row>
    <row r="11030" spans="1:4">
      <c r="A11030" t="s">
        <v>1490</v>
      </c>
      <c r="B11030" t="s">
        <v>4811</v>
      </c>
      <c r="C11030" t="s">
        <v>1477</v>
      </c>
      <c r="D11030" t="s">
        <v>37</v>
      </c>
    </row>
    <row r="11031" spans="1:4">
      <c r="A11031" t="s">
        <v>1490</v>
      </c>
      <c r="B11031" t="s">
        <v>4822</v>
      </c>
      <c r="C11031" t="s">
        <v>1473</v>
      </c>
      <c r="D11031" t="s">
        <v>1442</v>
      </c>
    </row>
    <row r="11032" spans="1:4">
      <c r="A11032" t="s">
        <v>1490</v>
      </c>
      <c r="B11032" t="s">
        <v>4823</v>
      </c>
      <c r="C11032" t="s">
        <v>7617</v>
      </c>
      <c r="D11032" t="s">
        <v>1453</v>
      </c>
    </row>
    <row r="11033" spans="1:4">
      <c r="A11033" t="s">
        <v>1490</v>
      </c>
      <c r="B11033" t="s">
        <v>4824</v>
      </c>
      <c r="C11033" t="s">
        <v>7627</v>
      </c>
      <c r="D11033" t="s">
        <v>1462</v>
      </c>
    </row>
    <row r="11034" spans="1:4">
      <c r="A11034" t="s">
        <v>1490</v>
      </c>
      <c r="B11034" t="s">
        <v>4825</v>
      </c>
      <c r="C11034" t="s">
        <v>1477</v>
      </c>
      <c r="D11034" t="s">
        <v>37</v>
      </c>
    </row>
    <row r="11035" spans="1:4">
      <c r="A11035" t="s">
        <v>1490</v>
      </c>
      <c r="B11035" t="s">
        <v>4833</v>
      </c>
      <c r="C11035" t="s">
        <v>1473</v>
      </c>
      <c r="D11035" t="s">
        <v>1442</v>
      </c>
    </row>
    <row r="11036" spans="1:4">
      <c r="A11036" t="s">
        <v>1490</v>
      </c>
      <c r="B11036" t="s">
        <v>4834</v>
      </c>
      <c r="C11036" t="s">
        <v>7617</v>
      </c>
      <c r="D11036" t="s">
        <v>1453</v>
      </c>
    </row>
    <row r="11037" spans="1:4">
      <c r="A11037" t="s">
        <v>1490</v>
      </c>
      <c r="B11037" t="s">
        <v>4835</v>
      </c>
      <c r="C11037" t="s">
        <v>7627</v>
      </c>
      <c r="D11037" t="s">
        <v>1462</v>
      </c>
    </row>
    <row r="11038" spans="1:4">
      <c r="A11038" t="s">
        <v>1490</v>
      </c>
      <c r="B11038" t="s">
        <v>4836</v>
      </c>
      <c r="C11038" t="s">
        <v>1477</v>
      </c>
      <c r="D11038" t="s">
        <v>37</v>
      </c>
    </row>
    <row r="11039" spans="1:4">
      <c r="A11039" t="s">
        <v>1490</v>
      </c>
      <c r="B11039" t="s">
        <v>4844</v>
      </c>
      <c r="C11039" t="s">
        <v>1473</v>
      </c>
      <c r="D11039" t="s">
        <v>1442</v>
      </c>
    </row>
    <row r="11040" spans="1:4">
      <c r="A11040" t="s">
        <v>1490</v>
      </c>
      <c r="B11040" t="s">
        <v>4845</v>
      </c>
      <c r="C11040" t="s">
        <v>7617</v>
      </c>
      <c r="D11040" t="s">
        <v>1453</v>
      </c>
    </row>
    <row r="11041" spans="1:4">
      <c r="A11041" t="s">
        <v>1490</v>
      </c>
      <c r="B11041" t="s">
        <v>4846</v>
      </c>
      <c r="C11041" t="s">
        <v>7627</v>
      </c>
      <c r="D11041" t="s">
        <v>1462</v>
      </c>
    </row>
    <row r="11042" spans="1:4">
      <c r="A11042" t="s">
        <v>1490</v>
      </c>
      <c r="B11042" t="s">
        <v>4847</v>
      </c>
      <c r="C11042" t="s">
        <v>1477</v>
      </c>
      <c r="D11042" t="s">
        <v>37</v>
      </c>
    </row>
    <row r="11043" spans="1:4">
      <c r="A11043" t="s">
        <v>1490</v>
      </c>
      <c r="B11043" t="s">
        <v>4855</v>
      </c>
      <c r="C11043" t="s">
        <v>1473</v>
      </c>
      <c r="D11043" t="s">
        <v>1442</v>
      </c>
    </row>
    <row r="11044" spans="1:4">
      <c r="A11044" t="s">
        <v>1490</v>
      </c>
      <c r="B11044" t="s">
        <v>4856</v>
      </c>
      <c r="C11044" t="s">
        <v>7617</v>
      </c>
      <c r="D11044" t="s">
        <v>1453</v>
      </c>
    </row>
    <row r="11045" spans="1:4">
      <c r="A11045" t="s">
        <v>1490</v>
      </c>
      <c r="B11045" t="s">
        <v>4857</v>
      </c>
      <c r="C11045" t="s">
        <v>7627</v>
      </c>
      <c r="D11045" t="s">
        <v>1462</v>
      </c>
    </row>
    <row r="11046" spans="1:4">
      <c r="A11046" t="s">
        <v>1490</v>
      </c>
      <c r="B11046" t="s">
        <v>4858</v>
      </c>
      <c r="C11046" t="s">
        <v>1477</v>
      </c>
      <c r="D11046" t="s">
        <v>37</v>
      </c>
    </row>
    <row r="11047" spans="1:4">
      <c r="A11047" t="s">
        <v>1490</v>
      </c>
      <c r="B11047" t="s">
        <v>4866</v>
      </c>
      <c r="C11047" t="s">
        <v>1473</v>
      </c>
      <c r="D11047" t="s">
        <v>1442</v>
      </c>
    </row>
    <row r="11048" spans="1:4">
      <c r="A11048" t="s">
        <v>1490</v>
      </c>
      <c r="B11048" t="s">
        <v>4867</v>
      </c>
      <c r="C11048" t="s">
        <v>7617</v>
      </c>
      <c r="D11048" t="s">
        <v>1453</v>
      </c>
    </row>
    <row r="11049" spans="1:4">
      <c r="A11049" t="s">
        <v>1490</v>
      </c>
      <c r="B11049" t="s">
        <v>4868</v>
      </c>
      <c r="C11049" t="s">
        <v>7627</v>
      </c>
      <c r="D11049" t="s">
        <v>1462</v>
      </c>
    </row>
    <row r="11050" spans="1:4">
      <c r="A11050" t="s">
        <v>1490</v>
      </c>
      <c r="B11050" t="s">
        <v>4869</v>
      </c>
      <c r="C11050" t="s">
        <v>1477</v>
      </c>
      <c r="D11050" t="s">
        <v>37</v>
      </c>
    </row>
    <row r="11051" spans="1:4">
      <c r="A11051" t="s">
        <v>1490</v>
      </c>
      <c r="B11051" t="s">
        <v>4877</v>
      </c>
      <c r="C11051" t="s">
        <v>1473</v>
      </c>
      <c r="D11051" t="s">
        <v>1442</v>
      </c>
    </row>
    <row r="11052" spans="1:4">
      <c r="A11052" t="s">
        <v>1490</v>
      </c>
      <c r="B11052" t="s">
        <v>4878</v>
      </c>
      <c r="C11052" t="s">
        <v>7617</v>
      </c>
      <c r="D11052" t="s">
        <v>1453</v>
      </c>
    </row>
    <row r="11053" spans="1:4">
      <c r="A11053" t="s">
        <v>1490</v>
      </c>
      <c r="B11053" t="s">
        <v>4879</v>
      </c>
      <c r="C11053" t="s">
        <v>7627</v>
      </c>
      <c r="D11053" t="s">
        <v>1462</v>
      </c>
    </row>
    <row r="11054" spans="1:4">
      <c r="A11054" t="s">
        <v>1490</v>
      </c>
      <c r="B11054" t="s">
        <v>4880</v>
      </c>
      <c r="C11054" t="s">
        <v>1477</v>
      </c>
      <c r="D11054" t="s">
        <v>37</v>
      </c>
    </row>
    <row r="11055" spans="1:4">
      <c r="A11055" t="s">
        <v>1490</v>
      </c>
      <c r="B11055" t="s">
        <v>4888</v>
      </c>
      <c r="C11055" t="s">
        <v>1473</v>
      </c>
      <c r="D11055" t="s">
        <v>57</v>
      </c>
    </row>
    <row r="11056" spans="1:4">
      <c r="A11056" t="s">
        <v>1490</v>
      </c>
      <c r="B11056" t="s">
        <v>4889</v>
      </c>
      <c r="C11056" t="s">
        <v>7617</v>
      </c>
      <c r="D11056" t="s">
        <v>1453</v>
      </c>
    </row>
    <row r="11057" spans="1:4">
      <c r="A11057" t="s">
        <v>1490</v>
      </c>
      <c r="B11057" t="s">
        <v>7899</v>
      </c>
      <c r="C11057" t="s">
        <v>7627</v>
      </c>
      <c r="D11057" t="s">
        <v>1462</v>
      </c>
    </row>
    <row r="11058" spans="1:4">
      <c r="A11058" t="s">
        <v>1490</v>
      </c>
      <c r="B11058" t="s">
        <v>7900</v>
      </c>
      <c r="C11058" t="s">
        <v>1477</v>
      </c>
      <c r="D11058" t="s">
        <v>7692</v>
      </c>
    </row>
    <row r="11059" spans="1:4">
      <c r="A11059" t="s">
        <v>1490</v>
      </c>
      <c r="B11059" t="s">
        <v>4898</v>
      </c>
      <c r="C11059" t="s">
        <v>1473</v>
      </c>
      <c r="D11059" t="s">
        <v>57</v>
      </c>
    </row>
    <row r="11060" spans="1:4">
      <c r="A11060" t="s">
        <v>1490</v>
      </c>
      <c r="B11060" t="s">
        <v>4899</v>
      </c>
      <c r="C11060" t="s">
        <v>7617</v>
      </c>
      <c r="D11060" t="s">
        <v>1453</v>
      </c>
    </row>
    <row r="11061" spans="1:4">
      <c r="A11061" t="s">
        <v>1490</v>
      </c>
      <c r="B11061" t="s">
        <v>7901</v>
      </c>
      <c r="C11061" t="s">
        <v>7627</v>
      </c>
      <c r="D11061" t="s">
        <v>1462</v>
      </c>
    </row>
    <row r="11062" spans="1:4">
      <c r="A11062" t="s">
        <v>1490</v>
      </c>
      <c r="B11062" t="s">
        <v>7902</v>
      </c>
      <c r="C11062" t="s">
        <v>1477</v>
      </c>
      <c r="D11062" t="s">
        <v>7692</v>
      </c>
    </row>
    <row r="11063" spans="1:4">
      <c r="A11063" t="s">
        <v>1490</v>
      </c>
      <c r="B11063" t="s">
        <v>4908</v>
      </c>
      <c r="C11063" t="s">
        <v>1473</v>
      </c>
      <c r="D11063" t="s">
        <v>1441</v>
      </c>
    </row>
    <row r="11064" spans="1:4">
      <c r="A11064" t="s">
        <v>1490</v>
      </c>
      <c r="B11064" t="s">
        <v>4909</v>
      </c>
      <c r="C11064" t="s">
        <v>7617</v>
      </c>
      <c r="D11064" t="s">
        <v>7903</v>
      </c>
    </row>
    <row r="11065" spans="1:4">
      <c r="A11065" t="s">
        <v>1490</v>
      </c>
      <c r="B11065" t="s">
        <v>4910</v>
      </c>
      <c r="C11065" t="s">
        <v>7627</v>
      </c>
      <c r="D11065" t="s">
        <v>1462</v>
      </c>
    </row>
    <row r="11066" spans="1:4">
      <c r="A11066" t="s">
        <v>1490</v>
      </c>
      <c r="B11066" t="s">
        <v>7904</v>
      </c>
      <c r="C11066" t="s">
        <v>1477</v>
      </c>
      <c r="D11066" t="s">
        <v>37</v>
      </c>
    </row>
    <row r="11067" spans="1:4">
      <c r="A11067" t="s">
        <v>1490</v>
      </c>
      <c r="B11067" t="s">
        <v>4917</v>
      </c>
      <c r="C11067" t="s">
        <v>1473</v>
      </c>
      <c r="D11067" t="s">
        <v>1441</v>
      </c>
    </row>
    <row r="11068" spans="1:4">
      <c r="A11068" t="s">
        <v>1490</v>
      </c>
      <c r="B11068" t="s">
        <v>4918</v>
      </c>
      <c r="C11068" t="s">
        <v>7617</v>
      </c>
      <c r="D11068" t="s">
        <v>7903</v>
      </c>
    </row>
    <row r="11069" spans="1:4">
      <c r="A11069" t="s">
        <v>1490</v>
      </c>
      <c r="B11069" t="s">
        <v>4919</v>
      </c>
      <c r="C11069" t="s">
        <v>7627</v>
      </c>
      <c r="D11069" t="s">
        <v>1462</v>
      </c>
    </row>
    <row r="11070" spans="1:4">
      <c r="A11070" t="s">
        <v>1490</v>
      </c>
      <c r="B11070" t="s">
        <v>7905</v>
      </c>
      <c r="C11070" t="s">
        <v>1477</v>
      </c>
      <c r="D11070" t="s">
        <v>37</v>
      </c>
    </row>
    <row r="11071" spans="1:4">
      <c r="A11071" t="s">
        <v>1490</v>
      </c>
      <c r="B11071" t="s">
        <v>4930</v>
      </c>
      <c r="C11071" t="s">
        <v>1473</v>
      </c>
      <c r="D11071" t="s">
        <v>1442</v>
      </c>
    </row>
    <row r="11072" spans="1:4">
      <c r="A11072" t="s">
        <v>1490</v>
      </c>
      <c r="B11072" t="s">
        <v>4931</v>
      </c>
      <c r="C11072" t="s">
        <v>7617</v>
      </c>
      <c r="D11072" t="s">
        <v>7906</v>
      </c>
    </row>
    <row r="11073" spans="1:4">
      <c r="A11073" t="s">
        <v>1490</v>
      </c>
      <c r="B11073" t="s">
        <v>4932</v>
      </c>
      <c r="C11073" t="s">
        <v>7627</v>
      </c>
      <c r="D11073" t="s">
        <v>1462</v>
      </c>
    </row>
    <row r="11074" spans="1:4">
      <c r="A11074" t="s">
        <v>1490</v>
      </c>
      <c r="B11074" t="s">
        <v>4933</v>
      </c>
      <c r="C11074" t="s">
        <v>1477</v>
      </c>
      <c r="D11074" t="s">
        <v>37</v>
      </c>
    </row>
    <row r="11075" spans="1:4">
      <c r="A11075" t="s">
        <v>1490</v>
      </c>
      <c r="B11075" t="s">
        <v>4940</v>
      </c>
      <c r="C11075" t="s">
        <v>1473</v>
      </c>
      <c r="D11075" t="s">
        <v>1442</v>
      </c>
    </row>
    <row r="11076" spans="1:4">
      <c r="A11076" t="s">
        <v>1490</v>
      </c>
      <c r="B11076" t="s">
        <v>4941</v>
      </c>
      <c r="C11076" t="s">
        <v>7617</v>
      </c>
      <c r="D11076" t="s">
        <v>7906</v>
      </c>
    </row>
    <row r="11077" spans="1:4">
      <c r="A11077" t="s">
        <v>1490</v>
      </c>
      <c r="B11077" t="s">
        <v>4942</v>
      </c>
      <c r="C11077" t="s">
        <v>7627</v>
      </c>
      <c r="D11077" t="s">
        <v>1462</v>
      </c>
    </row>
    <row r="11078" spans="1:4">
      <c r="A11078" t="s">
        <v>1490</v>
      </c>
      <c r="B11078" t="s">
        <v>4943</v>
      </c>
      <c r="C11078" t="s">
        <v>1477</v>
      </c>
      <c r="D11078" t="s">
        <v>37</v>
      </c>
    </row>
    <row r="11079" spans="1:4">
      <c r="A11079" t="s">
        <v>1490</v>
      </c>
      <c r="B11079" t="s">
        <v>4950</v>
      </c>
      <c r="C11079" t="s">
        <v>1473</v>
      </c>
      <c r="D11079" t="s">
        <v>1442</v>
      </c>
    </row>
    <row r="11080" spans="1:4">
      <c r="A11080" t="s">
        <v>1490</v>
      </c>
      <c r="B11080" t="s">
        <v>4951</v>
      </c>
      <c r="C11080" t="s">
        <v>7617</v>
      </c>
      <c r="D11080" t="s">
        <v>7906</v>
      </c>
    </row>
    <row r="11081" spans="1:4">
      <c r="A11081" t="s">
        <v>1490</v>
      </c>
      <c r="B11081" t="s">
        <v>4952</v>
      </c>
      <c r="C11081" t="s">
        <v>7627</v>
      </c>
      <c r="D11081" t="s">
        <v>1462</v>
      </c>
    </row>
    <row r="11082" spans="1:4">
      <c r="A11082" t="s">
        <v>1490</v>
      </c>
      <c r="B11082" t="s">
        <v>4953</v>
      </c>
      <c r="C11082" t="s">
        <v>1477</v>
      </c>
      <c r="D11082" t="s">
        <v>37</v>
      </c>
    </row>
    <row r="11083" spans="1:4">
      <c r="A11083" t="s">
        <v>1490</v>
      </c>
      <c r="B11083" t="s">
        <v>4960</v>
      </c>
      <c r="C11083" t="s">
        <v>1473</v>
      </c>
      <c r="D11083" t="s">
        <v>1441</v>
      </c>
    </row>
    <row r="11084" spans="1:4">
      <c r="A11084" t="s">
        <v>1490</v>
      </c>
      <c r="B11084" t="s">
        <v>7624</v>
      </c>
      <c r="C11084" t="s">
        <v>7617</v>
      </c>
      <c r="D11084" t="s">
        <v>100</v>
      </c>
    </row>
    <row r="11085" spans="1:4">
      <c r="A11085" t="s">
        <v>1490</v>
      </c>
      <c r="B11085" t="s">
        <v>7907</v>
      </c>
      <c r="C11085" t="s">
        <v>7627</v>
      </c>
      <c r="D11085" t="s">
        <v>1462</v>
      </c>
    </row>
    <row r="11086" spans="1:4">
      <c r="A11086" t="s">
        <v>1490</v>
      </c>
      <c r="B11086" t="s">
        <v>4961</v>
      </c>
      <c r="C11086" t="s">
        <v>1477</v>
      </c>
      <c r="D11086" t="s">
        <v>37</v>
      </c>
    </row>
    <row r="11087" spans="1:4">
      <c r="A11087" t="s">
        <v>1490</v>
      </c>
      <c r="B11087" t="s">
        <v>4969</v>
      </c>
      <c r="C11087" t="s">
        <v>1473</v>
      </c>
      <c r="D11087" t="s">
        <v>57</v>
      </c>
    </row>
    <row r="11088" spans="1:4">
      <c r="A11088" t="s">
        <v>1490</v>
      </c>
      <c r="B11088" t="s">
        <v>4970</v>
      </c>
      <c r="C11088" t="s">
        <v>7617</v>
      </c>
      <c r="D11088" t="s">
        <v>7908</v>
      </c>
    </row>
    <row r="11089" spans="1:4">
      <c r="A11089" t="s">
        <v>1490</v>
      </c>
      <c r="B11089" t="s">
        <v>7909</v>
      </c>
      <c r="C11089" t="s">
        <v>7627</v>
      </c>
      <c r="D11089" t="s">
        <v>1462</v>
      </c>
    </row>
    <row r="11090" spans="1:4">
      <c r="A11090" t="s">
        <v>1490</v>
      </c>
      <c r="B11090" t="s">
        <v>7910</v>
      </c>
      <c r="C11090" t="s">
        <v>1477</v>
      </c>
      <c r="D11090" t="s">
        <v>7692</v>
      </c>
    </row>
    <row r="11091" spans="1:4">
      <c r="A11091" t="s">
        <v>1490</v>
      </c>
      <c r="B11091" t="s">
        <v>4979</v>
      </c>
      <c r="C11091" t="s">
        <v>1473</v>
      </c>
      <c r="D11091" t="s">
        <v>1442</v>
      </c>
    </row>
    <row r="11092" spans="1:4">
      <c r="A11092" t="s">
        <v>1490</v>
      </c>
      <c r="B11092" t="s">
        <v>4980</v>
      </c>
      <c r="C11092" t="s">
        <v>7617</v>
      </c>
      <c r="D11092" t="s">
        <v>7911</v>
      </c>
    </row>
    <row r="11093" spans="1:4">
      <c r="A11093" t="s">
        <v>1490</v>
      </c>
      <c r="B11093" t="s">
        <v>4981</v>
      </c>
      <c r="C11093" t="s">
        <v>7627</v>
      </c>
      <c r="D11093" t="s">
        <v>1462</v>
      </c>
    </row>
    <row r="11094" spans="1:4">
      <c r="A11094" t="s">
        <v>1490</v>
      </c>
      <c r="B11094" t="s">
        <v>4982</v>
      </c>
      <c r="C11094" t="s">
        <v>1477</v>
      </c>
      <c r="D11094" t="s">
        <v>37</v>
      </c>
    </row>
    <row r="11095" spans="1:4">
      <c r="A11095" t="s">
        <v>1490</v>
      </c>
      <c r="B11095" t="s">
        <v>4990</v>
      </c>
      <c r="C11095" t="s">
        <v>1473</v>
      </c>
      <c r="D11095" t="s">
        <v>57</v>
      </c>
    </row>
    <row r="11096" spans="1:4">
      <c r="A11096" t="s">
        <v>1490</v>
      </c>
      <c r="B11096" t="s">
        <v>4991</v>
      </c>
      <c r="C11096" t="s">
        <v>7617</v>
      </c>
      <c r="D11096" t="s">
        <v>7912</v>
      </c>
    </row>
    <row r="11097" spans="1:4">
      <c r="A11097" t="s">
        <v>1490</v>
      </c>
      <c r="B11097" t="s">
        <v>7913</v>
      </c>
      <c r="C11097" t="s">
        <v>7627</v>
      </c>
      <c r="D11097" t="s">
        <v>1462</v>
      </c>
    </row>
    <row r="11098" spans="1:4">
      <c r="A11098" t="s">
        <v>1490</v>
      </c>
      <c r="B11098" t="s">
        <v>7914</v>
      </c>
      <c r="C11098" t="s">
        <v>1477</v>
      </c>
      <c r="D11098" t="s">
        <v>7692</v>
      </c>
    </row>
    <row r="11099" spans="1:4">
      <c r="A11099" t="s">
        <v>1490</v>
      </c>
      <c r="B11099" t="s">
        <v>5000</v>
      </c>
      <c r="C11099" t="s">
        <v>1473</v>
      </c>
      <c r="D11099" t="s">
        <v>1441</v>
      </c>
    </row>
    <row r="11100" spans="1:4">
      <c r="A11100" t="s">
        <v>1490</v>
      </c>
      <c r="B11100" t="s">
        <v>5001</v>
      </c>
      <c r="C11100" t="s">
        <v>7617</v>
      </c>
      <c r="D11100" t="s">
        <v>104</v>
      </c>
    </row>
    <row r="11101" spans="1:4">
      <c r="A11101" t="s">
        <v>1490</v>
      </c>
      <c r="B11101" t="s">
        <v>5002</v>
      </c>
      <c r="C11101" t="s">
        <v>7627</v>
      </c>
      <c r="D11101" t="s">
        <v>1462</v>
      </c>
    </row>
    <row r="11102" spans="1:4">
      <c r="A11102" t="s">
        <v>1490</v>
      </c>
      <c r="B11102" t="s">
        <v>7915</v>
      </c>
      <c r="C11102" t="s">
        <v>1477</v>
      </c>
      <c r="D11102" t="s">
        <v>37</v>
      </c>
    </row>
    <row r="11103" spans="1:4">
      <c r="A11103" t="s">
        <v>1490</v>
      </c>
      <c r="B11103" t="s">
        <v>5009</v>
      </c>
      <c r="C11103" t="s">
        <v>1473</v>
      </c>
      <c r="D11103" t="s">
        <v>1442</v>
      </c>
    </row>
    <row r="11104" spans="1:4">
      <c r="A11104" t="s">
        <v>1490</v>
      </c>
      <c r="B11104" t="s">
        <v>5010</v>
      </c>
      <c r="C11104" t="s">
        <v>7617</v>
      </c>
      <c r="D11104" t="s">
        <v>104</v>
      </c>
    </row>
    <row r="11105" spans="1:4">
      <c r="A11105" t="s">
        <v>1490</v>
      </c>
      <c r="B11105" t="s">
        <v>5011</v>
      </c>
      <c r="C11105" t="s">
        <v>7627</v>
      </c>
      <c r="D11105" t="s">
        <v>1462</v>
      </c>
    </row>
    <row r="11106" spans="1:4">
      <c r="A11106" t="s">
        <v>1490</v>
      </c>
      <c r="B11106" t="s">
        <v>5012</v>
      </c>
      <c r="C11106" t="s">
        <v>1477</v>
      </c>
      <c r="D11106" t="s">
        <v>37</v>
      </c>
    </row>
    <row r="11107" spans="1:4">
      <c r="A11107" t="s">
        <v>1490</v>
      </c>
      <c r="B11107" t="s">
        <v>5019</v>
      </c>
      <c r="C11107" t="s">
        <v>1473</v>
      </c>
      <c r="D11107" t="s">
        <v>1442</v>
      </c>
    </row>
    <row r="11108" spans="1:4">
      <c r="A11108" t="s">
        <v>1490</v>
      </c>
      <c r="B11108" t="s">
        <v>5020</v>
      </c>
      <c r="C11108" t="s">
        <v>7617</v>
      </c>
      <c r="D11108" t="s">
        <v>104</v>
      </c>
    </row>
    <row r="11109" spans="1:4">
      <c r="A11109" t="s">
        <v>1490</v>
      </c>
      <c r="B11109" t="s">
        <v>5021</v>
      </c>
      <c r="C11109" t="s">
        <v>7627</v>
      </c>
      <c r="D11109" t="s">
        <v>1462</v>
      </c>
    </row>
    <row r="11110" spans="1:4">
      <c r="A11110" t="s">
        <v>1490</v>
      </c>
      <c r="B11110" t="s">
        <v>5022</v>
      </c>
      <c r="C11110" t="s">
        <v>1477</v>
      </c>
      <c r="D11110" t="s">
        <v>37</v>
      </c>
    </row>
    <row r="11111" spans="1:4">
      <c r="A11111" t="s">
        <v>1490</v>
      </c>
      <c r="B11111" t="s">
        <v>5029</v>
      </c>
      <c r="C11111" t="s">
        <v>1473</v>
      </c>
      <c r="D11111" t="s">
        <v>1441</v>
      </c>
    </row>
    <row r="11112" spans="1:4">
      <c r="A11112" t="s">
        <v>1490</v>
      </c>
      <c r="B11112" t="s">
        <v>5030</v>
      </c>
      <c r="C11112" t="s">
        <v>7617</v>
      </c>
      <c r="D11112" t="s">
        <v>105</v>
      </c>
    </row>
    <row r="11113" spans="1:4">
      <c r="A11113" t="s">
        <v>1490</v>
      </c>
      <c r="B11113" t="s">
        <v>5031</v>
      </c>
      <c r="C11113" t="s">
        <v>7627</v>
      </c>
      <c r="D11113" t="s">
        <v>1462</v>
      </c>
    </row>
    <row r="11114" spans="1:4">
      <c r="A11114" t="s">
        <v>1490</v>
      </c>
      <c r="B11114" t="s">
        <v>7916</v>
      </c>
      <c r="C11114" t="s">
        <v>1477</v>
      </c>
      <c r="D11114" t="s">
        <v>37</v>
      </c>
    </row>
    <row r="11115" spans="1:4">
      <c r="A11115" t="s">
        <v>1490</v>
      </c>
      <c r="B11115" t="s">
        <v>5038</v>
      </c>
      <c r="C11115" t="s">
        <v>1473</v>
      </c>
      <c r="D11115" t="s">
        <v>1442</v>
      </c>
    </row>
    <row r="11116" spans="1:4">
      <c r="A11116" t="s">
        <v>1490</v>
      </c>
      <c r="B11116" t="s">
        <v>5039</v>
      </c>
      <c r="C11116" t="s">
        <v>7617</v>
      </c>
      <c r="D11116" t="s">
        <v>105</v>
      </c>
    </row>
    <row r="11117" spans="1:4">
      <c r="A11117" t="s">
        <v>1490</v>
      </c>
      <c r="B11117" t="s">
        <v>5040</v>
      </c>
      <c r="C11117" t="s">
        <v>7627</v>
      </c>
      <c r="D11117" t="s">
        <v>1462</v>
      </c>
    </row>
    <row r="11118" spans="1:4">
      <c r="A11118" t="s">
        <v>1490</v>
      </c>
      <c r="B11118" t="s">
        <v>5041</v>
      </c>
      <c r="C11118" t="s">
        <v>1477</v>
      </c>
      <c r="D11118" t="s">
        <v>37</v>
      </c>
    </row>
    <row r="11119" spans="1:4">
      <c r="A11119" t="s">
        <v>1490</v>
      </c>
      <c r="B11119" t="s">
        <v>5048</v>
      </c>
      <c r="C11119" t="s">
        <v>1473</v>
      </c>
      <c r="D11119" t="s">
        <v>1442</v>
      </c>
    </row>
    <row r="11120" spans="1:4">
      <c r="A11120" t="s">
        <v>1490</v>
      </c>
      <c r="B11120" t="s">
        <v>5049</v>
      </c>
      <c r="C11120" t="s">
        <v>7617</v>
      </c>
      <c r="D11120" t="s">
        <v>105</v>
      </c>
    </row>
    <row r="11121" spans="1:4">
      <c r="A11121" t="s">
        <v>1490</v>
      </c>
      <c r="B11121" t="s">
        <v>5050</v>
      </c>
      <c r="C11121" t="s">
        <v>7627</v>
      </c>
      <c r="D11121" t="s">
        <v>1462</v>
      </c>
    </row>
    <row r="11122" spans="1:4">
      <c r="A11122" t="s">
        <v>1490</v>
      </c>
      <c r="B11122" t="s">
        <v>5051</v>
      </c>
      <c r="C11122" t="s">
        <v>1477</v>
      </c>
      <c r="D11122" t="s">
        <v>37</v>
      </c>
    </row>
    <row r="11123" spans="1:4">
      <c r="A11123" t="s">
        <v>1490</v>
      </c>
      <c r="B11123" t="s">
        <v>5058</v>
      </c>
      <c r="C11123" t="s">
        <v>1473</v>
      </c>
      <c r="D11123" t="s">
        <v>1441</v>
      </c>
    </row>
    <row r="11124" spans="1:4">
      <c r="A11124" t="s">
        <v>1490</v>
      </c>
      <c r="B11124" t="s">
        <v>5059</v>
      </c>
      <c r="C11124" t="s">
        <v>7617</v>
      </c>
      <c r="D11124" t="s">
        <v>106</v>
      </c>
    </row>
    <row r="11125" spans="1:4">
      <c r="A11125" t="s">
        <v>1490</v>
      </c>
      <c r="B11125" t="s">
        <v>5060</v>
      </c>
      <c r="C11125" t="s">
        <v>7627</v>
      </c>
      <c r="D11125" t="s">
        <v>1462</v>
      </c>
    </row>
    <row r="11126" spans="1:4">
      <c r="A11126" t="s">
        <v>1490</v>
      </c>
      <c r="B11126" t="s">
        <v>7917</v>
      </c>
      <c r="C11126" t="s">
        <v>1477</v>
      </c>
      <c r="D11126" t="s">
        <v>37</v>
      </c>
    </row>
    <row r="11127" spans="1:4">
      <c r="A11127" t="s">
        <v>1490</v>
      </c>
      <c r="B11127" t="s">
        <v>5067</v>
      </c>
      <c r="C11127" t="s">
        <v>1473</v>
      </c>
      <c r="D11127" t="s">
        <v>1442</v>
      </c>
    </row>
    <row r="11128" spans="1:4">
      <c r="A11128" t="s">
        <v>1490</v>
      </c>
      <c r="B11128" t="s">
        <v>5068</v>
      </c>
      <c r="C11128" t="s">
        <v>7617</v>
      </c>
      <c r="D11128" t="s">
        <v>106</v>
      </c>
    </row>
    <row r="11129" spans="1:4">
      <c r="A11129" t="s">
        <v>1490</v>
      </c>
      <c r="B11129" t="s">
        <v>5069</v>
      </c>
      <c r="C11129" t="s">
        <v>7627</v>
      </c>
      <c r="D11129" t="s">
        <v>1462</v>
      </c>
    </row>
    <row r="11130" spans="1:4">
      <c r="A11130" t="s">
        <v>1490</v>
      </c>
      <c r="B11130" t="s">
        <v>5070</v>
      </c>
      <c r="C11130" t="s">
        <v>1477</v>
      </c>
      <c r="D11130" t="s">
        <v>37</v>
      </c>
    </row>
    <row r="11131" spans="1:4">
      <c r="A11131" t="s">
        <v>1490</v>
      </c>
      <c r="B11131" t="s">
        <v>5077</v>
      </c>
      <c r="C11131" t="s">
        <v>1473</v>
      </c>
      <c r="D11131" t="s">
        <v>1442</v>
      </c>
    </row>
    <row r="11132" spans="1:4">
      <c r="A11132" t="s">
        <v>1490</v>
      </c>
      <c r="B11132" t="s">
        <v>5078</v>
      </c>
      <c r="C11132" t="s">
        <v>7617</v>
      </c>
      <c r="D11132" t="s">
        <v>106</v>
      </c>
    </row>
    <row r="11133" spans="1:4">
      <c r="A11133" t="s">
        <v>1490</v>
      </c>
      <c r="B11133" t="s">
        <v>5079</v>
      </c>
      <c r="C11133" t="s">
        <v>7627</v>
      </c>
      <c r="D11133" t="s">
        <v>1462</v>
      </c>
    </row>
    <row r="11134" spans="1:4">
      <c r="A11134" t="s">
        <v>1490</v>
      </c>
      <c r="B11134" t="s">
        <v>5080</v>
      </c>
      <c r="C11134" t="s">
        <v>1477</v>
      </c>
      <c r="D11134" t="s">
        <v>37</v>
      </c>
    </row>
    <row r="11135" spans="1:4">
      <c r="A11135" t="s">
        <v>1490</v>
      </c>
      <c r="B11135" t="s">
        <v>5087</v>
      </c>
      <c r="C11135" t="s">
        <v>1473</v>
      </c>
      <c r="D11135" t="s">
        <v>1441</v>
      </c>
    </row>
    <row r="11136" spans="1:4">
      <c r="A11136" t="s">
        <v>1490</v>
      </c>
      <c r="B11136" t="s">
        <v>5088</v>
      </c>
      <c r="C11136" t="s">
        <v>7617</v>
      </c>
      <c r="D11136" t="s">
        <v>107</v>
      </c>
    </row>
    <row r="11137" spans="1:4">
      <c r="A11137" t="s">
        <v>1490</v>
      </c>
      <c r="B11137" t="s">
        <v>5089</v>
      </c>
      <c r="C11137" t="s">
        <v>7627</v>
      </c>
      <c r="D11137" t="s">
        <v>1462</v>
      </c>
    </row>
    <row r="11138" spans="1:4">
      <c r="A11138" t="s">
        <v>1490</v>
      </c>
      <c r="B11138" t="s">
        <v>7918</v>
      </c>
      <c r="C11138" t="s">
        <v>1477</v>
      </c>
      <c r="D11138" t="s">
        <v>37</v>
      </c>
    </row>
    <row r="11139" spans="1:4">
      <c r="A11139" t="s">
        <v>1490</v>
      </c>
      <c r="B11139" t="s">
        <v>5096</v>
      </c>
      <c r="C11139" t="s">
        <v>1473</v>
      </c>
      <c r="D11139" t="s">
        <v>1442</v>
      </c>
    </row>
    <row r="11140" spans="1:4">
      <c r="A11140" t="s">
        <v>1490</v>
      </c>
      <c r="B11140" t="s">
        <v>5097</v>
      </c>
      <c r="C11140" t="s">
        <v>7617</v>
      </c>
      <c r="D11140" t="s">
        <v>107</v>
      </c>
    </row>
    <row r="11141" spans="1:4">
      <c r="A11141" t="s">
        <v>1490</v>
      </c>
      <c r="B11141" t="s">
        <v>5098</v>
      </c>
      <c r="C11141" t="s">
        <v>7627</v>
      </c>
      <c r="D11141" t="s">
        <v>1462</v>
      </c>
    </row>
    <row r="11142" spans="1:4">
      <c r="A11142" t="s">
        <v>1490</v>
      </c>
      <c r="B11142" t="s">
        <v>5099</v>
      </c>
      <c r="C11142" t="s">
        <v>1477</v>
      </c>
      <c r="D11142" t="s">
        <v>37</v>
      </c>
    </row>
    <row r="11143" spans="1:4">
      <c r="A11143" t="s">
        <v>1490</v>
      </c>
      <c r="B11143" t="s">
        <v>5106</v>
      </c>
      <c r="C11143" t="s">
        <v>1473</v>
      </c>
      <c r="D11143" t="s">
        <v>1442</v>
      </c>
    </row>
    <row r="11144" spans="1:4">
      <c r="A11144" t="s">
        <v>1490</v>
      </c>
      <c r="B11144" t="s">
        <v>5107</v>
      </c>
      <c r="C11144" t="s">
        <v>7617</v>
      </c>
      <c r="D11144" t="s">
        <v>107</v>
      </c>
    </row>
    <row r="11145" spans="1:4">
      <c r="A11145" t="s">
        <v>1490</v>
      </c>
      <c r="B11145" t="s">
        <v>5108</v>
      </c>
      <c r="C11145" t="s">
        <v>7627</v>
      </c>
      <c r="D11145" t="s">
        <v>1462</v>
      </c>
    </row>
    <row r="11146" spans="1:4">
      <c r="A11146" t="s">
        <v>1490</v>
      </c>
      <c r="B11146" t="s">
        <v>5109</v>
      </c>
      <c r="C11146" t="s">
        <v>1477</v>
      </c>
      <c r="D11146" t="s">
        <v>37</v>
      </c>
    </row>
    <row r="11147" spans="1:4">
      <c r="A11147" t="s">
        <v>1490</v>
      </c>
      <c r="B11147" t="s">
        <v>5116</v>
      </c>
      <c r="C11147" t="s">
        <v>1473</v>
      </c>
      <c r="D11147" t="s">
        <v>1444</v>
      </c>
    </row>
    <row r="11148" spans="1:4">
      <c r="A11148" t="s">
        <v>1490</v>
      </c>
      <c r="B11148" t="s">
        <v>5117</v>
      </c>
      <c r="C11148" t="s">
        <v>7617</v>
      </c>
      <c r="D11148" t="s">
        <v>1447</v>
      </c>
    </row>
    <row r="11149" spans="1:4">
      <c r="A11149" t="s">
        <v>1490</v>
      </c>
      <c r="B11149" t="s">
        <v>7919</v>
      </c>
      <c r="C11149" t="s">
        <v>7627</v>
      </c>
      <c r="D11149" t="s">
        <v>1462</v>
      </c>
    </row>
    <row r="11150" spans="1:4">
      <c r="A11150" t="s">
        <v>1490</v>
      </c>
      <c r="B11150" t="s">
        <v>5118</v>
      </c>
      <c r="C11150" t="s">
        <v>1477</v>
      </c>
      <c r="D11150" t="s">
        <v>98</v>
      </c>
    </row>
    <row r="11151" spans="1:4">
      <c r="A11151" t="s">
        <v>1490</v>
      </c>
      <c r="B11151" t="s">
        <v>5127</v>
      </c>
      <c r="C11151" t="s">
        <v>1473</v>
      </c>
      <c r="D11151" t="s">
        <v>1441</v>
      </c>
    </row>
    <row r="11152" spans="1:4">
      <c r="A11152" t="s">
        <v>1490</v>
      </c>
      <c r="B11152" t="s">
        <v>5128</v>
      </c>
      <c r="C11152" t="s">
        <v>7617</v>
      </c>
      <c r="D11152" t="s">
        <v>1447</v>
      </c>
    </row>
    <row r="11153" spans="1:4">
      <c r="A11153" t="s">
        <v>1490</v>
      </c>
      <c r="B11153" t="s">
        <v>5129</v>
      </c>
      <c r="C11153" t="s">
        <v>7627</v>
      </c>
      <c r="D11153" t="s">
        <v>1462</v>
      </c>
    </row>
    <row r="11154" spans="1:4">
      <c r="A11154" t="s">
        <v>1490</v>
      </c>
      <c r="B11154" t="s">
        <v>5130</v>
      </c>
      <c r="C11154" t="s">
        <v>1477</v>
      </c>
      <c r="D11154" t="s">
        <v>37</v>
      </c>
    </row>
    <row r="11155" spans="1:4">
      <c r="A11155" t="s">
        <v>1490</v>
      </c>
      <c r="B11155" t="s">
        <v>5141</v>
      </c>
      <c r="C11155" t="s">
        <v>1473</v>
      </c>
      <c r="D11155" t="s">
        <v>1441</v>
      </c>
    </row>
    <row r="11156" spans="1:4">
      <c r="A11156" t="s">
        <v>1490</v>
      </c>
      <c r="B11156" t="s">
        <v>5142</v>
      </c>
      <c r="C11156" t="s">
        <v>7617</v>
      </c>
      <c r="D11156" t="s">
        <v>1447</v>
      </c>
    </row>
    <row r="11157" spans="1:4">
      <c r="A11157" t="s">
        <v>1490</v>
      </c>
      <c r="B11157" t="s">
        <v>5143</v>
      </c>
      <c r="C11157" t="s">
        <v>7627</v>
      </c>
      <c r="D11157" t="s">
        <v>1462</v>
      </c>
    </row>
    <row r="11158" spans="1:4">
      <c r="A11158" t="s">
        <v>1490</v>
      </c>
      <c r="B11158" t="s">
        <v>5144</v>
      </c>
      <c r="C11158" t="s">
        <v>1477</v>
      </c>
      <c r="D11158" t="s">
        <v>37</v>
      </c>
    </row>
    <row r="11159" spans="1:4">
      <c r="A11159" t="s">
        <v>1490</v>
      </c>
      <c r="B11159" t="s">
        <v>5155</v>
      </c>
      <c r="C11159" t="s">
        <v>1473</v>
      </c>
      <c r="D11159" t="s">
        <v>1441</v>
      </c>
    </row>
    <row r="11160" spans="1:4">
      <c r="A11160" t="s">
        <v>1490</v>
      </c>
      <c r="B11160" t="s">
        <v>5156</v>
      </c>
      <c r="C11160" t="s">
        <v>7617</v>
      </c>
      <c r="D11160" t="s">
        <v>1447</v>
      </c>
    </row>
    <row r="11161" spans="1:4">
      <c r="A11161" t="s">
        <v>1490</v>
      </c>
      <c r="B11161" t="s">
        <v>5157</v>
      </c>
      <c r="C11161" t="s">
        <v>7627</v>
      </c>
      <c r="D11161" t="s">
        <v>1462</v>
      </c>
    </row>
    <row r="11162" spans="1:4">
      <c r="A11162" t="s">
        <v>1490</v>
      </c>
      <c r="B11162" t="s">
        <v>5158</v>
      </c>
      <c r="C11162" t="s">
        <v>1477</v>
      </c>
      <c r="D11162" t="s">
        <v>37</v>
      </c>
    </row>
    <row r="11163" spans="1:4">
      <c r="A11163" t="s">
        <v>1490</v>
      </c>
      <c r="B11163" t="s">
        <v>5169</v>
      </c>
      <c r="C11163" t="s">
        <v>1473</v>
      </c>
      <c r="D11163" t="s">
        <v>1441</v>
      </c>
    </row>
    <row r="11164" spans="1:4">
      <c r="A11164" t="s">
        <v>1490</v>
      </c>
      <c r="B11164" t="s">
        <v>5170</v>
      </c>
      <c r="C11164" t="s">
        <v>7617</v>
      </c>
      <c r="D11164" t="s">
        <v>1447</v>
      </c>
    </row>
    <row r="11165" spans="1:4">
      <c r="A11165" t="s">
        <v>1490</v>
      </c>
      <c r="B11165" t="s">
        <v>5171</v>
      </c>
      <c r="C11165" t="s">
        <v>7627</v>
      </c>
      <c r="D11165" t="s">
        <v>1462</v>
      </c>
    </row>
    <row r="11166" spans="1:4">
      <c r="A11166" t="s">
        <v>1490</v>
      </c>
      <c r="B11166" t="s">
        <v>5172</v>
      </c>
      <c r="C11166" t="s">
        <v>1477</v>
      </c>
      <c r="D11166" t="s">
        <v>37</v>
      </c>
    </row>
    <row r="11167" spans="1:4">
      <c r="A11167" t="s">
        <v>1490</v>
      </c>
      <c r="B11167" t="s">
        <v>5183</v>
      </c>
      <c r="C11167" t="s">
        <v>1473</v>
      </c>
      <c r="D11167" t="s">
        <v>1441</v>
      </c>
    </row>
    <row r="11168" spans="1:4">
      <c r="A11168" t="s">
        <v>1490</v>
      </c>
      <c r="B11168" t="s">
        <v>5184</v>
      </c>
      <c r="C11168" t="s">
        <v>7617</v>
      </c>
      <c r="D11168" t="s">
        <v>1447</v>
      </c>
    </row>
    <row r="11169" spans="1:4">
      <c r="A11169" t="s">
        <v>1490</v>
      </c>
      <c r="B11169" t="s">
        <v>5185</v>
      </c>
      <c r="C11169" t="s">
        <v>7627</v>
      </c>
      <c r="D11169" t="s">
        <v>1462</v>
      </c>
    </row>
    <row r="11170" spans="1:4">
      <c r="A11170" t="s">
        <v>1490</v>
      </c>
      <c r="B11170" t="s">
        <v>5186</v>
      </c>
      <c r="C11170" t="s">
        <v>1477</v>
      </c>
      <c r="D11170" t="s">
        <v>37</v>
      </c>
    </row>
    <row r="11171" spans="1:4">
      <c r="A11171" t="s">
        <v>1490</v>
      </c>
      <c r="B11171" t="s">
        <v>5197</v>
      </c>
      <c r="C11171" t="s">
        <v>1473</v>
      </c>
      <c r="D11171" t="s">
        <v>1441</v>
      </c>
    </row>
    <row r="11172" spans="1:4">
      <c r="A11172" t="s">
        <v>1490</v>
      </c>
      <c r="B11172" t="s">
        <v>5198</v>
      </c>
      <c r="C11172" t="s">
        <v>7617</v>
      </c>
      <c r="D11172" t="s">
        <v>1447</v>
      </c>
    </row>
    <row r="11173" spans="1:4">
      <c r="A11173" t="s">
        <v>1490</v>
      </c>
      <c r="B11173" t="s">
        <v>5199</v>
      </c>
      <c r="C11173" t="s">
        <v>7627</v>
      </c>
      <c r="D11173" t="s">
        <v>1462</v>
      </c>
    </row>
    <row r="11174" spans="1:4">
      <c r="A11174" t="s">
        <v>1490</v>
      </c>
      <c r="B11174" t="s">
        <v>5200</v>
      </c>
      <c r="C11174" t="s">
        <v>1477</v>
      </c>
      <c r="D11174" t="s">
        <v>37</v>
      </c>
    </row>
    <row r="11175" spans="1:4">
      <c r="A11175" t="s">
        <v>1490</v>
      </c>
      <c r="B11175" t="s">
        <v>5211</v>
      </c>
      <c r="C11175" t="s">
        <v>1473</v>
      </c>
      <c r="D11175" t="s">
        <v>1441</v>
      </c>
    </row>
    <row r="11176" spans="1:4">
      <c r="A11176" t="s">
        <v>1490</v>
      </c>
      <c r="B11176" t="s">
        <v>5212</v>
      </c>
      <c r="C11176" t="s">
        <v>7617</v>
      </c>
      <c r="D11176" t="s">
        <v>1447</v>
      </c>
    </row>
    <row r="11177" spans="1:4">
      <c r="A11177" t="s">
        <v>1490</v>
      </c>
      <c r="B11177" t="s">
        <v>5213</v>
      </c>
      <c r="C11177" t="s">
        <v>7627</v>
      </c>
      <c r="D11177" t="s">
        <v>1462</v>
      </c>
    </row>
    <row r="11178" spans="1:4">
      <c r="A11178" t="s">
        <v>1490</v>
      </c>
      <c r="B11178" t="s">
        <v>5214</v>
      </c>
      <c r="C11178" t="s">
        <v>1477</v>
      </c>
      <c r="D11178" t="s">
        <v>37</v>
      </c>
    </row>
    <row r="11179" spans="1:4">
      <c r="A11179" t="s">
        <v>1490</v>
      </c>
      <c r="B11179" t="s">
        <v>5225</v>
      </c>
      <c r="C11179" t="s">
        <v>1473</v>
      </c>
      <c r="D11179" t="s">
        <v>1441</v>
      </c>
    </row>
    <row r="11180" spans="1:4">
      <c r="A11180" t="s">
        <v>1490</v>
      </c>
      <c r="B11180" t="s">
        <v>5226</v>
      </c>
      <c r="C11180" t="s">
        <v>7617</v>
      </c>
      <c r="D11180" t="s">
        <v>1447</v>
      </c>
    </row>
    <row r="11181" spans="1:4">
      <c r="A11181" t="s">
        <v>1490</v>
      </c>
      <c r="B11181" t="s">
        <v>5227</v>
      </c>
      <c r="C11181" t="s">
        <v>7627</v>
      </c>
      <c r="D11181" t="s">
        <v>1462</v>
      </c>
    </row>
    <row r="11182" spans="1:4">
      <c r="A11182" t="s">
        <v>1490</v>
      </c>
      <c r="B11182" t="s">
        <v>5228</v>
      </c>
      <c r="C11182" t="s">
        <v>1477</v>
      </c>
      <c r="D11182" t="s">
        <v>37</v>
      </c>
    </row>
    <row r="11183" spans="1:4">
      <c r="A11183" t="s">
        <v>1490</v>
      </c>
      <c r="B11183" t="s">
        <v>5239</v>
      </c>
      <c r="C11183" t="s">
        <v>1473</v>
      </c>
      <c r="D11183" t="s">
        <v>1441</v>
      </c>
    </row>
    <row r="11184" spans="1:4">
      <c r="A11184" t="s">
        <v>1490</v>
      </c>
      <c r="B11184" t="s">
        <v>5240</v>
      </c>
      <c r="C11184" t="s">
        <v>7617</v>
      </c>
      <c r="D11184" t="s">
        <v>1447</v>
      </c>
    </row>
    <row r="11185" spans="1:4">
      <c r="A11185" t="s">
        <v>1490</v>
      </c>
      <c r="B11185" t="s">
        <v>5241</v>
      </c>
      <c r="C11185" t="s">
        <v>7627</v>
      </c>
      <c r="D11185" t="s">
        <v>1462</v>
      </c>
    </row>
    <row r="11186" spans="1:4">
      <c r="A11186" t="s">
        <v>1490</v>
      </c>
      <c r="B11186" t="s">
        <v>5242</v>
      </c>
      <c r="C11186" t="s">
        <v>1477</v>
      </c>
      <c r="D11186" t="s">
        <v>37</v>
      </c>
    </row>
    <row r="11187" spans="1:4">
      <c r="A11187" t="s">
        <v>1490</v>
      </c>
      <c r="B11187" t="s">
        <v>5253</v>
      </c>
      <c r="C11187" t="s">
        <v>1473</v>
      </c>
      <c r="D11187" t="s">
        <v>1441</v>
      </c>
    </row>
    <row r="11188" spans="1:4">
      <c r="A11188" t="s">
        <v>1490</v>
      </c>
      <c r="B11188" t="s">
        <v>5254</v>
      </c>
      <c r="C11188" t="s">
        <v>7617</v>
      </c>
      <c r="D11188" t="s">
        <v>1447</v>
      </c>
    </row>
    <row r="11189" spans="1:4">
      <c r="A11189" t="s">
        <v>1490</v>
      </c>
      <c r="B11189" t="s">
        <v>5255</v>
      </c>
      <c r="C11189" t="s">
        <v>7627</v>
      </c>
      <c r="D11189" t="s">
        <v>1462</v>
      </c>
    </row>
    <row r="11190" spans="1:4">
      <c r="A11190" t="s">
        <v>1490</v>
      </c>
      <c r="B11190" t="s">
        <v>5256</v>
      </c>
      <c r="C11190" t="s">
        <v>1477</v>
      </c>
      <c r="D11190" t="s">
        <v>37</v>
      </c>
    </row>
    <row r="11191" spans="1:4">
      <c r="A11191" t="s">
        <v>1490</v>
      </c>
      <c r="B11191" t="s">
        <v>5267</v>
      </c>
      <c r="C11191" t="s">
        <v>1473</v>
      </c>
      <c r="D11191" t="s">
        <v>1441</v>
      </c>
    </row>
    <row r="11192" spans="1:4">
      <c r="A11192" t="s">
        <v>1490</v>
      </c>
      <c r="B11192" t="s">
        <v>5268</v>
      </c>
      <c r="C11192" t="s">
        <v>7617</v>
      </c>
      <c r="D11192" t="s">
        <v>1447</v>
      </c>
    </row>
    <row r="11193" spans="1:4">
      <c r="A11193" t="s">
        <v>1490</v>
      </c>
      <c r="B11193" t="s">
        <v>5269</v>
      </c>
      <c r="C11193" t="s">
        <v>7627</v>
      </c>
      <c r="D11193" t="s">
        <v>1462</v>
      </c>
    </row>
    <row r="11194" spans="1:4">
      <c r="A11194" t="s">
        <v>1490</v>
      </c>
      <c r="B11194" t="s">
        <v>5270</v>
      </c>
      <c r="C11194" t="s">
        <v>1477</v>
      </c>
      <c r="D11194" t="s">
        <v>37</v>
      </c>
    </row>
    <row r="11195" spans="1:4">
      <c r="A11195" t="s">
        <v>1490</v>
      </c>
      <c r="B11195" t="s">
        <v>5281</v>
      </c>
      <c r="C11195" t="s">
        <v>1473</v>
      </c>
      <c r="D11195" t="s">
        <v>1441</v>
      </c>
    </row>
    <row r="11196" spans="1:4">
      <c r="A11196" t="s">
        <v>1490</v>
      </c>
      <c r="B11196" t="s">
        <v>5282</v>
      </c>
      <c r="C11196" t="s">
        <v>7617</v>
      </c>
      <c r="D11196" t="s">
        <v>1447</v>
      </c>
    </row>
    <row r="11197" spans="1:4">
      <c r="A11197" t="s">
        <v>1490</v>
      </c>
      <c r="B11197" t="s">
        <v>5283</v>
      </c>
      <c r="C11197" t="s">
        <v>7627</v>
      </c>
      <c r="D11197" t="s">
        <v>1462</v>
      </c>
    </row>
    <row r="11198" spans="1:4">
      <c r="A11198" t="s">
        <v>1490</v>
      </c>
      <c r="B11198" t="s">
        <v>5284</v>
      </c>
      <c r="C11198" t="s">
        <v>1477</v>
      </c>
      <c r="D11198" t="s">
        <v>37</v>
      </c>
    </row>
    <row r="11199" spans="1:4">
      <c r="A11199" t="s">
        <v>1490</v>
      </c>
      <c r="B11199" t="s">
        <v>5295</v>
      </c>
      <c r="C11199" t="s">
        <v>1473</v>
      </c>
      <c r="D11199" t="s">
        <v>1441</v>
      </c>
    </row>
    <row r="11200" spans="1:4">
      <c r="A11200" t="s">
        <v>1490</v>
      </c>
      <c r="B11200" t="s">
        <v>5296</v>
      </c>
      <c r="C11200" t="s">
        <v>7617</v>
      </c>
      <c r="D11200" t="s">
        <v>1447</v>
      </c>
    </row>
    <row r="11201" spans="1:4">
      <c r="A11201" t="s">
        <v>1490</v>
      </c>
      <c r="B11201" t="s">
        <v>5297</v>
      </c>
      <c r="C11201" t="s">
        <v>7627</v>
      </c>
      <c r="D11201" t="s">
        <v>1462</v>
      </c>
    </row>
    <row r="11202" spans="1:4">
      <c r="A11202" t="s">
        <v>1490</v>
      </c>
      <c r="B11202" t="s">
        <v>5298</v>
      </c>
      <c r="C11202" t="s">
        <v>1477</v>
      </c>
      <c r="D11202" t="s">
        <v>37</v>
      </c>
    </row>
    <row r="11203" spans="1:4">
      <c r="A11203" t="s">
        <v>1490</v>
      </c>
      <c r="B11203" t="s">
        <v>5309</v>
      </c>
      <c r="C11203" t="s">
        <v>1473</v>
      </c>
      <c r="D11203" t="s">
        <v>1441</v>
      </c>
    </row>
    <row r="11204" spans="1:4">
      <c r="A11204" t="s">
        <v>1490</v>
      </c>
      <c r="B11204" t="s">
        <v>5310</v>
      </c>
      <c r="C11204" t="s">
        <v>7617</v>
      </c>
      <c r="D11204" t="s">
        <v>1447</v>
      </c>
    </row>
    <row r="11205" spans="1:4">
      <c r="A11205" t="s">
        <v>1490</v>
      </c>
      <c r="B11205" t="s">
        <v>5311</v>
      </c>
      <c r="C11205" t="s">
        <v>7627</v>
      </c>
      <c r="D11205" t="s">
        <v>1462</v>
      </c>
    </row>
    <row r="11206" spans="1:4">
      <c r="A11206" t="s">
        <v>1490</v>
      </c>
      <c r="B11206" t="s">
        <v>5312</v>
      </c>
      <c r="C11206" t="s">
        <v>1477</v>
      </c>
      <c r="D11206" t="s">
        <v>37</v>
      </c>
    </row>
    <row r="11207" spans="1:4">
      <c r="A11207" t="s">
        <v>1490</v>
      </c>
      <c r="B11207" t="s">
        <v>5323</v>
      </c>
      <c r="C11207" t="s">
        <v>1473</v>
      </c>
      <c r="D11207" t="s">
        <v>1441</v>
      </c>
    </row>
    <row r="11208" spans="1:4">
      <c r="A11208" t="s">
        <v>1490</v>
      </c>
      <c r="B11208" t="s">
        <v>5324</v>
      </c>
      <c r="C11208" t="s">
        <v>7617</v>
      </c>
      <c r="D11208" t="s">
        <v>1447</v>
      </c>
    </row>
    <row r="11209" spans="1:4">
      <c r="A11209" t="s">
        <v>1490</v>
      </c>
      <c r="B11209" t="s">
        <v>5325</v>
      </c>
      <c r="C11209" t="s">
        <v>7627</v>
      </c>
      <c r="D11209" t="s">
        <v>1462</v>
      </c>
    </row>
    <row r="11210" spans="1:4">
      <c r="A11210" t="s">
        <v>1490</v>
      </c>
      <c r="B11210" t="s">
        <v>5326</v>
      </c>
      <c r="C11210" t="s">
        <v>1477</v>
      </c>
      <c r="D11210" t="s">
        <v>37</v>
      </c>
    </row>
    <row r="11211" spans="1:4">
      <c r="A11211" t="s">
        <v>1490</v>
      </c>
      <c r="B11211" t="s">
        <v>5337</v>
      </c>
      <c r="C11211" t="s">
        <v>1473</v>
      </c>
      <c r="D11211" t="s">
        <v>1441</v>
      </c>
    </row>
    <row r="11212" spans="1:4">
      <c r="A11212" t="s">
        <v>1490</v>
      </c>
      <c r="B11212" t="s">
        <v>5338</v>
      </c>
      <c r="C11212" t="s">
        <v>7617</v>
      </c>
      <c r="D11212" t="s">
        <v>1447</v>
      </c>
    </row>
    <row r="11213" spans="1:4">
      <c r="A11213" t="s">
        <v>1490</v>
      </c>
      <c r="B11213" t="s">
        <v>5339</v>
      </c>
      <c r="C11213" t="s">
        <v>7627</v>
      </c>
      <c r="D11213" t="s">
        <v>1462</v>
      </c>
    </row>
    <row r="11214" spans="1:4">
      <c r="A11214" t="s">
        <v>1490</v>
      </c>
      <c r="B11214" t="s">
        <v>5340</v>
      </c>
      <c r="C11214" t="s">
        <v>1477</v>
      </c>
      <c r="D11214" t="s">
        <v>37</v>
      </c>
    </row>
    <row r="11215" spans="1:4">
      <c r="A11215" t="s">
        <v>1490</v>
      </c>
      <c r="B11215" t="s">
        <v>5351</v>
      </c>
      <c r="C11215" t="s">
        <v>1473</v>
      </c>
      <c r="D11215" t="s">
        <v>1441</v>
      </c>
    </row>
    <row r="11216" spans="1:4">
      <c r="A11216" t="s">
        <v>1490</v>
      </c>
      <c r="B11216" t="s">
        <v>5352</v>
      </c>
      <c r="C11216" t="s">
        <v>7617</v>
      </c>
      <c r="D11216" t="s">
        <v>1447</v>
      </c>
    </row>
    <row r="11217" spans="1:4">
      <c r="A11217" t="s">
        <v>1490</v>
      </c>
      <c r="B11217" t="s">
        <v>5353</v>
      </c>
      <c r="C11217" t="s">
        <v>7627</v>
      </c>
      <c r="D11217" t="s">
        <v>1462</v>
      </c>
    </row>
    <row r="11218" spans="1:4">
      <c r="A11218" t="s">
        <v>1490</v>
      </c>
      <c r="B11218" t="s">
        <v>5354</v>
      </c>
      <c r="C11218" t="s">
        <v>1477</v>
      </c>
      <c r="D11218" t="s">
        <v>37</v>
      </c>
    </row>
    <row r="11219" spans="1:4">
      <c r="A11219" t="s">
        <v>1490</v>
      </c>
      <c r="B11219" t="s">
        <v>5365</v>
      </c>
      <c r="C11219" t="s">
        <v>1473</v>
      </c>
      <c r="D11219" t="s">
        <v>1441</v>
      </c>
    </row>
    <row r="11220" spans="1:4">
      <c r="A11220" t="s">
        <v>1490</v>
      </c>
      <c r="B11220" t="s">
        <v>5366</v>
      </c>
      <c r="C11220" t="s">
        <v>7617</v>
      </c>
      <c r="D11220" t="s">
        <v>1447</v>
      </c>
    </row>
    <row r="11221" spans="1:4">
      <c r="A11221" t="s">
        <v>1490</v>
      </c>
      <c r="B11221" t="s">
        <v>5367</v>
      </c>
      <c r="C11221" t="s">
        <v>7627</v>
      </c>
      <c r="D11221" t="s">
        <v>1462</v>
      </c>
    </row>
    <row r="11222" spans="1:4">
      <c r="A11222" t="s">
        <v>1490</v>
      </c>
      <c r="B11222" t="s">
        <v>5368</v>
      </c>
      <c r="C11222" t="s">
        <v>1477</v>
      </c>
      <c r="D11222" t="s">
        <v>37</v>
      </c>
    </row>
    <row r="11223" spans="1:4">
      <c r="A11223" t="s">
        <v>1490</v>
      </c>
      <c r="B11223" t="s">
        <v>5379</v>
      </c>
      <c r="C11223" t="s">
        <v>1473</v>
      </c>
      <c r="D11223" t="s">
        <v>1441</v>
      </c>
    </row>
    <row r="11224" spans="1:4">
      <c r="A11224" t="s">
        <v>1490</v>
      </c>
      <c r="B11224" t="s">
        <v>5380</v>
      </c>
      <c r="C11224" t="s">
        <v>7617</v>
      </c>
      <c r="D11224" t="s">
        <v>1447</v>
      </c>
    </row>
    <row r="11225" spans="1:4">
      <c r="A11225" t="s">
        <v>1490</v>
      </c>
      <c r="B11225" t="s">
        <v>5381</v>
      </c>
      <c r="C11225" t="s">
        <v>7627</v>
      </c>
      <c r="D11225" t="s">
        <v>1462</v>
      </c>
    </row>
    <row r="11226" spans="1:4">
      <c r="A11226" t="s">
        <v>1490</v>
      </c>
      <c r="B11226" t="s">
        <v>5382</v>
      </c>
      <c r="C11226" t="s">
        <v>1477</v>
      </c>
      <c r="D11226" t="s">
        <v>37</v>
      </c>
    </row>
    <row r="11227" spans="1:4">
      <c r="A11227" t="s">
        <v>1490</v>
      </c>
      <c r="B11227" t="s">
        <v>5393</v>
      </c>
      <c r="C11227" t="s">
        <v>1473</v>
      </c>
      <c r="D11227" t="s">
        <v>1441</v>
      </c>
    </row>
    <row r="11228" spans="1:4">
      <c r="A11228" t="s">
        <v>1490</v>
      </c>
      <c r="B11228" t="s">
        <v>5394</v>
      </c>
      <c r="C11228" t="s">
        <v>7617</v>
      </c>
      <c r="D11228" t="s">
        <v>1447</v>
      </c>
    </row>
    <row r="11229" spans="1:4">
      <c r="A11229" t="s">
        <v>1490</v>
      </c>
      <c r="B11229" t="s">
        <v>5395</v>
      </c>
      <c r="C11229" t="s">
        <v>7627</v>
      </c>
      <c r="D11229" t="s">
        <v>1462</v>
      </c>
    </row>
    <row r="11230" spans="1:4">
      <c r="A11230" t="s">
        <v>1490</v>
      </c>
      <c r="B11230" t="s">
        <v>5396</v>
      </c>
      <c r="C11230" t="s">
        <v>1477</v>
      </c>
      <c r="D11230" t="s">
        <v>37</v>
      </c>
    </row>
    <row r="11231" spans="1:4">
      <c r="A11231" t="s">
        <v>1490</v>
      </c>
      <c r="B11231" t="s">
        <v>5407</v>
      </c>
      <c r="C11231" t="s">
        <v>1473</v>
      </c>
      <c r="D11231" t="s">
        <v>1441</v>
      </c>
    </row>
    <row r="11232" spans="1:4">
      <c r="A11232" t="s">
        <v>1490</v>
      </c>
      <c r="B11232" t="s">
        <v>5408</v>
      </c>
      <c r="C11232" t="s">
        <v>7617</v>
      </c>
      <c r="D11232" t="s">
        <v>1447</v>
      </c>
    </row>
    <row r="11233" spans="1:4">
      <c r="A11233" t="s">
        <v>1490</v>
      </c>
      <c r="B11233" t="s">
        <v>5409</v>
      </c>
      <c r="C11233" t="s">
        <v>7627</v>
      </c>
      <c r="D11233" t="s">
        <v>1462</v>
      </c>
    </row>
    <row r="11234" spans="1:4">
      <c r="A11234" t="s">
        <v>1490</v>
      </c>
      <c r="B11234" t="s">
        <v>5410</v>
      </c>
      <c r="C11234" t="s">
        <v>1477</v>
      </c>
      <c r="D11234" t="s">
        <v>37</v>
      </c>
    </row>
    <row r="11235" spans="1:4">
      <c r="A11235" t="s">
        <v>1490</v>
      </c>
      <c r="B11235" t="s">
        <v>5421</v>
      </c>
      <c r="C11235" t="s">
        <v>1473</v>
      </c>
      <c r="D11235" t="s">
        <v>1441</v>
      </c>
    </row>
    <row r="11236" spans="1:4">
      <c r="A11236" t="s">
        <v>1490</v>
      </c>
      <c r="B11236" t="s">
        <v>5422</v>
      </c>
      <c r="C11236" t="s">
        <v>7617</v>
      </c>
      <c r="D11236" t="s">
        <v>1447</v>
      </c>
    </row>
    <row r="11237" spans="1:4">
      <c r="A11237" t="s">
        <v>1490</v>
      </c>
      <c r="B11237" t="s">
        <v>5423</v>
      </c>
      <c r="C11237" t="s">
        <v>7627</v>
      </c>
      <c r="D11237" t="s">
        <v>1462</v>
      </c>
    </row>
    <row r="11238" spans="1:4">
      <c r="A11238" t="s">
        <v>1490</v>
      </c>
      <c r="B11238" t="s">
        <v>5424</v>
      </c>
      <c r="C11238" t="s">
        <v>1477</v>
      </c>
      <c r="D11238" t="s">
        <v>37</v>
      </c>
    </row>
    <row r="11239" spans="1:4">
      <c r="A11239" t="s">
        <v>1490</v>
      </c>
      <c r="B11239" t="s">
        <v>5435</v>
      </c>
      <c r="C11239" t="s">
        <v>1473</v>
      </c>
      <c r="D11239" t="s">
        <v>1441</v>
      </c>
    </row>
    <row r="11240" spans="1:4">
      <c r="A11240" t="s">
        <v>1490</v>
      </c>
      <c r="B11240" t="s">
        <v>5436</v>
      </c>
      <c r="C11240" t="s">
        <v>7617</v>
      </c>
      <c r="D11240" t="s">
        <v>1447</v>
      </c>
    </row>
    <row r="11241" spans="1:4">
      <c r="A11241" t="s">
        <v>1490</v>
      </c>
      <c r="B11241" t="s">
        <v>5437</v>
      </c>
      <c r="C11241" t="s">
        <v>7627</v>
      </c>
      <c r="D11241" t="s">
        <v>1462</v>
      </c>
    </row>
    <row r="11242" spans="1:4">
      <c r="A11242" t="s">
        <v>1490</v>
      </c>
      <c r="B11242" t="s">
        <v>5438</v>
      </c>
      <c r="C11242" t="s">
        <v>1477</v>
      </c>
      <c r="D11242" t="s">
        <v>37</v>
      </c>
    </row>
    <row r="11243" spans="1:4">
      <c r="A11243" t="s">
        <v>1490</v>
      </c>
      <c r="B11243" t="s">
        <v>5449</v>
      </c>
      <c r="C11243" t="s">
        <v>1473</v>
      </c>
      <c r="D11243" t="s">
        <v>1441</v>
      </c>
    </row>
    <row r="11244" spans="1:4">
      <c r="A11244" t="s">
        <v>1490</v>
      </c>
      <c r="B11244" t="s">
        <v>5450</v>
      </c>
      <c r="C11244" t="s">
        <v>7617</v>
      </c>
      <c r="D11244" t="s">
        <v>1447</v>
      </c>
    </row>
    <row r="11245" spans="1:4">
      <c r="A11245" t="s">
        <v>1490</v>
      </c>
      <c r="B11245" t="s">
        <v>5451</v>
      </c>
      <c r="C11245" t="s">
        <v>7627</v>
      </c>
      <c r="D11245" t="s">
        <v>1462</v>
      </c>
    </row>
    <row r="11246" spans="1:4">
      <c r="A11246" t="s">
        <v>1490</v>
      </c>
      <c r="B11246" t="s">
        <v>5452</v>
      </c>
      <c r="C11246" t="s">
        <v>1477</v>
      </c>
      <c r="D11246" t="s">
        <v>37</v>
      </c>
    </row>
    <row r="11247" spans="1:4">
      <c r="A11247" t="s">
        <v>1490</v>
      </c>
      <c r="B11247" t="s">
        <v>5463</v>
      </c>
      <c r="C11247" t="s">
        <v>1473</v>
      </c>
      <c r="D11247" t="s">
        <v>1441</v>
      </c>
    </row>
    <row r="11248" spans="1:4">
      <c r="A11248" t="s">
        <v>1490</v>
      </c>
      <c r="B11248" t="s">
        <v>5464</v>
      </c>
      <c r="C11248" t="s">
        <v>7617</v>
      </c>
      <c r="D11248" t="s">
        <v>1447</v>
      </c>
    </row>
    <row r="11249" spans="1:4">
      <c r="A11249" t="s">
        <v>1490</v>
      </c>
      <c r="B11249" t="s">
        <v>5465</v>
      </c>
      <c r="C11249" t="s">
        <v>7627</v>
      </c>
      <c r="D11249" t="s">
        <v>1462</v>
      </c>
    </row>
    <row r="11250" spans="1:4">
      <c r="A11250" t="s">
        <v>1490</v>
      </c>
      <c r="B11250" t="s">
        <v>5466</v>
      </c>
      <c r="C11250" t="s">
        <v>1477</v>
      </c>
      <c r="D11250" t="s">
        <v>37</v>
      </c>
    </row>
    <row r="11251" spans="1:4">
      <c r="A11251" t="s">
        <v>1490</v>
      </c>
      <c r="B11251" t="s">
        <v>5477</v>
      </c>
      <c r="C11251" t="s">
        <v>1473</v>
      </c>
      <c r="D11251" t="s">
        <v>1441</v>
      </c>
    </row>
    <row r="11252" spans="1:4">
      <c r="A11252" t="s">
        <v>1490</v>
      </c>
      <c r="B11252" t="s">
        <v>5478</v>
      </c>
      <c r="C11252" t="s">
        <v>7617</v>
      </c>
      <c r="D11252" t="s">
        <v>1447</v>
      </c>
    </row>
    <row r="11253" spans="1:4">
      <c r="A11253" t="s">
        <v>1490</v>
      </c>
      <c r="B11253" t="s">
        <v>5479</v>
      </c>
      <c r="C11253" t="s">
        <v>7627</v>
      </c>
      <c r="D11253" t="s">
        <v>1462</v>
      </c>
    </row>
    <row r="11254" spans="1:4">
      <c r="A11254" t="s">
        <v>1490</v>
      </c>
      <c r="B11254" t="s">
        <v>5480</v>
      </c>
      <c r="C11254" t="s">
        <v>1477</v>
      </c>
      <c r="D11254" t="s">
        <v>37</v>
      </c>
    </row>
    <row r="11255" spans="1:4">
      <c r="A11255" t="s">
        <v>1490</v>
      </c>
      <c r="B11255" t="s">
        <v>5491</v>
      </c>
      <c r="C11255" t="s">
        <v>1473</v>
      </c>
      <c r="D11255" t="s">
        <v>1441</v>
      </c>
    </row>
    <row r="11256" spans="1:4">
      <c r="A11256" t="s">
        <v>1490</v>
      </c>
      <c r="B11256" t="s">
        <v>5492</v>
      </c>
      <c r="C11256" t="s">
        <v>7617</v>
      </c>
      <c r="D11256" t="s">
        <v>1447</v>
      </c>
    </row>
    <row r="11257" spans="1:4">
      <c r="A11257" t="s">
        <v>1490</v>
      </c>
      <c r="B11257" t="s">
        <v>5493</v>
      </c>
      <c r="C11257" t="s">
        <v>7627</v>
      </c>
      <c r="D11257" t="s">
        <v>1462</v>
      </c>
    </row>
    <row r="11258" spans="1:4">
      <c r="A11258" t="s">
        <v>1490</v>
      </c>
      <c r="B11258" t="s">
        <v>5494</v>
      </c>
      <c r="C11258" t="s">
        <v>1477</v>
      </c>
      <c r="D11258" t="s">
        <v>37</v>
      </c>
    </row>
    <row r="11259" spans="1:4">
      <c r="A11259" t="s">
        <v>1490</v>
      </c>
      <c r="B11259" t="s">
        <v>5505</v>
      </c>
      <c r="C11259" t="s">
        <v>1473</v>
      </c>
      <c r="D11259" t="s">
        <v>1442</v>
      </c>
    </row>
    <row r="11260" spans="1:4">
      <c r="A11260" t="s">
        <v>1490</v>
      </c>
      <c r="B11260" t="s">
        <v>5506</v>
      </c>
      <c r="C11260" t="s">
        <v>7617</v>
      </c>
      <c r="D11260" t="s">
        <v>1447</v>
      </c>
    </row>
    <row r="11261" spans="1:4">
      <c r="A11261" t="s">
        <v>1490</v>
      </c>
      <c r="B11261" t="s">
        <v>5507</v>
      </c>
      <c r="C11261" t="s">
        <v>7627</v>
      </c>
      <c r="D11261" t="s">
        <v>1462</v>
      </c>
    </row>
    <row r="11262" spans="1:4">
      <c r="A11262" t="s">
        <v>1490</v>
      </c>
      <c r="B11262" t="s">
        <v>5508</v>
      </c>
      <c r="C11262" t="s">
        <v>1477</v>
      </c>
      <c r="D11262" t="s">
        <v>37</v>
      </c>
    </row>
    <row r="11263" spans="1:4">
      <c r="A11263" t="s">
        <v>1490</v>
      </c>
      <c r="B11263" t="s">
        <v>5516</v>
      </c>
      <c r="C11263" t="s">
        <v>1473</v>
      </c>
      <c r="D11263" t="s">
        <v>1442</v>
      </c>
    </row>
    <row r="11264" spans="1:4">
      <c r="A11264" t="s">
        <v>1490</v>
      </c>
      <c r="B11264" t="s">
        <v>5517</v>
      </c>
      <c r="C11264" t="s">
        <v>7617</v>
      </c>
      <c r="D11264" t="s">
        <v>1447</v>
      </c>
    </row>
    <row r="11265" spans="1:4">
      <c r="A11265" t="s">
        <v>1490</v>
      </c>
      <c r="B11265" t="s">
        <v>5518</v>
      </c>
      <c r="C11265" t="s">
        <v>7627</v>
      </c>
      <c r="D11265" t="s">
        <v>1462</v>
      </c>
    </row>
    <row r="11266" spans="1:4">
      <c r="A11266" t="s">
        <v>1490</v>
      </c>
      <c r="B11266" t="s">
        <v>5519</v>
      </c>
      <c r="C11266" t="s">
        <v>1477</v>
      </c>
      <c r="D11266" t="s">
        <v>37</v>
      </c>
    </row>
    <row r="11267" spans="1:4">
      <c r="A11267" t="s">
        <v>1490</v>
      </c>
      <c r="B11267" t="s">
        <v>5527</v>
      </c>
      <c r="C11267" t="s">
        <v>1473</v>
      </c>
      <c r="D11267" t="s">
        <v>1442</v>
      </c>
    </row>
    <row r="11268" spans="1:4">
      <c r="A11268" t="s">
        <v>1490</v>
      </c>
      <c r="B11268" t="s">
        <v>5528</v>
      </c>
      <c r="C11268" t="s">
        <v>7617</v>
      </c>
      <c r="D11268" t="s">
        <v>1447</v>
      </c>
    </row>
    <row r="11269" spans="1:4">
      <c r="A11269" t="s">
        <v>1490</v>
      </c>
      <c r="B11269" t="s">
        <v>5529</v>
      </c>
      <c r="C11269" t="s">
        <v>7627</v>
      </c>
      <c r="D11269" t="s">
        <v>1462</v>
      </c>
    </row>
    <row r="11270" spans="1:4">
      <c r="A11270" t="s">
        <v>1490</v>
      </c>
      <c r="B11270" t="s">
        <v>5530</v>
      </c>
      <c r="C11270" t="s">
        <v>1477</v>
      </c>
      <c r="D11270" t="s">
        <v>37</v>
      </c>
    </row>
    <row r="11271" spans="1:4">
      <c r="A11271" t="s">
        <v>1490</v>
      </c>
      <c r="B11271" t="s">
        <v>5538</v>
      </c>
      <c r="C11271" t="s">
        <v>1473</v>
      </c>
      <c r="D11271" t="s">
        <v>1442</v>
      </c>
    </row>
    <row r="11272" spans="1:4">
      <c r="A11272" t="s">
        <v>1490</v>
      </c>
      <c r="B11272" t="s">
        <v>5539</v>
      </c>
      <c r="C11272" t="s">
        <v>7617</v>
      </c>
      <c r="D11272" t="s">
        <v>1447</v>
      </c>
    </row>
    <row r="11273" spans="1:4">
      <c r="A11273" t="s">
        <v>1490</v>
      </c>
      <c r="B11273" t="s">
        <v>5540</v>
      </c>
      <c r="C11273" t="s">
        <v>7627</v>
      </c>
      <c r="D11273" t="s">
        <v>1462</v>
      </c>
    </row>
    <row r="11274" spans="1:4">
      <c r="A11274" t="s">
        <v>1490</v>
      </c>
      <c r="B11274" t="s">
        <v>5541</v>
      </c>
      <c r="C11274" t="s">
        <v>1477</v>
      </c>
      <c r="D11274" t="s">
        <v>37</v>
      </c>
    </row>
    <row r="11275" spans="1:4">
      <c r="A11275" t="s">
        <v>1490</v>
      </c>
      <c r="B11275" t="s">
        <v>5549</v>
      </c>
      <c r="C11275" t="s">
        <v>1473</v>
      </c>
      <c r="D11275" t="s">
        <v>1442</v>
      </c>
    </row>
    <row r="11276" spans="1:4">
      <c r="A11276" t="s">
        <v>1490</v>
      </c>
      <c r="B11276" t="s">
        <v>5550</v>
      </c>
      <c r="C11276" t="s">
        <v>7617</v>
      </c>
      <c r="D11276" t="s">
        <v>1447</v>
      </c>
    </row>
    <row r="11277" spans="1:4">
      <c r="A11277" t="s">
        <v>1490</v>
      </c>
      <c r="B11277" t="s">
        <v>5551</v>
      </c>
      <c r="C11277" t="s">
        <v>7627</v>
      </c>
      <c r="D11277" t="s">
        <v>1462</v>
      </c>
    </row>
    <row r="11278" spans="1:4">
      <c r="A11278" t="s">
        <v>1490</v>
      </c>
      <c r="B11278" t="s">
        <v>5552</v>
      </c>
      <c r="C11278" t="s">
        <v>1477</v>
      </c>
      <c r="D11278" t="s">
        <v>37</v>
      </c>
    </row>
    <row r="11279" spans="1:4">
      <c r="A11279" t="s">
        <v>1490</v>
      </c>
      <c r="B11279" t="s">
        <v>5560</v>
      </c>
      <c r="C11279" t="s">
        <v>1473</v>
      </c>
      <c r="D11279" t="s">
        <v>1442</v>
      </c>
    </row>
    <row r="11280" spans="1:4">
      <c r="A11280" t="s">
        <v>1490</v>
      </c>
      <c r="B11280" t="s">
        <v>5561</v>
      </c>
      <c r="C11280" t="s">
        <v>7617</v>
      </c>
      <c r="D11280" t="s">
        <v>1447</v>
      </c>
    </row>
    <row r="11281" spans="1:4">
      <c r="A11281" t="s">
        <v>1490</v>
      </c>
      <c r="B11281" t="s">
        <v>5562</v>
      </c>
      <c r="C11281" t="s">
        <v>7627</v>
      </c>
      <c r="D11281" t="s">
        <v>1462</v>
      </c>
    </row>
    <row r="11282" spans="1:4">
      <c r="A11282" t="s">
        <v>1490</v>
      </c>
      <c r="B11282" t="s">
        <v>5563</v>
      </c>
      <c r="C11282" t="s">
        <v>1477</v>
      </c>
      <c r="D11282" t="s">
        <v>37</v>
      </c>
    </row>
    <row r="11283" spans="1:4">
      <c r="A11283" t="s">
        <v>1490</v>
      </c>
      <c r="B11283" t="s">
        <v>5571</v>
      </c>
      <c r="C11283" t="s">
        <v>1473</v>
      </c>
      <c r="D11283" t="s">
        <v>1442</v>
      </c>
    </row>
    <row r="11284" spans="1:4">
      <c r="A11284" t="s">
        <v>1490</v>
      </c>
      <c r="B11284" t="s">
        <v>5572</v>
      </c>
      <c r="C11284" t="s">
        <v>7617</v>
      </c>
      <c r="D11284" t="s">
        <v>1447</v>
      </c>
    </row>
    <row r="11285" spans="1:4">
      <c r="A11285" t="s">
        <v>1490</v>
      </c>
      <c r="B11285" t="s">
        <v>5573</v>
      </c>
      <c r="C11285" t="s">
        <v>7627</v>
      </c>
      <c r="D11285" t="s">
        <v>1462</v>
      </c>
    </row>
    <row r="11286" spans="1:4">
      <c r="A11286" t="s">
        <v>1490</v>
      </c>
      <c r="B11286" t="s">
        <v>5574</v>
      </c>
      <c r="C11286" t="s">
        <v>1477</v>
      </c>
      <c r="D11286" t="s">
        <v>37</v>
      </c>
    </row>
    <row r="11287" spans="1:4">
      <c r="A11287" t="s">
        <v>1490</v>
      </c>
      <c r="B11287" t="s">
        <v>5582</v>
      </c>
      <c r="C11287" t="s">
        <v>1473</v>
      </c>
      <c r="D11287" t="s">
        <v>1442</v>
      </c>
    </row>
    <row r="11288" spans="1:4">
      <c r="A11288" t="s">
        <v>1490</v>
      </c>
      <c r="B11288" t="s">
        <v>5583</v>
      </c>
      <c r="C11288" t="s">
        <v>7617</v>
      </c>
      <c r="D11288" t="s">
        <v>1447</v>
      </c>
    </row>
    <row r="11289" spans="1:4">
      <c r="A11289" t="s">
        <v>1490</v>
      </c>
      <c r="B11289" t="s">
        <v>5584</v>
      </c>
      <c r="C11289" t="s">
        <v>7627</v>
      </c>
      <c r="D11289" t="s">
        <v>1462</v>
      </c>
    </row>
    <row r="11290" spans="1:4">
      <c r="A11290" t="s">
        <v>1490</v>
      </c>
      <c r="B11290" t="s">
        <v>5585</v>
      </c>
      <c r="C11290" t="s">
        <v>1477</v>
      </c>
      <c r="D11290" t="s">
        <v>37</v>
      </c>
    </row>
    <row r="11291" spans="1:4">
      <c r="A11291" t="s">
        <v>1490</v>
      </c>
      <c r="B11291" t="s">
        <v>5593</v>
      </c>
      <c r="C11291" t="s">
        <v>1473</v>
      </c>
      <c r="D11291" t="s">
        <v>1442</v>
      </c>
    </row>
    <row r="11292" spans="1:4">
      <c r="A11292" t="s">
        <v>1490</v>
      </c>
      <c r="B11292" t="s">
        <v>5594</v>
      </c>
      <c r="C11292" t="s">
        <v>7617</v>
      </c>
      <c r="D11292" t="s">
        <v>1447</v>
      </c>
    </row>
    <row r="11293" spans="1:4">
      <c r="A11293" t="s">
        <v>1490</v>
      </c>
      <c r="B11293" t="s">
        <v>5595</v>
      </c>
      <c r="C11293" t="s">
        <v>7627</v>
      </c>
      <c r="D11293" t="s">
        <v>1462</v>
      </c>
    </row>
    <row r="11294" spans="1:4">
      <c r="A11294" t="s">
        <v>1490</v>
      </c>
      <c r="B11294" t="s">
        <v>5596</v>
      </c>
      <c r="C11294" t="s">
        <v>1477</v>
      </c>
      <c r="D11294" t="s">
        <v>37</v>
      </c>
    </row>
    <row r="11295" spans="1:4">
      <c r="A11295" t="s">
        <v>1490</v>
      </c>
      <c r="B11295" t="s">
        <v>5604</v>
      </c>
      <c r="C11295" t="s">
        <v>1473</v>
      </c>
      <c r="D11295" t="s">
        <v>1442</v>
      </c>
    </row>
    <row r="11296" spans="1:4">
      <c r="A11296" t="s">
        <v>1490</v>
      </c>
      <c r="B11296" t="s">
        <v>5605</v>
      </c>
      <c r="C11296" t="s">
        <v>7617</v>
      </c>
      <c r="D11296" t="s">
        <v>1447</v>
      </c>
    </row>
    <row r="11297" spans="1:4">
      <c r="A11297" t="s">
        <v>1490</v>
      </c>
      <c r="B11297" t="s">
        <v>5606</v>
      </c>
      <c r="C11297" t="s">
        <v>7627</v>
      </c>
      <c r="D11297" t="s">
        <v>1462</v>
      </c>
    </row>
    <row r="11298" spans="1:4">
      <c r="A11298" t="s">
        <v>1490</v>
      </c>
      <c r="B11298" t="s">
        <v>5607</v>
      </c>
      <c r="C11298" t="s">
        <v>1477</v>
      </c>
      <c r="D11298" t="s">
        <v>37</v>
      </c>
    </row>
    <row r="11299" spans="1:4">
      <c r="A11299" t="s">
        <v>1490</v>
      </c>
      <c r="B11299" t="s">
        <v>5615</v>
      </c>
      <c r="C11299" t="s">
        <v>1473</v>
      </c>
      <c r="D11299" t="s">
        <v>1442</v>
      </c>
    </row>
    <row r="11300" spans="1:4">
      <c r="A11300" t="s">
        <v>1490</v>
      </c>
      <c r="B11300" t="s">
        <v>5616</v>
      </c>
      <c r="C11300" t="s">
        <v>7617</v>
      </c>
      <c r="D11300" t="s">
        <v>1447</v>
      </c>
    </row>
    <row r="11301" spans="1:4">
      <c r="A11301" t="s">
        <v>1490</v>
      </c>
      <c r="B11301" t="s">
        <v>5617</v>
      </c>
      <c r="C11301" t="s">
        <v>7627</v>
      </c>
      <c r="D11301" t="s">
        <v>1462</v>
      </c>
    </row>
    <row r="11302" spans="1:4">
      <c r="A11302" t="s">
        <v>1490</v>
      </c>
      <c r="B11302" t="s">
        <v>5618</v>
      </c>
      <c r="C11302" t="s">
        <v>1477</v>
      </c>
      <c r="D11302" t="s">
        <v>37</v>
      </c>
    </row>
    <row r="11303" spans="1:4">
      <c r="A11303" t="s">
        <v>1490</v>
      </c>
      <c r="B11303" t="s">
        <v>5626</v>
      </c>
      <c r="C11303" t="s">
        <v>1473</v>
      </c>
      <c r="D11303" t="s">
        <v>1442</v>
      </c>
    </row>
    <row r="11304" spans="1:4">
      <c r="A11304" t="s">
        <v>1490</v>
      </c>
      <c r="B11304" t="s">
        <v>5627</v>
      </c>
      <c r="C11304" t="s">
        <v>7617</v>
      </c>
      <c r="D11304" t="s">
        <v>1447</v>
      </c>
    </row>
    <row r="11305" spans="1:4">
      <c r="A11305" t="s">
        <v>1490</v>
      </c>
      <c r="B11305" t="s">
        <v>5628</v>
      </c>
      <c r="C11305" t="s">
        <v>7627</v>
      </c>
      <c r="D11305" t="s">
        <v>1462</v>
      </c>
    </row>
    <row r="11306" spans="1:4">
      <c r="A11306" t="s">
        <v>1490</v>
      </c>
      <c r="B11306" t="s">
        <v>5629</v>
      </c>
      <c r="C11306" t="s">
        <v>1477</v>
      </c>
      <c r="D11306" t="s">
        <v>37</v>
      </c>
    </row>
    <row r="11307" spans="1:4">
      <c r="A11307" t="s">
        <v>1490</v>
      </c>
      <c r="B11307" t="s">
        <v>5637</v>
      </c>
      <c r="C11307" t="s">
        <v>1473</v>
      </c>
      <c r="D11307" t="s">
        <v>1442</v>
      </c>
    </row>
    <row r="11308" spans="1:4">
      <c r="A11308" t="s">
        <v>1490</v>
      </c>
      <c r="B11308" t="s">
        <v>5638</v>
      </c>
      <c r="C11308" t="s">
        <v>7617</v>
      </c>
      <c r="D11308" t="s">
        <v>1447</v>
      </c>
    </row>
    <row r="11309" spans="1:4">
      <c r="A11309" t="s">
        <v>1490</v>
      </c>
      <c r="B11309" t="s">
        <v>5639</v>
      </c>
      <c r="C11309" t="s">
        <v>7627</v>
      </c>
      <c r="D11309" t="s">
        <v>1462</v>
      </c>
    </row>
    <row r="11310" spans="1:4">
      <c r="A11310" t="s">
        <v>1490</v>
      </c>
      <c r="B11310" t="s">
        <v>5640</v>
      </c>
      <c r="C11310" t="s">
        <v>1477</v>
      </c>
      <c r="D11310" t="s">
        <v>37</v>
      </c>
    </row>
    <row r="11311" spans="1:4">
      <c r="A11311" t="s">
        <v>1490</v>
      </c>
      <c r="B11311" t="s">
        <v>5649</v>
      </c>
      <c r="C11311" t="s">
        <v>1473</v>
      </c>
      <c r="D11311" t="s">
        <v>1442</v>
      </c>
    </row>
    <row r="11312" spans="1:4">
      <c r="A11312" t="s">
        <v>1490</v>
      </c>
      <c r="B11312" t="s">
        <v>5650</v>
      </c>
      <c r="C11312" t="s">
        <v>7617</v>
      </c>
      <c r="D11312" t="s">
        <v>1447</v>
      </c>
    </row>
    <row r="11313" spans="1:4">
      <c r="A11313" t="s">
        <v>1490</v>
      </c>
      <c r="B11313" t="s">
        <v>5651</v>
      </c>
      <c r="C11313" t="s">
        <v>7627</v>
      </c>
      <c r="D11313" t="s">
        <v>1462</v>
      </c>
    </row>
    <row r="11314" spans="1:4">
      <c r="A11314" t="s">
        <v>1490</v>
      </c>
      <c r="B11314" t="s">
        <v>5652</v>
      </c>
      <c r="C11314" t="s">
        <v>1477</v>
      </c>
      <c r="D11314" t="s">
        <v>37</v>
      </c>
    </row>
    <row r="11315" spans="1:4">
      <c r="A11315" t="s">
        <v>1490</v>
      </c>
      <c r="B11315" t="s">
        <v>5660</v>
      </c>
      <c r="C11315" t="s">
        <v>1473</v>
      </c>
      <c r="D11315" t="s">
        <v>1442</v>
      </c>
    </row>
    <row r="11316" spans="1:4">
      <c r="A11316" t="s">
        <v>1490</v>
      </c>
      <c r="B11316" t="s">
        <v>5661</v>
      </c>
      <c r="C11316" t="s">
        <v>7617</v>
      </c>
      <c r="D11316" t="s">
        <v>1447</v>
      </c>
    </row>
    <row r="11317" spans="1:4">
      <c r="A11317" t="s">
        <v>1490</v>
      </c>
      <c r="B11317" t="s">
        <v>5662</v>
      </c>
      <c r="C11317" t="s">
        <v>7627</v>
      </c>
      <c r="D11317" t="s">
        <v>1462</v>
      </c>
    </row>
    <row r="11318" spans="1:4">
      <c r="A11318" t="s">
        <v>1490</v>
      </c>
      <c r="B11318" t="s">
        <v>5663</v>
      </c>
      <c r="C11318" t="s">
        <v>1477</v>
      </c>
      <c r="D11318" t="s">
        <v>37</v>
      </c>
    </row>
    <row r="11319" spans="1:4">
      <c r="A11319" t="s">
        <v>1490</v>
      </c>
      <c r="B11319" t="s">
        <v>5671</v>
      </c>
      <c r="C11319" t="s">
        <v>1473</v>
      </c>
      <c r="D11319" t="s">
        <v>1442</v>
      </c>
    </row>
    <row r="11320" spans="1:4">
      <c r="A11320" t="s">
        <v>1490</v>
      </c>
      <c r="B11320" t="s">
        <v>5672</v>
      </c>
      <c r="C11320" t="s">
        <v>7617</v>
      </c>
      <c r="D11320" t="s">
        <v>1447</v>
      </c>
    </row>
    <row r="11321" spans="1:4">
      <c r="A11321" t="s">
        <v>1490</v>
      </c>
      <c r="B11321" t="s">
        <v>5673</v>
      </c>
      <c r="C11321" t="s">
        <v>7627</v>
      </c>
      <c r="D11321" t="s">
        <v>1462</v>
      </c>
    </row>
    <row r="11322" spans="1:4">
      <c r="A11322" t="s">
        <v>1490</v>
      </c>
      <c r="B11322" t="s">
        <v>5674</v>
      </c>
      <c r="C11322" t="s">
        <v>1477</v>
      </c>
      <c r="D11322" t="s">
        <v>37</v>
      </c>
    </row>
    <row r="11323" spans="1:4">
      <c r="A11323" t="s">
        <v>1490</v>
      </c>
      <c r="B11323" t="s">
        <v>5682</v>
      </c>
      <c r="C11323" t="s">
        <v>1473</v>
      </c>
      <c r="D11323" t="s">
        <v>1442</v>
      </c>
    </row>
    <row r="11324" spans="1:4">
      <c r="A11324" t="s">
        <v>1490</v>
      </c>
      <c r="B11324" t="s">
        <v>5683</v>
      </c>
      <c r="C11324" t="s">
        <v>7617</v>
      </c>
      <c r="D11324" t="s">
        <v>1447</v>
      </c>
    </row>
    <row r="11325" spans="1:4">
      <c r="A11325" t="s">
        <v>1490</v>
      </c>
      <c r="B11325" t="s">
        <v>5684</v>
      </c>
      <c r="C11325" t="s">
        <v>7627</v>
      </c>
      <c r="D11325" t="s">
        <v>1462</v>
      </c>
    </row>
    <row r="11326" spans="1:4">
      <c r="A11326" t="s">
        <v>1490</v>
      </c>
      <c r="B11326" t="s">
        <v>5685</v>
      </c>
      <c r="C11326" t="s">
        <v>1477</v>
      </c>
      <c r="D11326" t="s">
        <v>37</v>
      </c>
    </row>
    <row r="11327" spans="1:4">
      <c r="A11327" t="s">
        <v>1490</v>
      </c>
      <c r="B11327" t="s">
        <v>5693</v>
      </c>
      <c r="C11327" t="s">
        <v>1473</v>
      </c>
      <c r="D11327" t="s">
        <v>1442</v>
      </c>
    </row>
    <row r="11328" spans="1:4">
      <c r="A11328" t="s">
        <v>1490</v>
      </c>
      <c r="B11328" t="s">
        <v>5694</v>
      </c>
      <c r="C11328" t="s">
        <v>7617</v>
      </c>
      <c r="D11328" t="s">
        <v>1447</v>
      </c>
    </row>
    <row r="11329" spans="1:4">
      <c r="A11329" t="s">
        <v>1490</v>
      </c>
      <c r="B11329" t="s">
        <v>5695</v>
      </c>
      <c r="C11329" t="s">
        <v>7627</v>
      </c>
      <c r="D11329" t="s">
        <v>1462</v>
      </c>
    </row>
    <row r="11330" spans="1:4">
      <c r="A11330" t="s">
        <v>1490</v>
      </c>
      <c r="B11330" t="s">
        <v>5696</v>
      </c>
      <c r="C11330" t="s">
        <v>1477</v>
      </c>
      <c r="D11330" t="s">
        <v>37</v>
      </c>
    </row>
    <row r="11331" spans="1:4">
      <c r="A11331" t="s">
        <v>1490</v>
      </c>
      <c r="B11331" t="s">
        <v>5704</v>
      </c>
      <c r="C11331" t="s">
        <v>1473</v>
      </c>
      <c r="D11331" t="s">
        <v>1442</v>
      </c>
    </row>
    <row r="11332" spans="1:4">
      <c r="A11332" t="s">
        <v>1490</v>
      </c>
      <c r="B11332" t="s">
        <v>5705</v>
      </c>
      <c r="C11332" t="s">
        <v>7617</v>
      </c>
      <c r="D11332" t="s">
        <v>1447</v>
      </c>
    </row>
    <row r="11333" spans="1:4">
      <c r="A11333" t="s">
        <v>1490</v>
      </c>
      <c r="B11333" t="s">
        <v>5706</v>
      </c>
      <c r="C11333" t="s">
        <v>7627</v>
      </c>
      <c r="D11333" t="s">
        <v>1462</v>
      </c>
    </row>
    <row r="11334" spans="1:4">
      <c r="A11334" t="s">
        <v>1490</v>
      </c>
      <c r="B11334" t="s">
        <v>5707</v>
      </c>
      <c r="C11334" t="s">
        <v>1477</v>
      </c>
      <c r="D11334" t="s">
        <v>37</v>
      </c>
    </row>
    <row r="11335" spans="1:4">
      <c r="A11335" t="s">
        <v>1490</v>
      </c>
      <c r="B11335" t="s">
        <v>5715</v>
      </c>
      <c r="C11335" t="s">
        <v>1473</v>
      </c>
      <c r="D11335" t="s">
        <v>1442</v>
      </c>
    </row>
    <row r="11336" spans="1:4">
      <c r="A11336" t="s">
        <v>1490</v>
      </c>
      <c r="B11336" t="s">
        <v>5716</v>
      </c>
      <c r="C11336" t="s">
        <v>7617</v>
      </c>
      <c r="D11336" t="s">
        <v>1447</v>
      </c>
    </row>
    <row r="11337" spans="1:4">
      <c r="A11337" t="s">
        <v>1490</v>
      </c>
      <c r="B11337" t="s">
        <v>5717</v>
      </c>
      <c r="C11337" t="s">
        <v>7627</v>
      </c>
      <c r="D11337" t="s">
        <v>1462</v>
      </c>
    </row>
    <row r="11338" spans="1:4">
      <c r="A11338" t="s">
        <v>1490</v>
      </c>
      <c r="B11338" t="s">
        <v>5718</v>
      </c>
      <c r="C11338" t="s">
        <v>1477</v>
      </c>
      <c r="D11338" t="s">
        <v>37</v>
      </c>
    </row>
    <row r="11339" spans="1:4">
      <c r="A11339" t="s">
        <v>1490</v>
      </c>
      <c r="B11339" t="s">
        <v>5726</v>
      </c>
      <c r="C11339" t="s">
        <v>1473</v>
      </c>
      <c r="D11339" t="s">
        <v>1442</v>
      </c>
    </row>
    <row r="11340" spans="1:4">
      <c r="A11340" t="s">
        <v>1490</v>
      </c>
      <c r="B11340" t="s">
        <v>5727</v>
      </c>
      <c r="C11340" t="s">
        <v>7617</v>
      </c>
      <c r="D11340" t="s">
        <v>1447</v>
      </c>
    </row>
    <row r="11341" spans="1:4">
      <c r="A11341" t="s">
        <v>1490</v>
      </c>
      <c r="B11341" t="s">
        <v>5728</v>
      </c>
      <c r="C11341" t="s">
        <v>7627</v>
      </c>
      <c r="D11341" t="s">
        <v>1462</v>
      </c>
    </row>
    <row r="11342" spans="1:4">
      <c r="A11342" t="s">
        <v>1490</v>
      </c>
      <c r="B11342" t="s">
        <v>5729</v>
      </c>
      <c r="C11342" t="s">
        <v>1477</v>
      </c>
      <c r="D11342" t="s">
        <v>37</v>
      </c>
    </row>
    <row r="11343" spans="1:4">
      <c r="A11343" t="s">
        <v>1490</v>
      </c>
      <c r="B11343" t="s">
        <v>5737</v>
      </c>
      <c r="C11343" t="s">
        <v>1473</v>
      </c>
      <c r="D11343" t="s">
        <v>1442</v>
      </c>
    </row>
    <row r="11344" spans="1:4">
      <c r="A11344" t="s">
        <v>1490</v>
      </c>
      <c r="B11344" t="s">
        <v>5738</v>
      </c>
      <c r="C11344" t="s">
        <v>7617</v>
      </c>
      <c r="D11344" t="s">
        <v>1447</v>
      </c>
    </row>
    <row r="11345" spans="1:4">
      <c r="A11345" t="s">
        <v>1490</v>
      </c>
      <c r="B11345" t="s">
        <v>5739</v>
      </c>
      <c r="C11345" t="s">
        <v>7627</v>
      </c>
      <c r="D11345" t="s">
        <v>1462</v>
      </c>
    </row>
    <row r="11346" spans="1:4">
      <c r="A11346" t="s">
        <v>1490</v>
      </c>
      <c r="B11346" t="s">
        <v>5740</v>
      </c>
      <c r="C11346" t="s">
        <v>1477</v>
      </c>
      <c r="D11346" t="s">
        <v>37</v>
      </c>
    </row>
    <row r="11347" spans="1:4">
      <c r="A11347" t="s">
        <v>1490</v>
      </c>
      <c r="B11347" t="s">
        <v>5748</v>
      </c>
      <c r="C11347" t="s">
        <v>1473</v>
      </c>
      <c r="D11347" t="s">
        <v>1442</v>
      </c>
    </row>
    <row r="11348" spans="1:4">
      <c r="A11348" t="s">
        <v>1490</v>
      </c>
      <c r="B11348" t="s">
        <v>5749</v>
      </c>
      <c r="C11348" t="s">
        <v>7617</v>
      </c>
      <c r="D11348" t="s">
        <v>1447</v>
      </c>
    </row>
    <row r="11349" spans="1:4">
      <c r="A11349" t="s">
        <v>1490</v>
      </c>
      <c r="B11349" t="s">
        <v>5750</v>
      </c>
      <c r="C11349" t="s">
        <v>7627</v>
      </c>
      <c r="D11349" t="s">
        <v>1462</v>
      </c>
    </row>
    <row r="11350" spans="1:4">
      <c r="A11350" t="s">
        <v>1490</v>
      </c>
      <c r="B11350" t="s">
        <v>5751</v>
      </c>
      <c r="C11350" t="s">
        <v>1477</v>
      </c>
      <c r="D11350" t="s">
        <v>37</v>
      </c>
    </row>
    <row r="11351" spans="1:4">
      <c r="A11351" t="s">
        <v>1490</v>
      </c>
      <c r="B11351" t="s">
        <v>5759</v>
      </c>
      <c r="C11351" t="s">
        <v>1473</v>
      </c>
      <c r="D11351" t="s">
        <v>1443</v>
      </c>
    </row>
    <row r="11352" spans="1:4">
      <c r="A11352" t="s">
        <v>1490</v>
      </c>
      <c r="B11352" t="s">
        <v>5760</v>
      </c>
      <c r="C11352" t="s">
        <v>7617</v>
      </c>
      <c r="D11352" t="s">
        <v>1447</v>
      </c>
    </row>
    <row r="11353" spans="1:4">
      <c r="A11353" t="s">
        <v>1490</v>
      </c>
      <c r="B11353" t="s">
        <v>5761</v>
      </c>
      <c r="C11353" t="s">
        <v>7627</v>
      </c>
      <c r="D11353" t="s">
        <v>1462</v>
      </c>
    </row>
    <row r="11354" spans="1:4">
      <c r="A11354" t="s">
        <v>1490</v>
      </c>
      <c r="B11354" t="s">
        <v>7920</v>
      </c>
      <c r="C11354" t="s">
        <v>1477</v>
      </c>
      <c r="D11354" t="s">
        <v>37</v>
      </c>
    </row>
    <row r="11355" spans="1:4">
      <c r="A11355" t="s">
        <v>1490</v>
      </c>
      <c r="B11355" t="s">
        <v>5769</v>
      </c>
      <c r="C11355" t="s">
        <v>1473</v>
      </c>
      <c r="D11355" t="s">
        <v>57</v>
      </c>
    </row>
    <row r="11356" spans="1:4">
      <c r="A11356" t="s">
        <v>1490</v>
      </c>
      <c r="B11356" t="s">
        <v>5770</v>
      </c>
      <c r="C11356" t="s">
        <v>7617</v>
      </c>
      <c r="D11356" t="s">
        <v>1447</v>
      </c>
    </row>
    <row r="11357" spans="1:4">
      <c r="A11357" t="s">
        <v>1490</v>
      </c>
      <c r="B11357" t="s">
        <v>7921</v>
      </c>
      <c r="C11357" t="s">
        <v>7627</v>
      </c>
      <c r="D11357" t="s">
        <v>1462</v>
      </c>
    </row>
    <row r="11358" spans="1:4">
      <c r="A11358" t="s">
        <v>1490</v>
      </c>
      <c r="B11358" t="s">
        <v>7922</v>
      </c>
      <c r="C11358" t="s">
        <v>1477</v>
      </c>
      <c r="D11358" t="s">
        <v>7692</v>
      </c>
    </row>
    <row r="11359" spans="1:4">
      <c r="A11359" t="s">
        <v>1490</v>
      </c>
      <c r="B11359" t="s">
        <v>5779</v>
      </c>
      <c r="C11359" t="s">
        <v>1473</v>
      </c>
      <c r="D11359" t="s">
        <v>57</v>
      </c>
    </row>
    <row r="11360" spans="1:4">
      <c r="A11360" t="s">
        <v>1490</v>
      </c>
      <c r="B11360" t="s">
        <v>5780</v>
      </c>
      <c r="C11360" t="s">
        <v>7617</v>
      </c>
      <c r="D11360" t="s">
        <v>1447</v>
      </c>
    </row>
    <row r="11361" spans="1:4">
      <c r="A11361" t="s">
        <v>1490</v>
      </c>
      <c r="B11361" t="s">
        <v>7923</v>
      </c>
      <c r="C11361" t="s">
        <v>7627</v>
      </c>
      <c r="D11361" t="s">
        <v>1462</v>
      </c>
    </row>
    <row r="11362" spans="1:4">
      <c r="A11362" t="s">
        <v>1490</v>
      </c>
      <c r="B11362" t="s">
        <v>7924</v>
      </c>
      <c r="C11362" t="s">
        <v>1477</v>
      </c>
      <c r="D11362" t="s">
        <v>7692</v>
      </c>
    </row>
    <row r="11363" spans="1:4">
      <c r="A11363" t="s">
        <v>1490</v>
      </c>
      <c r="B11363" t="s">
        <v>5789</v>
      </c>
      <c r="C11363" t="s">
        <v>1473</v>
      </c>
      <c r="D11363" t="s">
        <v>57</v>
      </c>
    </row>
    <row r="11364" spans="1:4">
      <c r="A11364" t="s">
        <v>1490</v>
      </c>
      <c r="B11364" t="s">
        <v>5790</v>
      </c>
      <c r="C11364" t="s">
        <v>7617</v>
      </c>
      <c r="D11364" t="s">
        <v>1447</v>
      </c>
    </row>
    <row r="11365" spans="1:4">
      <c r="A11365" t="s">
        <v>1490</v>
      </c>
      <c r="B11365" t="s">
        <v>7925</v>
      </c>
      <c r="C11365" t="s">
        <v>7627</v>
      </c>
      <c r="D11365" t="s">
        <v>1462</v>
      </c>
    </row>
    <row r="11366" spans="1:4">
      <c r="A11366" t="s">
        <v>1490</v>
      </c>
      <c r="B11366" t="s">
        <v>7926</v>
      </c>
      <c r="C11366" t="s">
        <v>1477</v>
      </c>
      <c r="D11366" t="s">
        <v>7692</v>
      </c>
    </row>
    <row r="11367" spans="1:4">
      <c r="A11367" t="s">
        <v>1490</v>
      </c>
      <c r="B11367" t="s">
        <v>5799</v>
      </c>
      <c r="C11367" t="s">
        <v>1473</v>
      </c>
      <c r="D11367" t="s">
        <v>57</v>
      </c>
    </row>
    <row r="11368" spans="1:4">
      <c r="A11368" t="s">
        <v>1490</v>
      </c>
      <c r="B11368" t="s">
        <v>5800</v>
      </c>
      <c r="C11368" t="s">
        <v>7617</v>
      </c>
      <c r="D11368" t="s">
        <v>1447</v>
      </c>
    </row>
    <row r="11369" spans="1:4">
      <c r="A11369" t="s">
        <v>1490</v>
      </c>
      <c r="B11369" t="s">
        <v>7927</v>
      </c>
      <c r="C11369" t="s">
        <v>7627</v>
      </c>
      <c r="D11369" t="s">
        <v>1462</v>
      </c>
    </row>
    <row r="11370" spans="1:4">
      <c r="A11370" t="s">
        <v>1490</v>
      </c>
      <c r="B11370" t="s">
        <v>7928</v>
      </c>
      <c r="C11370" t="s">
        <v>1477</v>
      </c>
      <c r="D11370" t="s">
        <v>7692</v>
      </c>
    </row>
    <row r="11371" spans="1:4">
      <c r="A11371" t="s">
        <v>1490</v>
      </c>
      <c r="B11371" t="s">
        <v>5809</v>
      </c>
      <c r="C11371" t="s">
        <v>1473</v>
      </c>
      <c r="D11371" t="s">
        <v>57</v>
      </c>
    </row>
    <row r="11372" spans="1:4">
      <c r="A11372" t="s">
        <v>1490</v>
      </c>
      <c r="B11372" t="s">
        <v>5810</v>
      </c>
      <c r="C11372" t="s">
        <v>7617</v>
      </c>
      <c r="D11372" t="s">
        <v>1447</v>
      </c>
    </row>
    <row r="11373" spans="1:4">
      <c r="A11373" t="s">
        <v>1490</v>
      </c>
      <c r="B11373" t="s">
        <v>7929</v>
      </c>
      <c r="C11373" t="s">
        <v>7627</v>
      </c>
      <c r="D11373" t="s">
        <v>1462</v>
      </c>
    </row>
    <row r="11374" spans="1:4">
      <c r="A11374" t="s">
        <v>1490</v>
      </c>
      <c r="B11374" t="s">
        <v>7930</v>
      </c>
      <c r="C11374" t="s">
        <v>1477</v>
      </c>
      <c r="D11374" t="s">
        <v>7692</v>
      </c>
    </row>
    <row r="11375" spans="1:4">
      <c r="A11375" t="s">
        <v>1490</v>
      </c>
      <c r="B11375" t="s">
        <v>5819</v>
      </c>
      <c r="C11375" t="s">
        <v>1473</v>
      </c>
      <c r="D11375" t="s">
        <v>57</v>
      </c>
    </row>
    <row r="11376" spans="1:4">
      <c r="A11376" t="s">
        <v>1490</v>
      </c>
      <c r="B11376" t="s">
        <v>5820</v>
      </c>
      <c r="C11376" t="s">
        <v>7617</v>
      </c>
      <c r="D11376" t="s">
        <v>1447</v>
      </c>
    </row>
    <row r="11377" spans="1:4">
      <c r="A11377" t="s">
        <v>1490</v>
      </c>
      <c r="B11377" t="s">
        <v>7931</v>
      </c>
      <c r="C11377" t="s">
        <v>7627</v>
      </c>
      <c r="D11377" t="s">
        <v>1462</v>
      </c>
    </row>
    <row r="11378" spans="1:4">
      <c r="A11378" t="s">
        <v>1490</v>
      </c>
      <c r="B11378" t="s">
        <v>7932</v>
      </c>
      <c r="C11378" t="s">
        <v>1477</v>
      </c>
      <c r="D11378" t="s">
        <v>7692</v>
      </c>
    </row>
    <row r="11379" spans="1:4">
      <c r="A11379" t="s">
        <v>1490</v>
      </c>
      <c r="B11379" t="s">
        <v>5829</v>
      </c>
      <c r="C11379" t="s">
        <v>1473</v>
      </c>
      <c r="D11379" t="s">
        <v>57</v>
      </c>
    </row>
    <row r="11380" spans="1:4">
      <c r="A11380" t="s">
        <v>1490</v>
      </c>
      <c r="B11380" t="s">
        <v>5830</v>
      </c>
      <c r="C11380" t="s">
        <v>7617</v>
      </c>
      <c r="D11380" t="s">
        <v>1447</v>
      </c>
    </row>
    <row r="11381" spans="1:4">
      <c r="A11381" t="s">
        <v>1490</v>
      </c>
      <c r="B11381" t="s">
        <v>7933</v>
      </c>
      <c r="C11381" t="s">
        <v>7627</v>
      </c>
      <c r="D11381" t="s">
        <v>1462</v>
      </c>
    </row>
    <row r="11382" spans="1:4">
      <c r="A11382" t="s">
        <v>1490</v>
      </c>
      <c r="B11382" t="s">
        <v>7934</v>
      </c>
      <c r="C11382" t="s">
        <v>1477</v>
      </c>
      <c r="D11382" t="s">
        <v>7692</v>
      </c>
    </row>
    <row r="11383" spans="1:4">
      <c r="A11383" t="s">
        <v>1490</v>
      </c>
      <c r="B11383" t="s">
        <v>5839</v>
      </c>
      <c r="C11383" t="s">
        <v>1473</v>
      </c>
      <c r="D11383" t="s">
        <v>1444</v>
      </c>
    </row>
    <row r="11384" spans="1:4">
      <c r="A11384" t="s">
        <v>1490</v>
      </c>
      <c r="B11384" t="s">
        <v>5840</v>
      </c>
      <c r="C11384" t="s">
        <v>7617</v>
      </c>
      <c r="D11384" t="s">
        <v>1448</v>
      </c>
    </row>
    <row r="11385" spans="1:4">
      <c r="A11385" t="s">
        <v>1490</v>
      </c>
      <c r="B11385" t="s">
        <v>7935</v>
      </c>
      <c r="C11385" t="s">
        <v>7627</v>
      </c>
      <c r="D11385" t="s">
        <v>1462</v>
      </c>
    </row>
    <row r="11386" spans="1:4">
      <c r="A11386" t="s">
        <v>1490</v>
      </c>
      <c r="B11386" t="s">
        <v>5841</v>
      </c>
      <c r="C11386" t="s">
        <v>1477</v>
      </c>
      <c r="D11386" t="s">
        <v>58</v>
      </c>
    </row>
    <row r="11387" spans="1:4">
      <c r="A11387" t="s">
        <v>1490</v>
      </c>
      <c r="B11387" t="s">
        <v>5850</v>
      </c>
      <c r="C11387" t="s">
        <v>1473</v>
      </c>
      <c r="D11387" t="s">
        <v>1441</v>
      </c>
    </row>
    <row r="11388" spans="1:4">
      <c r="A11388" t="s">
        <v>1490</v>
      </c>
      <c r="B11388" t="s">
        <v>5851</v>
      </c>
      <c r="C11388" t="s">
        <v>7617</v>
      </c>
      <c r="D11388" t="s">
        <v>1448</v>
      </c>
    </row>
    <row r="11389" spans="1:4">
      <c r="A11389" t="s">
        <v>1490</v>
      </c>
      <c r="B11389" t="s">
        <v>5852</v>
      </c>
      <c r="C11389" t="s">
        <v>7627</v>
      </c>
      <c r="D11389" t="s">
        <v>1462</v>
      </c>
    </row>
    <row r="11390" spans="1:4">
      <c r="A11390" t="s">
        <v>1490</v>
      </c>
      <c r="B11390" t="s">
        <v>5853</v>
      </c>
      <c r="C11390" t="s">
        <v>1477</v>
      </c>
      <c r="D11390" t="s">
        <v>37</v>
      </c>
    </row>
    <row r="11391" spans="1:4">
      <c r="A11391" t="s">
        <v>1490</v>
      </c>
      <c r="B11391" t="s">
        <v>5864</v>
      </c>
      <c r="C11391" t="s">
        <v>1473</v>
      </c>
      <c r="D11391" t="s">
        <v>1441</v>
      </c>
    </row>
    <row r="11392" spans="1:4">
      <c r="A11392" t="s">
        <v>1490</v>
      </c>
      <c r="B11392" t="s">
        <v>5865</v>
      </c>
      <c r="C11392" t="s">
        <v>7617</v>
      </c>
      <c r="D11392" t="s">
        <v>1448</v>
      </c>
    </row>
    <row r="11393" spans="1:4">
      <c r="A11393" t="s">
        <v>1490</v>
      </c>
      <c r="B11393" t="s">
        <v>5866</v>
      </c>
      <c r="C11393" t="s">
        <v>7627</v>
      </c>
      <c r="D11393" t="s">
        <v>1462</v>
      </c>
    </row>
    <row r="11394" spans="1:4">
      <c r="A11394" t="s">
        <v>1490</v>
      </c>
      <c r="B11394" t="s">
        <v>5867</v>
      </c>
      <c r="C11394" t="s">
        <v>1477</v>
      </c>
      <c r="D11394" t="s">
        <v>37</v>
      </c>
    </row>
    <row r="11395" spans="1:4">
      <c r="A11395" t="s">
        <v>1490</v>
      </c>
      <c r="B11395" t="s">
        <v>5878</v>
      </c>
      <c r="C11395" t="s">
        <v>1473</v>
      </c>
      <c r="D11395" t="s">
        <v>1441</v>
      </c>
    </row>
    <row r="11396" spans="1:4">
      <c r="A11396" t="s">
        <v>1490</v>
      </c>
      <c r="B11396" t="s">
        <v>5879</v>
      </c>
      <c r="C11396" t="s">
        <v>7617</v>
      </c>
      <c r="D11396" t="s">
        <v>1448</v>
      </c>
    </row>
    <row r="11397" spans="1:4">
      <c r="A11397" t="s">
        <v>1490</v>
      </c>
      <c r="B11397" t="s">
        <v>5880</v>
      </c>
      <c r="C11397" t="s">
        <v>7627</v>
      </c>
      <c r="D11397" t="s">
        <v>1462</v>
      </c>
    </row>
    <row r="11398" spans="1:4">
      <c r="A11398" t="s">
        <v>1490</v>
      </c>
      <c r="B11398" t="s">
        <v>5881</v>
      </c>
      <c r="C11398" t="s">
        <v>1477</v>
      </c>
      <c r="D11398" t="s">
        <v>37</v>
      </c>
    </row>
    <row r="11399" spans="1:4">
      <c r="A11399" t="s">
        <v>1490</v>
      </c>
      <c r="B11399" t="s">
        <v>5892</v>
      </c>
      <c r="C11399" t="s">
        <v>1473</v>
      </c>
      <c r="D11399" t="s">
        <v>1441</v>
      </c>
    </row>
    <row r="11400" spans="1:4">
      <c r="A11400" t="s">
        <v>1490</v>
      </c>
      <c r="B11400" t="s">
        <v>5893</v>
      </c>
      <c r="C11400" t="s">
        <v>7617</v>
      </c>
      <c r="D11400" t="s">
        <v>1448</v>
      </c>
    </row>
    <row r="11401" spans="1:4">
      <c r="A11401" t="s">
        <v>1490</v>
      </c>
      <c r="B11401" t="s">
        <v>5894</v>
      </c>
      <c r="C11401" t="s">
        <v>7627</v>
      </c>
      <c r="D11401" t="s">
        <v>1462</v>
      </c>
    </row>
    <row r="11402" spans="1:4">
      <c r="A11402" t="s">
        <v>1490</v>
      </c>
      <c r="B11402" t="s">
        <v>5895</v>
      </c>
      <c r="C11402" t="s">
        <v>1477</v>
      </c>
      <c r="D11402" t="s">
        <v>37</v>
      </c>
    </row>
    <row r="11403" spans="1:4">
      <c r="A11403" t="s">
        <v>1490</v>
      </c>
      <c r="B11403" t="s">
        <v>5906</v>
      </c>
      <c r="C11403" t="s">
        <v>1473</v>
      </c>
      <c r="D11403" t="s">
        <v>1441</v>
      </c>
    </row>
    <row r="11404" spans="1:4">
      <c r="A11404" t="s">
        <v>1490</v>
      </c>
      <c r="B11404" t="s">
        <v>5907</v>
      </c>
      <c r="C11404" t="s">
        <v>7617</v>
      </c>
      <c r="D11404" t="s">
        <v>1448</v>
      </c>
    </row>
    <row r="11405" spans="1:4">
      <c r="A11405" t="s">
        <v>1490</v>
      </c>
      <c r="B11405" t="s">
        <v>5908</v>
      </c>
      <c r="C11405" t="s">
        <v>7627</v>
      </c>
      <c r="D11405" t="s">
        <v>1462</v>
      </c>
    </row>
    <row r="11406" spans="1:4">
      <c r="A11406" t="s">
        <v>1490</v>
      </c>
      <c r="B11406" t="s">
        <v>5909</v>
      </c>
      <c r="C11406" t="s">
        <v>1477</v>
      </c>
      <c r="D11406" t="s">
        <v>37</v>
      </c>
    </row>
    <row r="11407" spans="1:4">
      <c r="A11407" t="s">
        <v>1490</v>
      </c>
      <c r="B11407" t="s">
        <v>5920</v>
      </c>
      <c r="C11407" t="s">
        <v>1473</v>
      </c>
      <c r="D11407" t="s">
        <v>1441</v>
      </c>
    </row>
    <row r="11408" spans="1:4">
      <c r="A11408" t="s">
        <v>1490</v>
      </c>
      <c r="B11408" t="s">
        <v>5921</v>
      </c>
      <c r="C11408" t="s">
        <v>7617</v>
      </c>
      <c r="D11408" t="s">
        <v>1448</v>
      </c>
    </row>
    <row r="11409" spans="1:4">
      <c r="A11409" t="s">
        <v>1490</v>
      </c>
      <c r="B11409" t="s">
        <v>5922</v>
      </c>
      <c r="C11409" t="s">
        <v>7627</v>
      </c>
      <c r="D11409" t="s">
        <v>1462</v>
      </c>
    </row>
    <row r="11410" spans="1:4">
      <c r="A11410" t="s">
        <v>1490</v>
      </c>
      <c r="B11410" t="s">
        <v>7936</v>
      </c>
      <c r="C11410" t="s">
        <v>1477</v>
      </c>
      <c r="D11410" t="s">
        <v>37</v>
      </c>
    </row>
    <row r="11411" spans="1:4">
      <c r="A11411" t="s">
        <v>1490</v>
      </c>
      <c r="B11411" t="s">
        <v>5934</v>
      </c>
      <c r="C11411" t="s">
        <v>1473</v>
      </c>
      <c r="D11411" t="s">
        <v>1442</v>
      </c>
    </row>
    <row r="11412" spans="1:4">
      <c r="A11412" t="s">
        <v>1490</v>
      </c>
      <c r="B11412" t="s">
        <v>5935</v>
      </c>
      <c r="C11412" t="s">
        <v>7617</v>
      </c>
      <c r="D11412" t="s">
        <v>1448</v>
      </c>
    </row>
    <row r="11413" spans="1:4">
      <c r="A11413" t="s">
        <v>1490</v>
      </c>
      <c r="B11413" t="s">
        <v>5936</v>
      </c>
      <c r="C11413" t="s">
        <v>7627</v>
      </c>
      <c r="D11413" t="s">
        <v>1462</v>
      </c>
    </row>
    <row r="11414" spans="1:4">
      <c r="A11414" t="s">
        <v>1490</v>
      </c>
      <c r="B11414" t="s">
        <v>5937</v>
      </c>
      <c r="C11414" t="s">
        <v>1477</v>
      </c>
      <c r="D11414" t="s">
        <v>37</v>
      </c>
    </row>
    <row r="11415" spans="1:4">
      <c r="A11415" t="s">
        <v>1490</v>
      </c>
      <c r="B11415" t="s">
        <v>5945</v>
      </c>
      <c r="C11415" t="s">
        <v>1473</v>
      </c>
      <c r="D11415" t="s">
        <v>1442</v>
      </c>
    </row>
    <row r="11416" spans="1:4">
      <c r="A11416" t="s">
        <v>1490</v>
      </c>
      <c r="B11416" t="s">
        <v>5946</v>
      </c>
      <c r="C11416" t="s">
        <v>7617</v>
      </c>
      <c r="D11416" t="s">
        <v>1448</v>
      </c>
    </row>
    <row r="11417" spans="1:4">
      <c r="A11417" t="s">
        <v>1490</v>
      </c>
      <c r="B11417" t="s">
        <v>5947</v>
      </c>
      <c r="C11417" t="s">
        <v>7627</v>
      </c>
      <c r="D11417" t="s">
        <v>1462</v>
      </c>
    </row>
    <row r="11418" spans="1:4">
      <c r="A11418" t="s">
        <v>1490</v>
      </c>
      <c r="B11418" t="s">
        <v>5948</v>
      </c>
      <c r="C11418" t="s">
        <v>1477</v>
      </c>
      <c r="D11418" t="s">
        <v>37</v>
      </c>
    </row>
    <row r="11419" spans="1:4">
      <c r="A11419" t="s">
        <v>1490</v>
      </c>
      <c r="B11419" t="s">
        <v>5956</v>
      </c>
      <c r="C11419" t="s">
        <v>1473</v>
      </c>
      <c r="D11419" t="s">
        <v>1442</v>
      </c>
    </row>
    <row r="11420" spans="1:4">
      <c r="A11420" t="s">
        <v>1490</v>
      </c>
      <c r="B11420" t="s">
        <v>5957</v>
      </c>
      <c r="C11420" t="s">
        <v>7617</v>
      </c>
      <c r="D11420" t="s">
        <v>1448</v>
      </c>
    </row>
    <row r="11421" spans="1:4">
      <c r="A11421" t="s">
        <v>1490</v>
      </c>
      <c r="B11421" t="s">
        <v>5958</v>
      </c>
      <c r="C11421" t="s">
        <v>7627</v>
      </c>
      <c r="D11421" t="s">
        <v>1462</v>
      </c>
    </row>
    <row r="11422" spans="1:4">
      <c r="A11422" t="s">
        <v>1490</v>
      </c>
      <c r="B11422" t="s">
        <v>5959</v>
      </c>
      <c r="C11422" t="s">
        <v>1477</v>
      </c>
      <c r="D11422" t="s">
        <v>37</v>
      </c>
    </row>
    <row r="11423" spans="1:4">
      <c r="A11423" t="s">
        <v>1490</v>
      </c>
      <c r="B11423" t="s">
        <v>5967</v>
      </c>
      <c r="C11423" t="s">
        <v>1473</v>
      </c>
      <c r="D11423" t="s">
        <v>1442</v>
      </c>
    </row>
    <row r="11424" spans="1:4">
      <c r="A11424" t="s">
        <v>1490</v>
      </c>
      <c r="B11424" t="s">
        <v>5968</v>
      </c>
      <c r="C11424" t="s">
        <v>7617</v>
      </c>
      <c r="D11424" t="s">
        <v>1448</v>
      </c>
    </row>
    <row r="11425" spans="1:4">
      <c r="A11425" t="s">
        <v>1490</v>
      </c>
      <c r="B11425" t="s">
        <v>5969</v>
      </c>
      <c r="C11425" t="s">
        <v>7627</v>
      </c>
      <c r="D11425" t="s">
        <v>1462</v>
      </c>
    </row>
    <row r="11426" spans="1:4">
      <c r="A11426" t="s">
        <v>1490</v>
      </c>
      <c r="B11426" t="s">
        <v>5970</v>
      </c>
      <c r="C11426" t="s">
        <v>1477</v>
      </c>
      <c r="D11426" t="s">
        <v>37</v>
      </c>
    </row>
    <row r="11427" spans="1:4">
      <c r="A11427" t="s">
        <v>1490</v>
      </c>
      <c r="B11427" t="s">
        <v>5978</v>
      </c>
      <c r="C11427" t="s">
        <v>1473</v>
      </c>
      <c r="D11427" t="s">
        <v>1442</v>
      </c>
    </row>
    <row r="11428" spans="1:4">
      <c r="A11428" t="s">
        <v>1490</v>
      </c>
      <c r="B11428" t="s">
        <v>5979</v>
      </c>
      <c r="C11428" t="s">
        <v>7617</v>
      </c>
      <c r="D11428" t="s">
        <v>1448</v>
      </c>
    </row>
    <row r="11429" spans="1:4">
      <c r="A11429" t="s">
        <v>1490</v>
      </c>
      <c r="B11429" t="s">
        <v>5980</v>
      </c>
      <c r="C11429" t="s">
        <v>7627</v>
      </c>
      <c r="D11429" t="s">
        <v>1462</v>
      </c>
    </row>
    <row r="11430" spans="1:4">
      <c r="A11430" t="s">
        <v>1490</v>
      </c>
      <c r="B11430" t="s">
        <v>5981</v>
      </c>
      <c r="C11430" t="s">
        <v>1477</v>
      </c>
      <c r="D11430" t="s">
        <v>37</v>
      </c>
    </row>
    <row r="11431" spans="1:4">
      <c r="A11431" t="s">
        <v>1490</v>
      </c>
      <c r="B11431" t="s">
        <v>5989</v>
      </c>
      <c r="C11431" t="s">
        <v>1473</v>
      </c>
      <c r="D11431" t="s">
        <v>1442</v>
      </c>
    </row>
    <row r="11432" spans="1:4">
      <c r="A11432" t="s">
        <v>1490</v>
      </c>
      <c r="B11432" t="s">
        <v>5990</v>
      </c>
      <c r="C11432" t="s">
        <v>7617</v>
      </c>
      <c r="D11432" t="s">
        <v>1448</v>
      </c>
    </row>
    <row r="11433" spans="1:4">
      <c r="A11433" t="s">
        <v>1490</v>
      </c>
      <c r="B11433" t="s">
        <v>5991</v>
      </c>
      <c r="C11433" t="s">
        <v>7627</v>
      </c>
      <c r="D11433" t="s">
        <v>1462</v>
      </c>
    </row>
    <row r="11434" spans="1:4">
      <c r="A11434" t="s">
        <v>1490</v>
      </c>
      <c r="B11434" t="s">
        <v>5992</v>
      </c>
      <c r="C11434" t="s">
        <v>1477</v>
      </c>
      <c r="D11434" t="s">
        <v>37</v>
      </c>
    </row>
    <row r="11435" spans="1:4">
      <c r="A11435" t="s">
        <v>1490</v>
      </c>
      <c r="B11435" t="s">
        <v>6000</v>
      </c>
      <c r="C11435" t="s">
        <v>1473</v>
      </c>
      <c r="D11435" t="s">
        <v>1442</v>
      </c>
    </row>
    <row r="11436" spans="1:4">
      <c r="A11436" t="s">
        <v>1490</v>
      </c>
      <c r="B11436" t="s">
        <v>6001</v>
      </c>
      <c r="C11436" t="s">
        <v>7617</v>
      </c>
      <c r="D11436" t="s">
        <v>1448</v>
      </c>
    </row>
    <row r="11437" spans="1:4">
      <c r="A11437" t="s">
        <v>1490</v>
      </c>
      <c r="B11437" t="s">
        <v>6002</v>
      </c>
      <c r="C11437" t="s">
        <v>7627</v>
      </c>
      <c r="D11437" t="s">
        <v>1462</v>
      </c>
    </row>
    <row r="11438" spans="1:4">
      <c r="A11438" t="s">
        <v>1490</v>
      </c>
      <c r="B11438" t="s">
        <v>6003</v>
      </c>
      <c r="C11438" t="s">
        <v>1477</v>
      </c>
      <c r="D11438" t="s">
        <v>37</v>
      </c>
    </row>
    <row r="11439" spans="1:4">
      <c r="A11439" t="s">
        <v>1490</v>
      </c>
      <c r="B11439" t="s">
        <v>6011</v>
      </c>
      <c r="C11439" t="s">
        <v>1473</v>
      </c>
      <c r="D11439" t="s">
        <v>1442</v>
      </c>
    </row>
    <row r="11440" spans="1:4">
      <c r="A11440" t="s">
        <v>1490</v>
      </c>
      <c r="B11440" t="s">
        <v>6012</v>
      </c>
      <c r="C11440" t="s">
        <v>7617</v>
      </c>
      <c r="D11440" t="s">
        <v>1448</v>
      </c>
    </row>
    <row r="11441" spans="1:4">
      <c r="A11441" t="s">
        <v>1490</v>
      </c>
      <c r="B11441" t="s">
        <v>6013</v>
      </c>
      <c r="C11441" t="s">
        <v>7627</v>
      </c>
      <c r="D11441" t="s">
        <v>1462</v>
      </c>
    </row>
    <row r="11442" spans="1:4">
      <c r="A11442" t="s">
        <v>1490</v>
      </c>
      <c r="B11442" t="s">
        <v>6014</v>
      </c>
      <c r="C11442" t="s">
        <v>1477</v>
      </c>
      <c r="D11442" t="s">
        <v>37</v>
      </c>
    </row>
    <row r="11443" spans="1:4">
      <c r="A11443" t="s">
        <v>1490</v>
      </c>
      <c r="B11443" t="s">
        <v>6022</v>
      </c>
      <c r="C11443" t="s">
        <v>1473</v>
      </c>
      <c r="D11443" t="s">
        <v>1442</v>
      </c>
    </row>
    <row r="11444" spans="1:4">
      <c r="A11444" t="s">
        <v>1490</v>
      </c>
      <c r="B11444" t="s">
        <v>6023</v>
      </c>
      <c r="C11444" t="s">
        <v>7617</v>
      </c>
      <c r="D11444" t="s">
        <v>1448</v>
      </c>
    </row>
    <row r="11445" spans="1:4">
      <c r="A11445" t="s">
        <v>1490</v>
      </c>
      <c r="B11445" t="s">
        <v>6024</v>
      </c>
      <c r="C11445" t="s">
        <v>7627</v>
      </c>
      <c r="D11445" t="s">
        <v>1462</v>
      </c>
    </row>
    <row r="11446" spans="1:4">
      <c r="A11446" t="s">
        <v>1490</v>
      </c>
      <c r="B11446" t="s">
        <v>6025</v>
      </c>
      <c r="C11446" t="s">
        <v>1477</v>
      </c>
      <c r="D11446" t="s">
        <v>37</v>
      </c>
    </row>
    <row r="11447" spans="1:4">
      <c r="A11447" t="s">
        <v>1490</v>
      </c>
      <c r="B11447" t="s">
        <v>6033</v>
      </c>
      <c r="C11447" t="s">
        <v>1473</v>
      </c>
      <c r="D11447" t="s">
        <v>1442</v>
      </c>
    </row>
    <row r="11448" spans="1:4">
      <c r="A11448" t="s">
        <v>1490</v>
      </c>
      <c r="B11448" t="s">
        <v>6034</v>
      </c>
      <c r="C11448" t="s">
        <v>7617</v>
      </c>
      <c r="D11448" t="s">
        <v>1448</v>
      </c>
    </row>
    <row r="11449" spans="1:4">
      <c r="A11449" t="s">
        <v>1490</v>
      </c>
      <c r="B11449" t="s">
        <v>6035</v>
      </c>
      <c r="C11449" t="s">
        <v>7627</v>
      </c>
      <c r="D11449" t="s">
        <v>1462</v>
      </c>
    </row>
    <row r="11450" spans="1:4">
      <c r="A11450" t="s">
        <v>1490</v>
      </c>
      <c r="B11450" t="s">
        <v>6036</v>
      </c>
      <c r="C11450" t="s">
        <v>1477</v>
      </c>
      <c r="D11450" t="s">
        <v>37</v>
      </c>
    </row>
    <row r="11451" spans="1:4">
      <c r="A11451" t="s">
        <v>1490</v>
      </c>
      <c r="B11451" t="s">
        <v>6044</v>
      </c>
      <c r="C11451" t="s">
        <v>1473</v>
      </c>
      <c r="D11451" t="s">
        <v>1442</v>
      </c>
    </row>
    <row r="11452" spans="1:4">
      <c r="A11452" t="s">
        <v>1490</v>
      </c>
      <c r="B11452" t="s">
        <v>6045</v>
      </c>
      <c r="C11452" t="s">
        <v>7617</v>
      </c>
      <c r="D11452" t="s">
        <v>1448</v>
      </c>
    </row>
    <row r="11453" spans="1:4">
      <c r="A11453" t="s">
        <v>1490</v>
      </c>
      <c r="B11453" t="s">
        <v>6046</v>
      </c>
      <c r="C11453" t="s">
        <v>7627</v>
      </c>
      <c r="D11453" t="s">
        <v>1462</v>
      </c>
    </row>
    <row r="11454" spans="1:4">
      <c r="A11454" t="s">
        <v>1490</v>
      </c>
      <c r="B11454" t="s">
        <v>6047</v>
      </c>
      <c r="C11454" t="s">
        <v>1477</v>
      </c>
      <c r="D11454" t="s">
        <v>37</v>
      </c>
    </row>
    <row r="11455" spans="1:4">
      <c r="A11455" t="s">
        <v>1490</v>
      </c>
      <c r="B11455" t="s">
        <v>6055</v>
      </c>
      <c r="C11455" t="s">
        <v>1473</v>
      </c>
      <c r="D11455" t="s">
        <v>1442</v>
      </c>
    </row>
    <row r="11456" spans="1:4">
      <c r="A11456" t="s">
        <v>1490</v>
      </c>
      <c r="B11456" t="s">
        <v>6056</v>
      </c>
      <c r="C11456" t="s">
        <v>7617</v>
      </c>
      <c r="D11456" t="s">
        <v>1448</v>
      </c>
    </row>
    <row r="11457" spans="1:4">
      <c r="A11457" t="s">
        <v>1490</v>
      </c>
      <c r="B11457" t="s">
        <v>6057</v>
      </c>
      <c r="C11457" t="s">
        <v>7627</v>
      </c>
      <c r="D11457" t="s">
        <v>1462</v>
      </c>
    </row>
    <row r="11458" spans="1:4">
      <c r="A11458" t="s">
        <v>1490</v>
      </c>
      <c r="B11458" t="s">
        <v>6058</v>
      </c>
      <c r="C11458" t="s">
        <v>1477</v>
      </c>
      <c r="D11458" t="s">
        <v>37</v>
      </c>
    </row>
    <row r="11459" spans="1:4">
      <c r="A11459" t="s">
        <v>1490</v>
      </c>
      <c r="B11459" t="s">
        <v>6066</v>
      </c>
      <c r="C11459" t="s">
        <v>1473</v>
      </c>
      <c r="D11459" t="s">
        <v>1443</v>
      </c>
    </row>
    <row r="11460" spans="1:4">
      <c r="A11460" t="s">
        <v>1490</v>
      </c>
      <c r="B11460" t="s">
        <v>6067</v>
      </c>
      <c r="C11460" t="s">
        <v>7617</v>
      </c>
      <c r="D11460" t="s">
        <v>1448</v>
      </c>
    </row>
    <row r="11461" spans="1:4">
      <c r="A11461" t="s">
        <v>1490</v>
      </c>
      <c r="B11461" t="s">
        <v>6068</v>
      </c>
      <c r="C11461" t="s">
        <v>7627</v>
      </c>
      <c r="D11461" t="s">
        <v>1462</v>
      </c>
    </row>
    <row r="11462" spans="1:4">
      <c r="A11462" t="s">
        <v>1490</v>
      </c>
      <c r="B11462" t="s">
        <v>7937</v>
      </c>
      <c r="C11462" t="s">
        <v>1477</v>
      </c>
      <c r="D11462" t="s">
        <v>37</v>
      </c>
    </row>
    <row r="11463" spans="1:4">
      <c r="A11463" t="s">
        <v>1490</v>
      </c>
      <c r="B11463" t="s">
        <v>6076</v>
      </c>
      <c r="C11463" t="s">
        <v>1473</v>
      </c>
      <c r="D11463" t="s">
        <v>57</v>
      </c>
    </row>
    <row r="11464" spans="1:4">
      <c r="A11464" t="s">
        <v>1490</v>
      </c>
      <c r="B11464" t="s">
        <v>6077</v>
      </c>
      <c r="C11464" t="s">
        <v>7617</v>
      </c>
      <c r="D11464" t="s">
        <v>1448</v>
      </c>
    </row>
    <row r="11465" spans="1:4">
      <c r="A11465" t="s">
        <v>1490</v>
      </c>
      <c r="B11465" t="s">
        <v>7938</v>
      </c>
      <c r="C11465" t="s">
        <v>7627</v>
      </c>
      <c r="D11465" t="s">
        <v>1462</v>
      </c>
    </row>
    <row r="11466" spans="1:4">
      <c r="A11466" t="s">
        <v>1490</v>
      </c>
      <c r="B11466" t="s">
        <v>7939</v>
      </c>
      <c r="C11466" t="s">
        <v>1477</v>
      </c>
      <c r="D11466" t="s">
        <v>7692</v>
      </c>
    </row>
    <row r="11467" spans="1:4">
      <c r="A11467" t="s">
        <v>1490</v>
      </c>
      <c r="B11467" t="s">
        <v>6086</v>
      </c>
      <c r="C11467" t="s">
        <v>1473</v>
      </c>
      <c r="D11467" t="s">
        <v>1442</v>
      </c>
    </row>
    <row r="11468" spans="1:4">
      <c r="A11468" t="s">
        <v>1490</v>
      </c>
      <c r="B11468" t="s">
        <v>6087</v>
      </c>
      <c r="C11468" t="s">
        <v>7617</v>
      </c>
      <c r="D11468" t="s">
        <v>7940</v>
      </c>
    </row>
    <row r="11469" spans="1:4">
      <c r="A11469" t="s">
        <v>1490</v>
      </c>
      <c r="B11469" t="s">
        <v>6088</v>
      </c>
      <c r="C11469" t="s">
        <v>7627</v>
      </c>
      <c r="D11469" t="s">
        <v>1462</v>
      </c>
    </row>
    <row r="11470" spans="1:4">
      <c r="A11470" t="s">
        <v>1490</v>
      </c>
      <c r="B11470" t="s">
        <v>6089</v>
      </c>
      <c r="C11470" t="s">
        <v>1477</v>
      </c>
      <c r="D11470" t="s">
        <v>37</v>
      </c>
    </row>
    <row r="11471" spans="1:4">
      <c r="A11471" t="s">
        <v>1490</v>
      </c>
      <c r="B11471" t="s">
        <v>6096</v>
      </c>
      <c r="C11471" t="s">
        <v>1473</v>
      </c>
      <c r="D11471" t="s">
        <v>1442</v>
      </c>
    </row>
    <row r="11472" spans="1:4">
      <c r="A11472" t="s">
        <v>1490</v>
      </c>
      <c r="B11472" t="s">
        <v>6097</v>
      </c>
      <c r="C11472" t="s">
        <v>7617</v>
      </c>
      <c r="D11472" t="s">
        <v>7940</v>
      </c>
    </row>
    <row r="11473" spans="1:4">
      <c r="A11473" t="s">
        <v>1490</v>
      </c>
      <c r="B11473" t="s">
        <v>6098</v>
      </c>
      <c r="C11473" t="s">
        <v>7627</v>
      </c>
      <c r="D11473" t="s">
        <v>1462</v>
      </c>
    </row>
    <row r="11474" spans="1:4">
      <c r="A11474" t="s">
        <v>1490</v>
      </c>
      <c r="B11474" t="s">
        <v>6099</v>
      </c>
      <c r="C11474" t="s">
        <v>1477</v>
      </c>
      <c r="D11474" t="s">
        <v>37</v>
      </c>
    </row>
    <row r="11475" spans="1:4">
      <c r="A11475" t="s">
        <v>1490</v>
      </c>
      <c r="B11475" t="s">
        <v>6106</v>
      </c>
      <c r="C11475" t="s">
        <v>1473</v>
      </c>
      <c r="D11475" t="s">
        <v>1442</v>
      </c>
    </row>
    <row r="11476" spans="1:4">
      <c r="A11476" t="s">
        <v>1490</v>
      </c>
      <c r="B11476" t="s">
        <v>6107</v>
      </c>
      <c r="C11476" t="s">
        <v>7617</v>
      </c>
      <c r="D11476" t="s">
        <v>7940</v>
      </c>
    </row>
    <row r="11477" spans="1:4">
      <c r="A11477" t="s">
        <v>1490</v>
      </c>
      <c r="B11477" t="s">
        <v>6108</v>
      </c>
      <c r="C11477" t="s">
        <v>7627</v>
      </c>
      <c r="D11477" t="s">
        <v>1462</v>
      </c>
    </row>
    <row r="11478" spans="1:4">
      <c r="A11478" t="s">
        <v>1490</v>
      </c>
      <c r="B11478" t="s">
        <v>6109</v>
      </c>
      <c r="C11478" t="s">
        <v>1477</v>
      </c>
      <c r="D11478" t="s">
        <v>37</v>
      </c>
    </row>
    <row r="11479" spans="1:4">
      <c r="A11479" t="s">
        <v>1490</v>
      </c>
      <c r="B11479" t="s">
        <v>6116</v>
      </c>
      <c r="C11479" t="s">
        <v>1473</v>
      </c>
      <c r="D11479" t="s">
        <v>1442</v>
      </c>
    </row>
    <row r="11480" spans="1:4">
      <c r="A11480" t="s">
        <v>1490</v>
      </c>
      <c r="B11480" t="s">
        <v>6117</v>
      </c>
      <c r="C11480" t="s">
        <v>7617</v>
      </c>
      <c r="D11480" t="s">
        <v>7940</v>
      </c>
    </row>
    <row r="11481" spans="1:4">
      <c r="A11481" t="s">
        <v>1490</v>
      </c>
      <c r="B11481" t="s">
        <v>6118</v>
      </c>
      <c r="C11481" t="s">
        <v>7627</v>
      </c>
      <c r="D11481" t="s">
        <v>1462</v>
      </c>
    </row>
    <row r="11482" spans="1:4">
      <c r="A11482" t="s">
        <v>1490</v>
      </c>
      <c r="B11482" t="s">
        <v>6119</v>
      </c>
      <c r="C11482" t="s">
        <v>1477</v>
      </c>
      <c r="D11482" t="s">
        <v>37</v>
      </c>
    </row>
    <row r="11483" spans="1:4">
      <c r="A11483" t="s">
        <v>1490</v>
      </c>
      <c r="B11483" t="s">
        <v>6126</v>
      </c>
      <c r="C11483" t="s">
        <v>1473</v>
      </c>
      <c r="D11483" t="s">
        <v>57</v>
      </c>
    </row>
    <row r="11484" spans="1:4">
      <c r="A11484" t="s">
        <v>1490</v>
      </c>
      <c r="B11484" t="s">
        <v>6127</v>
      </c>
      <c r="C11484" t="s">
        <v>7617</v>
      </c>
      <c r="D11484" t="s">
        <v>7940</v>
      </c>
    </row>
    <row r="11485" spans="1:4">
      <c r="A11485" t="s">
        <v>1490</v>
      </c>
      <c r="B11485" t="s">
        <v>7941</v>
      </c>
      <c r="C11485" t="s">
        <v>7627</v>
      </c>
      <c r="D11485" t="s">
        <v>1462</v>
      </c>
    </row>
    <row r="11486" spans="1:4">
      <c r="A11486" t="s">
        <v>1490</v>
      </c>
      <c r="B11486" t="s">
        <v>7942</v>
      </c>
      <c r="C11486" t="s">
        <v>1477</v>
      </c>
      <c r="D11486" t="s">
        <v>7692</v>
      </c>
    </row>
    <row r="11487" spans="1:4">
      <c r="A11487" t="s">
        <v>1490</v>
      </c>
      <c r="B11487" t="s">
        <v>6136</v>
      </c>
      <c r="C11487" t="s">
        <v>1473</v>
      </c>
      <c r="D11487" t="s">
        <v>1441</v>
      </c>
    </row>
    <row r="11488" spans="1:4">
      <c r="A11488" t="s">
        <v>1490</v>
      </c>
      <c r="B11488" t="s">
        <v>6137</v>
      </c>
      <c r="C11488" t="s">
        <v>7617</v>
      </c>
      <c r="D11488" t="s">
        <v>112</v>
      </c>
    </row>
    <row r="11489" spans="1:4">
      <c r="A11489" t="s">
        <v>1490</v>
      </c>
      <c r="B11489" t="s">
        <v>6138</v>
      </c>
      <c r="C11489" t="s">
        <v>7627</v>
      </c>
      <c r="D11489" t="s">
        <v>1462</v>
      </c>
    </row>
    <row r="11490" spans="1:4">
      <c r="A11490" t="s">
        <v>1490</v>
      </c>
      <c r="B11490" t="s">
        <v>6139</v>
      </c>
      <c r="C11490" t="s">
        <v>1477</v>
      </c>
      <c r="D11490" t="s">
        <v>37</v>
      </c>
    </row>
    <row r="11491" spans="1:4">
      <c r="A11491" t="s">
        <v>1490</v>
      </c>
      <c r="B11491" t="s">
        <v>6150</v>
      </c>
      <c r="C11491" t="s">
        <v>1473</v>
      </c>
      <c r="D11491" t="s">
        <v>1442</v>
      </c>
    </row>
    <row r="11492" spans="1:4">
      <c r="A11492" t="s">
        <v>1490</v>
      </c>
      <c r="B11492" t="s">
        <v>6151</v>
      </c>
      <c r="C11492" t="s">
        <v>7617</v>
      </c>
      <c r="D11492" t="s">
        <v>112</v>
      </c>
    </row>
    <row r="11493" spans="1:4">
      <c r="A11493" t="s">
        <v>1490</v>
      </c>
      <c r="B11493" t="s">
        <v>6152</v>
      </c>
      <c r="C11493" t="s">
        <v>7627</v>
      </c>
      <c r="D11493" t="s">
        <v>1462</v>
      </c>
    </row>
    <row r="11494" spans="1:4">
      <c r="A11494" t="s">
        <v>1490</v>
      </c>
      <c r="B11494" t="s">
        <v>6153</v>
      </c>
      <c r="C11494" t="s">
        <v>1477</v>
      </c>
      <c r="D11494" t="s">
        <v>37</v>
      </c>
    </row>
    <row r="11495" spans="1:4">
      <c r="A11495" t="s">
        <v>1490</v>
      </c>
      <c r="B11495" t="s">
        <v>6161</v>
      </c>
      <c r="C11495" t="s">
        <v>1473</v>
      </c>
      <c r="D11495" t="s">
        <v>1442</v>
      </c>
    </row>
    <row r="11496" spans="1:4">
      <c r="A11496" t="s">
        <v>1490</v>
      </c>
      <c r="B11496" t="s">
        <v>6162</v>
      </c>
      <c r="C11496" t="s">
        <v>7617</v>
      </c>
      <c r="D11496" t="s">
        <v>113</v>
      </c>
    </row>
    <row r="11497" spans="1:4">
      <c r="A11497" t="s">
        <v>1490</v>
      </c>
      <c r="B11497" t="s">
        <v>6163</v>
      </c>
      <c r="C11497" t="s">
        <v>7627</v>
      </c>
      <c r="D11497" t="s">
        <v>1462</v>
      </c>
    </row>
    <row r="11498" spans="1:4">
      <c r="A11498" t="s">
        <v>1490</v>
      </c>
      <c r="B11498" t="s">
        <v>6164</v>
      </c>
      <c r="C11498" t="s">
        <v>1477</v>
      </c>
      <c r="D11498" t="s">
        <v>37</v>
      </c>
    </row>
    <row r="11499" spans="1:4">
      <c r="A11499" t="s">
        <v>1490</v>
      </c>
      <c r="B11499" t="s">
        <v>6172</v>
      </c>
      <c r="C11499" t="s">
        <v>1473</v>
      </c>
      <c r="D11499" t="s">
        <v>1442</v>
      </c>
    </row>
    <row r="11500" spans="1:4">
      <c r="A11500" t="s">
        <v>1490</v>
      </c>
      <c r="B11500" t="s">
        <v>6173</v>
      </c>
      <c r="C11500" t="s">
        <v>7617</v>
      </c>
      <c r="D11500" t="s">
        <v>113</v>
      </c>
    </row>
    <row r="11501" spans="1:4">
      <c r="A11501" t="s">
        <v>1490</v>
      </c>
      <c r="B11501" t="s">
        <v>6174</v>
      </c>
      <c r="C11501" t="s">
        <v>7627</v>
      </c>
      <c r="D11501" t="s">
        <v>1462</v>
      </c>
    </row>
    <row r="11502" spans="1:4">
      <c r="A11502" t="s">
        <v>1490</v>
      </c>
      <c r="B11502" t="s">
        <v>6175</v>
      </c>
      <c r="C11502" t="s">
        <v>1477</v>
      </c>
      <c r="D11502" t="s">
        <v>37</v>
      </c>
    </row>
    <row r="11503" spans="1:4">
      <c r="A11503" t="s">
        <v>1490</v>
      </c>
      <c r="B11503" t="s">
        <v>6183</v>
      </c>
      <c r="C11503" t="s">
        <v>1473</v>
      </c>
      <c r="D11503" t="s">
        <v>1442</v>
      </c>
    </row>
    <row r="11504" spans="1:4">
      <c r="A11504" t="s">
        <v>1490</v>
      </c>
      <c r="B11504" t="s">
        <v>6184</v>
      </c>
      <c r="C11504" t="s">
        <v>7617</v>
      </c>
      <c r="D11504" t="s">
        <v>113</v>
      </c>
    </row>
    <row r="11505" spans="1:4">
      <c r="A11505" t="s">
        <v>1490</v>
      </c>
      <c r="B11505" t="s">
        <v>6185</v>
      </c>
      <c r="C11505" t="s">
        <v>7627</v>
      </c>
      <c r="D11505" t="s">
        <v>1462</v>
      </c>
    </row>
    <row r="11506" spans="1:4">
      <c r="A11506" t="s">
        <v>1490</v>
      </c>
      <c r="B11506" t="s">
        <v>6186</v>
      </c>
      <c r="C11506" t="s">
        <v>1477</v>
      </c>
      <c r="D11506" t="s">
        <v>37</v>
      </c>
    </row>
    <row r="11507" spans="1:4">
      <c r="A11507" t="s">
        <v>1490</v>
      </c>
      <c r="B11507" t="s">
        <v>6194</v>
      </c>
      <c r="C11507" t="s">
        <v>1473</v>
      </c>
      <c r="D11507" t="s">
        <v>57</v>
      </c>
    </row>
    <row r="11508" spans="1:4">
      <c r="A11508" t="s">
        <v>1490</v>
      </c>
      <c r="B11508" t="s">
        <v>6195</v>
      </c>
      <c r="C11508" t="s">
        <v>7617</v>
      </c>
      <c r="D11508" t="s">
        <v>114</v>
      </c>
    </row>
    <row r="11509" spans="1:4">
      <c r="A11509" t="s">
        <v>1490</v>
      </c>
      <c r="B11509" t="s">
        <v>7943</v>
      </c>
      <c r="C11509" t="s">
        <v>7627</v>
      </c>
      <c r="D11509" t="s">
        <v>1462</v>
      </c>
    </row>
    <row r="11510" spans="1:4">
      <c r="A11510" t="s">
        <v>1490</v>
      </c>
      <c r="B11510" t="s">
        <v>7944</v>
      </c>
      <c r="C11510" t="s">
        <v>1477</v>
      </c>
      <c r="D11510" t="s">
        <v>7692</v>
      </c>
    </row>
    <row r="11511" spans="1:4">
      <c r="A11511" t="s">
        <v>1490</v>
      </c>
      <c r="B11511" t="s">
        <v>6204</v>
      </c>
      <c r="C11511" t="s">
        <v>1473</v>
      </c>
      <c r="D11511" t="s">
        <v>57</v>
      </c>
    </row>
    <row r="11512" spans="1:4">
      <c r="A11512" t="s">
        <v>1490</v>
      </c>
      <c r="B11512" t="s">
        <v>6205</v>
      </c>
      <c r="C11512" t="s">
        <v>7617</v>
      </c>
      <c r="D11512" t="s">
        <v>114</v>
      </c>
    </row>
    <row r="11513" spans="1:4">
      <c r="A11513" t="s">
        <v>1490</v>
      </c>
      <c r="B11513" t="s">
        <v>7945</v>
      </c>
      <c r="C11513" t="s">
        <v>7627</v>
      </c>
      <c r="D11513" t="s">
        <v>1462</v>
      </c>
    </row>
    <row r="11514" spans="1:4">
      <c r="A11514" t="s">
        <v>1490</v>
      </c>
      <c r="B11514" t="s">
        <v>7946</v>
      </c>
      <c r="C11514" t="s">
        <v>1477</v>
      </c>
      <c r="D11514" t="s">
        <v>7692</v>
      </c>
    </row>
    <row r="11515" spans="1:4">
      <c r="A11515" t="s">
        <v>1490</v>
      </c>
      <c r="B11515" t="s">
        <v>6214</v>
      </c>
      <c r="C11515" t="s">
        <v>1473</v>
      </c>
      <c r="D11515" t="s">
        <v>1444</v>
      </c>
    </row>
    <row r="11516" spans="1:4">
      <c r="A11516" t="s">
        <v>1490</v>
      </c>
      <c r="B11516" t="s">
        <v>6215</v>
      </c>
      <c r="C11516" t="s">
        <v>7617</v>
      </c>
      <c r="D11516" t="s">
        <v>116</v>
      </c>
    </row>
    <row r="11517" spans="1:4">
      <c r="A11517" t="s">
        <v>1490</v>
      </c>
      <c r="B11517" t="s">
        <v>7947</v>
      </c>
      <c r="C11517" t="s">
        <v>7627</v>
      </c>
      <c r="D11517" t="s">
        <v>1462</v>
      </c>
    </row>
    <row r="11518" spans="1:4">
      <c r="A11518" t="s">
        <v>1490</v>
      </c>
      <c r="B11518" t="s">
        <v>6216</v>
      </c>
      <c r="C11518" t="s">
        <v>1477</v>
      </c>
      <c r="D11518" t="s">
        <v>98</v>
      </c>
    </row>
    <row r="11519" spans="1:4">
      <c r="A11519" t="s">
        <v>1490</v>
      </c>
      <c r="B11519" t="s">
        <v>6225</v>
      </c>
      <c r="C11519" t="s">
        <v>1473</v>
      </c>
      <c r="D11519" t="s">
        <v>1441</v>
      </c>
    </row>
    <row r="11520" spans="1:4">
      <c r="A11520" t="s">
        <v>1490</v>
      </c>
      <c r="B11520" t="s">
        <v>6226</v>
      </c>
      <c r="C11520" t="s">
        <v>7617</v>
      </c>
      <c r="D11520" t="s">
        <v>116</v>
      </c>
    </row>
    <row r="11521" spans="1:4">
      <c r="A11521" t="s">
        <v>1490</v>
      </c>
      <c r="B11521" t="s">
        <v>6227</v>
      </c>
      <c r="C11521" t="s">
        <v>7627</v>
      </c>
      <c r="D11521" t="s">
        <v>1462</v>
      </c>
    </row>
    <row r="11522" spans="1:4">
      <c r="A11522" t="s">
        <v>1490</v>
      </c>
      <c r="B11522" t="s">
        <v>6228</v>
      </c>
      <c r="C11522" t="s">
        <v>1477</v>
      </c>
      <c r="D11522" t="s">
        <v>37</v>
      </c>
    </row>
    <row r="11523" spans="1:4">
      <c r="A11523" t="s">
        <v>1490</v>
      </c>
      <c r="B11523" t="s">
        <v>6239</v>
      </c>
      <c r="C11523" t="s">
        <v>1473</v>
      </c>
      <c r="D11523" t="s">
        <v>1441</v>
      </c>
    </row>
    <row r="11524" spans="1:4">
      <c r="A11524" t="s">
        <v>1490</v>
      </c>
      <c r="B11524" t="s">
        <v>6240</v>
      </c>
      <c r="C11524" t="s">
        <v>7617</v>
      </c>
      <c r="D11524" t="s">
        <v>116</v>
      </c>
    </row>
    <row r="11525" spans="1:4">
      <c r="A11525" t="s">
        <v>1490</v>
      </c>
      <c r="B11525" t="s">
        <v>6241</v>
      </c>
      <c r="C11525" t="s">
        <v>7627</v>
      </c>
      <c r="D11525" t="s">
        <v>1462</v>
      </c>
    </row>
    <row r="11526" spans="1:4">
      <c r="A11526" t="s">
        <v>1490</v>
      </c>
      <c r="B11526" t="s">
        <v>6242</v>
      </c>
      <c r="C11526" t="s">
        <v>1477</v>
      </c>
      <c r="D11526" t="s">
        <v>37</v>
      </c>
    </row>
    <row r="11527" spans="1:4">
      <c r="A11527" t="s">
        <v>1490</v>
      </c>
      <c r="B11527" t="s">
        <v>6253</v>
      </c>
      <c r="C11527" t="s">
        <v>1473</v>
      </c>
      <c r="D11527" t="s">
        <v>1442</v>
      </c>
    </row>
    <row r="11528" spans="1:4">
      <c r="A11528" t="s">
        <v>1490</v>
      </c>
      <c r="B11528" t="s">
        <v>6254</v>
      </c>
      <c r="C11528" t="s">
        <v>7617</v>
      </c>
      <c r="D11528" t="s">
        <v>116</v>
      </c>
    </row>
    <row r="11529" spans="1:4">
      <c r="A11529" t="s">
        <v>1490</v>
      </c>
      <c r="B11529" t="s">
        <v>6255</v>
      </c>
      <c r="C11529" t="s">
        <v>7627</v>
      </c>
      <c r="D11529" t="s">
        <v>1462</v>
      </c>
    </row>
    <row r="11530" spans="1:4">
      <c r="A11530" t="s">
        <v>1490</v>
      </c>
      <c r="B11530" t="s">
        <v>6256</v>
      </c>
      <c r="C11530" t="s">
        <v>1477</v>
      </c>
      <c r="D11530" t="s">
        <v>37</v>
      </c>
    </row>
    <row r="11531" spans="1:4">
      <c r="A11531" t="s">
        <v>1490</v>
      </c>
      <c r="B11531" t="s">
        <v>6264</v>
      </c>
      <c r="C11531" t="s">
        <v>1473</v>
      </c>
      <c r="D11531" t="s">
        <v>1442</v>
      </c>
    </row>
    <row r="11532" spans="1:4">
      <c r="A11532" t="s">
        <v>1490</v>
      </c>
      <c r="B11532" t="s">
        <v>6265</v>
      </c>
      <c r="C11532" t="s">
        <v>7617</v>
      </c>
      <c r="D11532" t="s">
        <v>116</v>
      </c>
    </row>
    <row r="11533" spans="1:4">
      <c r="A11533" t="s">
        <v>1490</v>
      </c>
      <c r="B11533" t="s">
        <v>6266</v>
      </c>
      <c r="C11533" t="s">
        <v>7627</v>
      </c>
      <c r="D11533" t="s">
        <v>1462</v>
      </c>
    </row>
    <row r="11534" spans="1:4">
      <c r="A11534" t="s">
        <v>1490</v>
      </c>
      <c r="B11534" t="s">
        <v>6267</v>
      </c>
      <c r="C11534" t="s">
        <v>1477</v>
      </c>
      <c r="D11534" t="s">
        <v>37</v>
      </c>
    </row>
    <row r="11535" spans="1:4">
      <c r="A11535" t="s">
        <v>1490</v>
      </c>
      <c r="B11535" t="s">
        <v>6275</v>
      </c>
      <c r="C11535" t="s">
        <v>1473</v>
      </c>
      <c r="D11535" t="s">
        <v>1442</v>
      </c>
    </row>
    <row r="11536" spans="1:4">
      <c r="A11536" t="s">
        <v>1490</v>
      </c>
      <c r="B11536" t="s">
        <v>6276</v>
      </c>
      <c r="C11536" t="s">
        <v>7617</v>
      </c>
      <c r="D11536" t="s">
        <v>116</v>
      </c>
    </row>
    <row r="11537" spans="1:4">
      <c r="A11537" t="s">
        <v>1490</v>
      </c>
      <c r="B11537" t="s">
        <v>6277</v>
      </c>
      <c r="C11537" t="s">
        <v>7627</v>
      </c>
      <c r="D11537" t="s">
        <v>1462</v>
      </c>
    </row>
    <row r="11538" spans="1:4">
      <c r="A11538" t="s">
        <v>1490</v>
      </c>
      <c r="B11538" t="s">
        <v>6278</v>
      </c>
      <c r="C11538" t="s">
        <v>1477</v>
      </c>
      <c r="D11538" t="s">
        <v>37</v>
      </c>
    </row>
    <row r="11539" spans="1:4">
      <c r="A11539" t="s">
        <v>1490</v>
      </c>
      <c r="B11539" t="s">
        <v>6286</v>
      </c>
      <c r="C11539" t="s">
        <v>1473</v>
      </c>
      <c r="D11539" t="s">
        <v>1442</v>
      </c>
    </row>
    <row r="11540" spans="1:4">
      <c r="A11540" t="s">
        <v>1490</v>
      </c>
      <c r="B11540" t="s">
        <v>6287</v>
      </c>
      <c r="C11540" t="s">
        <v>7617</v>
      </c>
      <c r="D11540" t="s">
        <v>116</v>
      </c>
    </row>
    <row r="11541" spans="1:4">
      <c r="A11541" t="s">
        <v>1490</v>
      </c>
      <c r="B11541" t="s">
        <v>6288</v>
      </c>
      <c r="C11541" t="s">
        <v>7627</v>
      </c>
      <c r="D11541" t="s">
        <v>1462</v>
      </c>
    </row>
    <row r="11542" spans="1:4">
      <c r="A11542" t="s">
        <v>1490</v>
      </c>
      <c r="B11542" t="s">
        <v>6289</v>
      </c>
      <c r="C11542" t="s">
        <v>1477</v>
      </c>
      <c r="D11542" t="s">
        <v>37</v>
      </c>
    </row>
    <row r="11543" spans="1:4">
      <c r="A11543" t="s">
        <v>1490</v>
      </c>
      <c r="B11543" t="s">
        <v>6297</v>
      </c>
      <c r="C11543" t="s">
        <v>1473</v>
      </c>
      <c r="D11543" t="s">
        <v>57</v>
      </c>
    </row>
    <row r="11544" spans="1:4">
      <c r="A11544" t="s">
        <v>1490</v>
      </c>
      <c r="B11544" t="s">
        <v>6298</v>
      </c>
      <c r="C11544" t="s">
        <v>7617</v>
      </c>
      <c r="D11544" t="s">
        <v>116</v>
      </c>
    </row>
    <row r="11545" spans="1:4">
      <c r="A11545" t="s">
        <v>1490</v>
      </c>
      <c r="B11545" t="s">
        <v>7948</v>
      </c>
      <c r="C11545" t="s">
        <v>7627</v>
      </c>
      <c r="D11545" t="s">
        <v>1462</v>
      </c>
    </row>
    <row r="11546" spans="1:4">
      <c r="A11546" t="s">
        <v>1490</v>
      </c>
      <c r="B11546" t="s">
        <v>7949</v>
      </c>
      <c r="C11546" t="s">
        <v>1477</v>
      </c>
      <c r="D11546" t="s">
        <v>7692</v>
      </c>
    </row>
    <row r="11547" spans="1:4">
      <c r="A11547" t="s">
        <v>1490</v>
      </c>
      <c r="B11547" t="s">
        <v>6307</v>
      </c>
      <c r="C11547" t="s">
        <v>1473</v>
      </c>
      <c r="D11547" t="s">
        <v>57</v>
      </c>
    </row>
    <row r="11548" spans="1:4">
      <c r="A11548" t="s">
        <v>1490</v>
      </c>
      <c r="B11548" t="s">
        <v>6308</v>
      </c>
      <c r="C11548" t="s">
        <v>7617</v>
      </c>
      <c r="D11548" t="s">
        <v>116</v>
      </c>
    </row>
    <row r="11549" spans="1:4">
      <c r="A11549" t="s">
        <v>1490</v>
      </c>
      <c r="B11549" t="s">
        <v>7950</v>
      </c>
      <c r="C11549" t="s">
        <v>7627</v>
      </c>
      <c r="D11549" t="s">
        <v>1462</v>
      </c>
    </row>
    <row r="11550" spans="1:4">
      <c r="A11550" t="s">
        <v>1490</v>
      </c>
      <c r="B11550" t="s">
        <v>7951</v>
      </c>
      <c r="C11550" t="s">
        <v>1477</v>
      </c>
      <c r="D11550" t="s">
        <v>7692</v>
      </c>
    </row>
    <row r="11551" spans="1:4">
      <c r="A11551" t="s">
        <v>1490</v>
      </c>
      <c r="B11551" t="s">
        <v>6317</v>
      </c>
      <c r="C11551" t="s">
        <v>1473</v>
      </c>
      <c r="D11551" t="s">
        <v>1441</v>
      </c>
    </row>
    <row r="11552" spans="1:4">
      <c r="A11552" t="s">
        <v>1490</v>
      </c>
      <c r="B11552" t="s">
        <v>6318</v>
      </c>
      <c r="C11552" t="s">
        <v>7617</v>
      </c>
      <c r="D11552" t="s">
        <v>7952</v>
      </c>
    </row>
    <row r="11553" spans="1:4">
      <c r="A11553" t="s">
        <v>1490</v>
      </c>
      <c r="B11553" t="s">
        <v>6319</v>
      </c>
      <c r="C11553" t="s">
        <v>7627</v>
      </c>
      <c r="D11553" t="s">
        <v>1462</v>
      </c>
    </row>
    <row r="11554" spans="1:4">
      <c r="A11554" t="s">
        <v>1490</v>
      </c>
      <c r="B11554" t="s">
        <v>6320</v>
      </c>
      <c r="C11554" t="s">
        <v>1477</v>
      </c>
      <c r="D11554" t="s">
        <v>37</v>
      </c>
    </row>
    <row r="11555" spans="1:4">
      <c r="A11555" t="s">
        <v>1490</v>
      </c>
      <c r="B11555" t="s">
        <v>6331</v>
      </c>
      <c r="C11555" t="s">
        <v>1473</v>
      </c>
      <c r="D11555" t="s">
        <v>1441</v>
      </c>
    </row>
    <row r="11556" spans="1:4">
      <c r="A11556" t="s">
        <v>1490</v>
      </c>
      <c r="B11556" t="s">
        <v>6332</v>
      </c>
      <c r="C11556" t="s">
        <v>7617</v>
      </c>
      <c r="D11556" t="s">
        <v>7952</v>
      </c>
    </row>
    <row r="11557" spans="1:4">
      <c r="A11557" t="s">
        <v>1490</v>
      </c>
      <c r="B11557" t="s">
        <v>6333</v>
      </c>
      <c r="C11557" t="s">
        <v>7627</v>
      </c>
      <c r="D11557" t="s">
        <v>1462</v>
      </c>
    </row>
    <row r="11558" spans="1:4">
      <c r="A11558" t="s">
        <v>1490</v>
      </c>
      <c r="B11558" t="s">
        <v>6334</v>
      </c>
      <c r="C11558" t="s">
        <v>1477</v>
      </c>
      <c r="D11558" t="s">
        <v>37</v>
      </c>
    </row>
    <row r="11559" spans="1:4">
      <c r="A11559" t="s">
        <v>1490</v>
      </c>
      <c r="B11559" t="s">
        <v>6345</v>
      </c>
      <c r="C11559" t="s">
        <v>1473</v>
      </c>
      <c r="D11559" t="s">
        <v>1442</v>
      </c>
    </row>
    <row r="11560" spans="1:4">
      <c r="A11560" t="s">
        <v>1490</v>
      </c>
      <c r="B11560" t="s">
        <v>6346</v>
      </c>
      <c r="C11560" t="s">
        <v>7617</v>
      </c>
      <c r="D11560" t="s">
        <v>7952</v>
      </c>
    </row>
    <row r="11561" spans="1:4">
      <c r="A11561" t="s">
        <v>1490</v>
      </c>
      <c r="B11561" t="s">
        <v>6347</v>
      </c>
      <c r="C11561" t="s">
        <v>7627</v>
      </c>
      <c r="D11561" t="s">
        <v>1462</v>
      </c>
    </row>
    <row r="11562" spans="1:4">
      <c r="A11562" t="s">
        <v>1490</v>
      </c>
      <c r="B11562" t="s">
        <v>6348</v>
      </c>
      <c r="C11562" t="s">
        <v>1477</v>
      </c>
      <c r="D11562" t="s">
        <v>37</v>
      </c>
    </row>
    <row r="11563" spans="1:4">
      <c r="A11563" t="s">
        <v>1490</v>
      </c>
      <c r="B11563" t="s">
        <v>6356</v>
      </c>
      <c r="C11563" t="s">
        <v>1473</v>
      </c>
      <c r="D11563" t="s">
        <v>1442</v>
      </c>
    </row>
    <row r="11564" spans="1:4">
      <c r="A11564" t="s">
        <v>1490</v>
      </c>
      <c r="B11564" t="s">
        <v>6357</v>
      </c>
      <c r="C11564" t="s">
        <v>7617</v>
      </c>
      <c r="D11564" t="s">
        <v>7952</v>
      </c>
    </row>
    <row r="11565" spans="1:4">
      <c r="A11565" t="s">
        <v>1490</v>
      </c>
      <c r="B11565" t="s">
        <v>6358</v>
      </c>
      <c r="C11565" t="s">
        <v>7627</v>
      </c>
      <c r="D11565" t="s">
        <v>1462</v>
      </c>
    </row>
    <row r="11566" spans="1:4">
      <c r="A11566" t="s">
        <v>1490</v>
      </c>
      <c r="B11566" t="s">
        <v>6359</v>
      </c>
      <c r="C11566" t="s">
        <v>1477</v>
      </c>
      <c r="D11566" t="s">
        <v>37</v>
      </c>
    </row>
    <row r="11567" spans="1:4">
      <c r="A11567" t="s">
        <v>1490</v>
      </c>
      <c r="B11567" t="s">
        <v>6367</v>
      </c>
      <c r="C11567" t="s">
        <v>1473</v>
      </c>
      <c r="D11567" t="s">
        <v>57</v>
      </c>
    </row>
    <row r="11568" spans="1:4">
      <c r="A11568" t="s">
        <v>1490</v>
      </c>
      <c r="B11568" t="s">
        <v>6368</v>
      </c>
      <c r="C11568" t="s">
        <v>7617</v>
      </c>
      <c r="D11568" t="s">
        <v>7952</v>
      </c>
    </row>
    <row r="11569" spans="1:4">
      <c r="A11569" t="s">
        <v>1490</v>
      </c>
      <c r="B11569" t="s">
        <v>7953</v>
      </c>
      <c r="C11569" t="s">
        <v>7627</v>
      </c>
      <c r="D11569" t="s">
        <v>1462</v>
      </c>
    </row>
    <row r="11570" spans="1:4">
      <c r="A11570" t="s">
        <v>1490</v>
      </c>
      <c r="B11570" t="s">
        <v>7954</v>
      </c>
      <c r="C11570" t="s">
        <v>1477</v>
      </c>
      <c r="D11570" t="s">
        <v>7692</v>
      </c>
    </row>
    <row r="11571" spans="1:4">
      <c r="A11571" t="s">
        <v>1490</v>
      </c>
      <c r="B11571" t="s">
        <v>6377</v>
      </c>
      <c r="C11571" t="s">
        <v>1473</v>
      </c>
      <c r="D11571" t="s">
        <v>1441</v>
      </c>
    </row>
    <row r="11572" spans="1:4">
      <c r="A11572" t="s">
        <v>1490</v>
      </c>
      <c r="B11572" t="s">
        <v>6378</v>
      </c>
      <c r="C11572" t="s">
        <v>7617</v>
      </c>
      <c r="D11572" t="s">
        <v>437</v>
      </c>
    </row>
    <row r="11573" spans="1:4">
      <c r="A11573" t="s">
        <v>1490</v>
      </c>
      <c r="B11573" t="s">
        <v>6379</v>
      </c>
      <c r="C11573" t="s">
        <v>7627</v>
      </c>
      <c r="D11573" t="s">
        <v>1462</v>
      </c>
    </row>
    <row r="11574" spans="1:4">
      <c r="A11574" t="s">
        <v>1490</v>
      </c>
      <c r="B11574" t="s">
        <v>6380</v>
      </c>
      <c r="C11574" t="s">
        <v>1477</v>
      </c>
      <c r="D11574" t="s">
        <v>37</v>
      </c>
    </row>
    <row r="11575" spans="1:4">
      <c r="A11575" t="s">
        <v>1490</v>
      </c>
      <c r="B11575" t="s">
        <v>6391</v>
      </c>
      <c r="C11575" t="s">
        <v>1473</v>
      </c>
      <c r="D11575" t="s">
        <v>1442</v>
      </c>
    </row>
    <row r="11576" spans="1:4">
      <c r="A11576" t="s">
        <v>1490</v>
      </c>
      <c r="B11576" t="s">
        <v>6392</v>
      </c>
      <c r="C11576" t="s">
        <v>7617</v>
      </c>
      <c r="D11576" t="s">
        <v>437</v>
      </c>
    </row>
    <row r="11577" spans="1:4">
      <c r="A11577" t="s">
        <v>1490</v>
      </c>
      <c r="B11577" t="s">
        <v>6393</v>
      </c>
      <c r="C11577" t="s">
        <v>7627</v>
      </c>
      <c r="D11577" t="s">
        <v>1462</v>
      </c>
    </row>
    <row r="11578" spans="1:4">
      <c r="A11578" t="s">
        <v>1490</v>
      </c>
      <c r="B11578" t="s">
        <v>6394</v>
      </c>
      <c r="C11578" t="s">
        <v>1477</v>
      </c>
      <c r="D11578" t="s">
        <v>37</v>
      </c>
    </row>
    <row r="11579" spans="1:4">
      <c r="A11579" t="s">
        <v>1490</v>
      </c>
      <c r="B11579" t="s">
        <v>6401</v>
      </c>
      <c r="C11579" t="s">
        <v>1473</v>
      </c>
      <c r="D11579" t="s">
        <v>1441</v>
      </c>
    </row>
    <row r="11580" spans="1:4">
      <c r="A11580" t="s">
        <v>1490</v>
      </c>
      <c r="B11580" t="s">
        <v>6402</v>
      </c>
      <c r="C11580" t="s">
        <v>7617</v>
      </c>
      <c r="D11580" t="s">
        <v>7955</v>
      </c>
    </row>
    <row r="11581" spans="1:4">
      <c r="A11581" t="s">
        <v>1490</v>
      </c>
      <c r="B11581" t="s">
        <v>6403</v>
      </c>
      <c r="C11581" t="s">
        <v>7627</v>
      </c>
      <c r="D11581" t="s">
        <v>1462</v>
      </c>
    </row>
    <row r="11582" spans="1:4">
      <c r="A11582" t="s">
        <v>1490</v>
      </c>
      <c r="B11582" t="s">
        <v>6404</v>
      </c>
      <c r="C11582" t="s">
        <v>1477</v>
      </c>
      <c r="D11582" t="s">
        <v>37</v>
      </c>
    </row>
    <row r="11583" spans="1:4">
      <c r="A11583" t="s">
        <v>1490</v>
      </c>
      <c r="B11583" t="s">
        <v>6415</v>
      </c>
      <c r="C11583" t="s">
        <v>1473</v>
      </c>
      <c r="D11583" t="s">
        <v>1441</v>
      </c>
    </row>
    <row r="11584" spans="1:4">
      <c r="A11584" t="s">
        <v>1490</v>
      </c>
      <c r="B11584" t="s">
        <v>6416</v>
      </c>
      <c r="C11584" t="s">
        <v>7617</v>
      </c>
      <c r="D11584" t="s">
        <v>7955</v>
      </c>
    </row>
    <row r="11585" spans="1:4">
      <c r="A11585" t="s">
        <v>1490</v>
      </c>
      <c r="B11585" t="s">
        <v>6417</v>
      </c>
      <c r="C11585" t="s">
        <v>7627</v>
      </c>
      <c r="D11585" t="s">
        <v>1462</v>
      </c>
    </row>
    <row r="11586" spans="1:4">
      <c r="A11586" t="s">
        <v>1490</v>
      </c>
      <c r="B11586" t="s">
        <v>6418</v>
      </c>
      <c r="C11586" t="s">
        <v>1477</v>
      </c>
      <c r="D11586" t="s">
        <v>37</v>
      </c>
    </row>
    <row r="11587" spans="1:4">
      <c r="A11587" t="s">
        <v>1490</v>
      </c>
      <c r="B11587" t="s">
        <v>6429</v>
      </c>
      <c r="C11587" t="s">
        <v>1473</v>
      </c>
      <c r="D11587" t="s">
        <v>1442</v>
      </c>
    </row>
    <row r="11588" spans="1:4">
      <c r="A11588" t="s">
        <v>1490</v>
      </c>
      <c r="B11588" t="s">
        <v>6430</v>
      </c>
      <c r="C11588" t="s">
        <v>7617</v>
      </c>
      <c r="D11588" t="s">
        <v>7955</v>
      </c>
    </row>
    <row r="11589" spans="1:4">
      <c r="A11589" t="s">
        <v>1490</v>
      </c>
      <c r="B11589" t="s">
        <v>6431</v>
      </c>
      <c r="C11589" t="s">
        <v>7627</v>
      </c>
      <c r="D11589" t="s">
        <v>1462</v>
      </c>
    </row>
    <row r="11590" spans="1:4">
      <c r="A11590" t="s">
        <v>1490</v>
      </c>
      <c r="B11590" t="s">
        <v>6432</v>
      </c>
      <c r="C11590" t="s">
        <v>1477</v>
      </c>
      <c r="D11590" t="s">
        <v>37</v>
      </c>
    </row>
    <row r="11591" spans="1:4">
      <c r="A11591" t="s">
        <v>1490</v>
      </c>
      <c r="B11591" t="s">
        <v>6440</v>
      </c>
      <c r="C11591" t="s">
        <v>1473</v>
      </c>
      <c r="D11591" t="s">
        <v>1442</v>
      </c>
    </row>
    <row r="11592" spans="1:4">
      <c r="A11592" t="s">
        <v>1490</v>
      </c>
      <c r="B11592" t="s">
        <v>6441</v>
      </c>
      <c r="C11592" t="s">
        <v>7617</v>
      </c>
      <c r="D11592" t="s">
        <v>7955</v>
      </c>
    </row>
    <row r="11593" spans="1:4">
      <c r="A11593" t="s">
        <v>1490</v>
      </c>
      <c r="B11593" t="s">
        <v>6442</v>
      </c>
      <c r="C11593" t="s">
        <v>7627</v>
      </c>
      <c r="D11593" t="s">
        <v>1462</v>
      </c>
    </row>
    <row r="11594" spans="1:4">
      <c r="A11594" t="s">
        <v>1490</v>
      </c>
      <c r="B11594" t="s">
        <v>6443</v>
      </c>
      <c r="C11594" t="s">
        <v>1477</v>
      </c>
      <c r="D11594" t="s">
        <v>37</v>
      </c>
    </row>
    <row r="11595" spans="1:4">
      <c r="A11595" t="s">
        <v>1490</v>
      </c>
      <c r="B11595" t="s">
        <v>6451</v>
      </c>
      <c r="C11595" t="s">
        <v>1473</v>
      </c>
      <c r="D11595" t="s">
        <v>1442</v>
      </c>
    </row>
    <row r="11596" spans="1:4">
      <c r="A11596" t="s">
        <v>1490</v>
      </c>
      <c r="B11596" t="s">
        <v>6452</v>
      </c>
      <c r="C11596" t="s">
        <v>7617</v>
      </c>
      <c r="D11596" t="s">
        <v>7955</v>
      </c>
    </row>
    <row r="11597" spans="1:4">
      <c r="A11597" t="s">
        <v>1490</v>
      </c>
      <c r="B11597" t="s">
        <v>6453</v>
      </c>
      <c r="C11597" t="s">
        <v>7627</v>
      </c>
      <c r="D11597" t="s">
        <v>1462</v>
      </c>
    </row>
    <row r="11598" spans="1:4">
      <c r="A11598" t="s">
        <v>1490</v>
      </c>
      <c r="B11598" t="s">
        <v>6454</v>
      </c>
      <c r="C11598" t="s">
        <v>1477</v>
      </c>
      <c r="D11598" t="s">
        <v>37</v>
      </c>
    </row>
    <row r="11599" spans="1:4">
      <c r="A11599" t="s">
        <v>1490</v>
      </c>
      <c r="B11599" t="s">
        <v>6462</v>
      </c>
      <c r="C11599" t="s">
        <v>1473</v>
      </c>
      <c r="D11599" t="s">
        <v>1442</v>
      </c>
    </row>
    <row r="11600" spans="1:4">
      <c r="A11600" t="s">
        <v>1490</v>
      </c>
      <c r="B11600" t="s">
        <v>6463</v>
      </c>
      <c r="C11600" t="s">
        <v>7617</v>
      </c>
      <c r="D11600" t="s">
        <v>7955</v>
      </c>
    </row>
    <row r="11601" spans="1:4">
      <c r="A11601" t="s">
        <v>1490</v>
      </c>
      <c r="B11601" t="s">
        <v>6464</v>
      </c>
      <c r="C11601" t="s">
        <v>7627</v>
      </c>
      <c r="D11601" t="s">
        <v>1462</v>
      </c>
    </row>
    <row r="11602" spans="1:4">
      <c r="A11602" t="s">
        <v>1490</v>
      </c>
      <c r="B11602" t="s">
        <v>6465</v>
      </c>
      <c r="C11602" t="s">
        <v>1477</v>
      </c>
      <c r="D11602" t="s">
        <v>37</v>
      </c>
    </row>
    <row r="11603" spans="1:4">
      <c r="A11603" t="s">
        <v>1490</v>
      </c>
      <c r="B11603" t="s">
        <v>6473</v>
      </c>
      <c r="C11603" t="s">
        <v>1473</v>
      </c>
      <c r="D11603" t="s">
        <v>57</v>
      </c>
    </row>
    <row r="11604" spans="1:4">
      <c r="A11604" t="s">
        <v>1490</v>
      </c>
      <c r="B11604" t="s">
        <v>6474</v>
      </c>
      <c r="C11604" t="s">
        <v>7617</v>
      </c>
      <c r="D11604" t="s">
        <v>7955</v>
      </c>
    </row>
    <row r="11605" spans="1:4">
      <c r="A11605" t="s">
        <v>1490</v>
      </c>
      <c r="B11605" t="s">
        <v>7956</v>
      </c>
      <c r="C11605" t="s">
        <v>7627</v>
      </c>
      <c r="D11605" t="s">
        <v>1462</v>
      </c>
    </row>
    <row r="11606" spans="1:4">
      <c r="A11606" t="s">
        <v>1490</v>
      </c>
      <c r="B11606" t="s">
        <v>7957</v>
      </c>
      <c r="C11606" t="s">
        <v>1477</v>
      </c>
      <c r="D11606" t="s">
        <v>7692</v>
      </c>
    </row>
    <row r="11607" spans="1:4">
      <c r="A11607" t="s">
        <v>1490</v>
      </c>
      <c r="B11607" t="s">
        <v>6483</v>
      </c>
      <c r="C11607" t="s">
        <v>1473</v>
      </c>
      <c r="D11607" t="s">
        <v>57</v>
      </c>
    </row>
    <row r="11608" spans="1:4">
      <c r="A11608" t="s">
        <v>1490</v>
      </c>
      <c r="B11608" t="s">
        <v>6484</v>
      </c>
      <c r="C11608" t="s">
        <v>7617</v>
      </c>
      <c r="D11608" t="s">
        <v>7955</v>
      </c>
    </row>
    <row r="11609" spans="1:4">
      <c r="A11609" t="s">
        <v>1490</v>
      </c>
      <c r="B11609" t="s">
        <v>7958</v>
      </c>
      <c r="C11609" t="s">
        <v>7627</v>
      </c>
      <c r="D11609" t="s">
        <v>1462</v>
      </c>
    </row>
    <row r="11610" spans="1:4">
      <c r="A11610" t="s">
        <v>1490</v>
      </c>
      <c r="B11610" t="s">
        <v>7959</v>
      </c>
      <c r="C11610" t="s">
        <v>1477</v>
      </c>
      <c r="D11610" t="s">
        <v>7692</v>
      </c>
    </row>
    <row r="11611" spans="1:4">
      <c r="A11611" t="s">
        <v>1490</v>
      </c>
      <c r="B11611" t="s">
        <v>6493</v>
      </c>
      <c r="C11611" t="s">
        <v>1473</v>
      </c>
      <c r="D11611" t="s">
        <v>1441</v>
      </c>
    </row>
    <row r="11612" spans="1:4">
      <c r="A11612" t="s">
        <v>1490</v>
      </c>
      <c r="B11612" t="s">
        <v>6494</v>
      </c>
      <c r="C11612" t="s">
        <v>7617</v>
      </c>
      <c r="D11612" t="s">
        <v>7960</v>
      </c>
    </row>
    <row r="11613" spans="1:4">
      <c r="A11613" t="s">
        <v>1490</v>
      </c>
      <c r="B11613" t="s">
        <v>6495</v>
      </c>
      <c r="C11613" t="s">
        <v>7627</v>
      </c>
      <c r="D11613" t="s">
        <v>1462</v>
      </c>
    </row>
    <row r="11614" spans="1:4">
      <c r="A11614" t="s">
        <v>1490</v>
      </c>
      <c r="B11614" t="s">
        <v>6496</v>
      </c>
      <c r="C11614" t="s">
        <v>1477</v>
      </c>
      <c r="D11614" t="s">
        <v>37</v>
      </c>
    </row>
    <row r="11615" spans="1:4">
      <c r="A11615" t="s">
        <v>1490</v>
      </c>
      <c r="B11615" t="s">
        <v>6506</v>
      </c>
      <c r="C11615" t="s">
        <v>1473</v>
      </c>
      <c r="D11615" t="s">
        <v>1441</v>
      </c>
    </row>
    <row r="11616" spans="1:4">
      <c r="A11616" t="s">
        <v>1490</v>
      </c>
      <c r="B11616" t="s">
        <v>6507</v>
      </c>
      <c r="C11616" t="s">
        <v>7617</v>
      </c>
      <c r="D11616" t="s">
        <v>7961</v>
      </c>
    </row>
    <row r="11617" spans="1:4">
      <c r="A11617" t="s">
        <v>1490</v>
      </c>
      <c r="B11617" t="s">
        <v>6508</v>
      </c>
      <c r="C11617" t="s">
        <v>7627</v>
      </c>
      <c r="D11617" t="s">
        <v>1462</v>
      </c>
    </row>
    <row r="11618" spans="1:4">
      <c r="A11618" t="s">
        <v>1490</v>
      </c>
      <c r="B11618" t="s">
        <v>6509</v>
      </c>
      <c r="C11618" t="s">
        <v>1477</v>
      </c>
      <c r="D11618" t="s">
        <v>37</v>
      </c>
    </row>
    <row r="11619" spans="1:4">
      <c r="A11619" t="s">
        <v>1490</v>
      </c>
      <c r="B11619" t="s">
        <v>6520</v>
      </c>
      <c r="C11619" t="s">
        <v>1473</v>
      </c>
      <c r="D11619" t="s">
        <v>1442</v>
      </c>
    </row>
    <row r="11620" spans="1:4">
      <c r="A11620" t="s">
        <v>1490</v>
      </c>
      <c r="B11620" t="s">
        <v>6521</v>
      </c>
      <c r="C11620" t="s">
        <v>7617</v>
      </c>
      <c r="D11620" t="s">
        <v>7961</v>
      </c>
    </row>
    <row r="11621" spans="1:4">
      <c r="A11621" t="s">
        <v>1490</v>
      </c>
      <c r="B11621" t="s">
        <v>6522</v>
      </c>
      <c r="C11621" t="s">
        <v>7627</v>
      </c>
      <c r="D11621" t="s">
        <v>1462</v>
      </c>
    </row>
    <row r="11622" spans="1:4">
      <c r="A11622" t="s">
        <v>1490</v>
      </c>
      <c r="B11622" t="s">
        <v>6523</v>
      </c>
      <c r="C11622" t="s">
        <v>1477</v>
      </c>
      <c r="D11622" t="s">
        <v>37</v>
      </c>
    </row>
    <row r="11623" spans="1:4">
      <c r="A11623" t="s">
        <v>1490</v>
      </c>
      <c r="B11623" t="s">
        <v>6531</v>
      </c>
      <c r="C11623" t="s">
        <v>1473</v>
      </c>
      <c r="D11623" t="s">
        <v>1442</v>
      </c>
    </row>
    <row r="11624" spans="1:4">
      <c r="A11624" t="s">
        <v>1490</v>
      </c>
      <c r="B11624" t="s">
        <v>6532</v>
      </c>
      <c r="C11624" t="s">
        <v>7617</v>
      </c>
      <c r="D11624" t="s">
        <v>7961</v>
      </c>
    </row>
    <row r="11625" spans="1:4">
      <c r="A11625" t="s">
        <v>1490</v>
      </c>
      <c r="B11625" t="s">
        <v>6533</v>
      </c>
      <c r="C11625" t="s">
        <v>7627</v>
      </c>
      <c r="D11625" t="s">
        <v>1462</v>
      </c>
    </row>
    <row r="11626" spans="1:4">
      <c r="A11626" t="s">
        <v>1490</v>
      </c>
      <c r="B11626" t="s">
        <v>6534</v>
      </c>
      <c r="C11626" t="s">
        <v>1477</v>
      </c>
      <c r="D11626" t="s">
        <v>37</v>
      </c>
    </row>
    <row r="11627" spans="1:4">
      <c r="A11627" t="s">
        <v>1490</v>
      </c>
      <c r="B11627" t="s">
        <v>6542</v>
      </c>
      <c r="C11627" t="s">
        <v>1473</v>
      </c>
      <c r="D11627" t="s">
        <v>57</v>
      </c>
    </row>
    <row r="11628" spans="1:4">
      <c r="A11628" t="s">
        <v>1490</v>
      </c>
      <c r="B11628" t="s">
        <v>6543</v>
      </c>
      <c r="C11628" t="s">
        <v>7617</v>
      </c>
      <c r="D11628" t="s">
        <v>7961</v>
      </c>
    </row>
    <row r="11629" spans="1:4">
      <c r="A11629" t="s">
        <v>1490</v>
      </c>
      <c r="B11629" t="s">
        <v>7962</v>
      </c>
      <c r="C11629" t="s">
        <v>7627</v>
      </c>
      <c r="D11629" t="s">
        <v>1462</v>
      </c>
    </row>
    <row r="11630" spans="1:4">
      <c r="A11630" t="s">
        <v>1490</v>
      </c>
      <c r="B11630" t="s">
        <v>7963</v>
      </c>
      <c r="C11630" t="s">
        <v>1477</v>
      </c>
      <c r="D11630" t="s">
        <v>7692</v>
      </c>
    </row>
    <row r="11631" spans="1:4">
      <c r="A11631" t="s">
        <v>1490</v>
      </c>
      <c r="B11631" t="s">
        <v>6552</v>
      </c>
      <c r="C11631" t="s">
        <v>1473</v>
      </c>
      <c r="D11631" t="s">
        <v>1444</v>
      </c>
    </row>
    <row r="11632" spans="1:4">
      <c r="A11632" t="s">
        <v>1490</v>
      </c>
      <c r="B11632" t="s">
        <v>6553</v>
      </c>
      <c r="C11632" t="s">
        <v>7617</v>
      </c>
      <c r="D11632" t="s">
        <v>7964</v>
      </c>
    </row>
    <row r="11633" spans="1:4">
      <c r="A11633" t="s">
        <v>1490</v>
      </c>
      <c r="B11633" t="s">
        <v>7965</v>
      </c>
      <c r="C11633" t="s">
        <v>7627</v>
      </c>
      <c r="D11633" t="s">
        <v>1462</v>
      </c>
    </row>
    <row r="11634" spans="1:4">
      <c r="A11634" t="s">
        <v>1490</v>
      </c>
      <c r="B11634" t="s">
        <v>6554</v>
      </c>
      <c r="C11634" t="s">
        <v>1477</v>
      </c>
      <c r="D11634" t="s">
        <v>98</v>
      </c>
    </row>
    <row r="11635" spans="1:4">
      <c r="A11635" t="s">
        <v>1490</v>
      </c>
      <c r="B11635" t="s">
        <v>6563</v>
      </c>
      <c r="C11635" t="s">
        <v>1473</v>
      </c>
      <c r="D11635" t="s">
        <v>1441</v>
      </c>
    </row>
    <row r="11636" spans="1:4">
      <c r="A11636" t="s">
        <v>1490</v>
      </c>
      <c r="B11636" t="s">
        <v>6564</v>
      </c>
      <c r="C11636" t="s">
        <v>7617</v>
      </c>
      <c r="D11636" t="s">
        <v>123</v>
      </c>
    </row>
    <row r="11637" spans="1:4">
      <c r="A11637" t="s">
        <v>1490</v>
      </c>
      <c r="B11637" t="s">
        <v>6565</v>
      </c>
      <c r="C11637" t="s">
        <v>7627</v>
      </c>
      <c r="D11637" t="s">
        <v>1462</v>
      </c>
    </row>
    <row r="11638" spans="1:4">
      <c r="A11638" t="s">
        <v>1490</v>
      </c>
      <c r="B11638" t="s">
        <v>7966</v>
      </c>
      <c r="C11638" t="s">
        <v>1477</v>
      </c>
      <c r="D11638" t="s">
        <v>37</v>
      </c>
    </row>
    <row r="11639" spans="1:4">
      <c r="A11639" t="s">
        <v>1490</v>
      </c>
      <c r="B11639" t="s">
        <v>6576</v>
      </c>
      <c r="C11639" t="s">
        <v>1473</v>
      </c>
      <c r="D11639" t="s">
        <v>1441</v>
      </c>
    </row>
    <row r="11640" spans="1:4">
      <c r="A11640" t="s">
        <v>1490</v>
      </c>
      <c r="B11640" t="s">
        <v>6577</v>
      </c>
      <c r="C11640" t="s">
        <v>7617</v>
      </c>
      <c r="D11640" t="s">
        <v>123</v>
      </c>
    </row>
    <row r="11641" spans="1:4">
      <c r="A11641" t="s">
        <v>1490</v>
      </c>
      <c r="B11641" t="s">
        <v>6578</v>
      </c>
      <c r="C11641" t="s">
        <v>7627</v>
      </c>
      <c r="D11641" t="s">
        <v>1462</v>
      </c>
    </row>
    <row r="11642" spans="1:4">
      <c r="A11642" t="s">
        <v>1490</v>
      </c>
      <c r="B11642" t="s">
        <v>6579</v>
      </c>
      <c r="C11642" t="s">
        <v>1477</v>
      </c>
      <c r="D11642" t="s">
        <v>37</v>
      </c>
    </row>
    <row r="11643" spans="1:4">
      <c r="A11643" t="s">
        <v>1490</v>
      </c>
      <c r="B11643" t="s">
        <v>6590</v>
      </c>
      <c r="C11643" t="s">
        <v>1473</v>
      </c>
      <c r="D11643" t="s">
        <v>1441</v>
      </c>
    </row>
    <row r="11644" spans="1:4">
      <c r="A11644" t="s">
        <v>1490</v>
      </c>
      <c r="B11644" t="s">
        <v>6591</v>
      </c>
      <c r="C11644" t="s">
        <v>7617</v>
      </c>
      <c r="D11644" t="s">
        <v>123</v>
      </c>
    </row>
    <row r="11645" spans="1:4">
      <c r="A11645" t="s">
        <v>1490</v>
      </c>
      <c r="B11645" t="s">
        <v>6592</v>
      </c>
      <c r="C11645" t="s">
        <v>7627</v>
      </c>
      <c r="D11645" t="s">
        <v>1462</v>
      </c>
    </row>
    <row r="11646" spans="1:4">
      <c r="A11646" t="s">
        <v>1490</v>
      </c>
      <c r="B11646" t="s">
        <v>6593</v>
      </c>
      <c r="C11646" t="s">
        <v>1477</v>
      </c>
      <c r="D11646" t="s">
        <v>37</v>
      </c>
    </row>
    <row r="11647" spans="1:4">
      <c r="A11647" t="s">
        <v>1490</v>
      </c>
      <c r="B11647" t="s">
        <v>6604</v>
      </c>
      <c r="C11647" t="s">
        <v>1473</v>
      </c>
      <c r="D11647" t="s">
        <v>1441</v>
      </c>
    </row>
    <row r="11648" spans="1:4">
      <c r="A11648" t="s">
        <v>1490</v>
      </c>
      <c r="B11648" t="s">
        <v>6605</v>
      </c>
      <c r="C11648" t="s">
        <v>7617</v>
      </c>
      <c r="D11648" t="s">
        <v>123</v>
      </c>
    </row>
    <row r="11649" spans="1:4">
      <c r="A11649" t="s">
        <v>1490</v>
      </c>
      <c r="B11649" t="s">
        <v>6606</v>
      </c>
      <c r="C11649" t="s">
        <v>7627</v>
      </c>
      <c r="D11649" t="s">
        <v>1462</v>
      </c>
    </row>
    <row r="11650" spans="1:4">
      <c r="A11650" t="s">
        <v>1490</v>
      </c>
      <c r="B11650" t="s">
        <v>6607</v>
      </c>
      <c r="C11650" t="s">
        <v>1477</v>
      </c>
      <c r="D11650" t="s">
        <v>37</v>
      </c>
    </row>
    <row r="11651" spans="1:4">
      <c r="A11651" t="s">
        <v>1490</v>
      </c>
      <c r="B11651" t="s">
        <v>6618</v>
      </c>
      <c r="C11651" t="s">
        <v>1473</v>
      </c>
      <c r="D11651" t="s">
        <v>1442</v>
      </c>
    </row>
    <row r="11652" spans="1:4">
      <c r="A11652" t="s">
        <v>1490</v>
      </c>
      <c r="B11652" t="s">
        <v>6619</v>
      </c>
      <c r="C11652" t="s">
        <v>7617</v>
      </c>
      <c r="D11652" t="s">
        <v>123</v>
      </c>
    </row>
    <row r="11653" spans="1:4">
      <c r="A11653" t="s">
        <v>1490</v>
      </c>
      <c r="B11653" t="s">
        <v>6620</v>
      </c>
      <c r="C11653" t="s">
        <v>7627</v>
      </c>
      <c r="D11653" t="s">
        <v>1462</v>
      </c>
    </row>
    <row r="11654" spans="1:4">
      <c r="A11654" t="s">
        <v>1490</v>
      </c>
      <c r="B11654" t="s">
        <v>6621</v>
      </c>
      <c r="C11654" t="s">
        <v>1477</v>
      </c>
      <c r="D11654" t="s">
        <v>37</v>
      </c>
    </row>
    <row r="11655" spans="1:4">
      <c r="A11655" t="s">
        <v>1490</v>
      </c>
      <c r="B11655" t="s">
        <v>6629</v>
      </c>
      <c r="C11655" t="s">
        <v>1473</v>
      </c>
      <c r="D11655" t="s">
        <v>1442</v>
      </c>
    </row>
    <row r="11656" spans="1:4">
      <c r="A11656" t="s">
        <v>1490</v>
      </c>
      <c r="B11656" t="s">
        <v>6630</v>
      </c>
      <c r="C11656" t="s">
        <v>7617</v>
      </c>
      <c r="D11656" t="s">
        <v>123</v>
      </c>
    </row>
    <row r="11657" spans="1:4">
      <c r="A11657" t="s">
        <v>1490</v>
      </c>
      <c r="B11657" t="s">
        <v>6631</v>
      </c>
      <c r="C11657" t="s">
        <v>7627</v>
      </c>
      <c r="D11657" t="s">
        <v>1462</v>
      </c>
    </row>
    <row r="11658" spans="1:4">
      <c r="A11658" t="s">
        <v>1490</v>
      </c>
      <c r="B11658" t="s">
        <v>6632</v>
      </c>
      <c r="C11658" t="s">
        <v>1477</v>
      </c>
      <c r="D11658" t="s">
        <v>37</v>
      </c>
    </row>
    <row r="11659" spans="1:4">
      <c r="A11659" t="s">
        <v>1490</v>
      </c>
      <c r="B11659" t="s">
        <v>6640</v>
      </c>
      <c r="C11659" t="s">
        <v>1473</v>
      </c>
      <c r="D11659" t="s">
        <v>1442</v>
      </c>
    </row>
    <row r="11660" spans="1:4">
      <c r="A11660" t="s">
        <v>1490</v>
      </c>
      <c r="B11660" t="s">
        <v>6641</v>
      </c>
      <c r="C11660" t="s">
        <v>7617</v>
      </c>
      <c r="D11660" t="s">
        <v>123</v>
      </c>
    </row>
    <row r="11661" spans="1:4">
      <c r="A11661" t="s">
        <v>1490</v>
      </c>
      <c r="B11661" t="s">
        <v>6642</v>
      </c>
      <c r="C11661" t="s">
        <v>7627</v>
      </c>
      <c r="D11661" t="s">
        <v>1462</v>
      </c>
    </row>
    <row r="11662" spans="1:4">
      <c r="A11662" t="s">
        <v>1490</v>
      </c>
      <c r="B11662" t="s">
        <v>6643</v>
      </c>
      <c r="C11662" t="s">
        <v>1477</v>
      </c>
      <c r="D11662" t="s">
        <v>37</v>
      </c>
    </row>
    <row r="11663" spans="1:4">
      <c r="A11663" t="s">
        <v>1490</v>
      </c>
      <c r="B11663" t="s">
        <v>6651</v>
      </c>
      <c r="C11663" t="s">
        <v>1473</v>
      </c>
      <c r="D11663" t="s">
        <v>1442</v>
      </c>
    </row>
    <row r="11664" spans="1:4">
      <c r="A11664" t="s">
        <v>1490</v>
      </c>
      <c r="B11664" t="s">
        <v>6652</v>
      </c>
      <c r="C11664" t="s">
        <v>7617</v>
      </c>
      <c r="D11664" t="s">
        <v>123</v>
      </c>
    </row>
    <row r="11665" spans="1:4">
      <c r="A11665" t="s">
        <v>1490</v>
      </c>
      <c r="B11665" t="s">
        <v>6653</v>
      </c>
      <c r="C11665" t="s">
        <v>7627</v>
      </c>
      <c r="D11665" t="s">
        <v>1462</v>
      </c>
    </row>
    <row r="11666" spans="1:4">
      <c r="A11666" t="s">
        <v>1490</v>
      </c>
      <c r="B11666" t="s">
        <v>6654</v>
      </c>
      <c r="C11666" t="s">
        <v>1477</v>
      </c>
      <c r="D11666" t="s">
        <v>37</v>
      </c>
    </row>
    <row r="11667" spans="1:4">
      <c r="A11667" t="s">
        <v>1490</v>
      </c>
      <c r="B11667" t="s">
        <v>6662</v>
      </c>
      <c r="C11667" t="s">
        <v>1473</v>
      </c>
      <c r="D11667" t="s">
        <v>1442</v>
      </c>
    </row>
    <row r="11668" spans="1:4">
      <c r="A11668" t="s">
        <v>1490</v>
      </c>
      <c r="B11668" t="s">
        <v>6663</v>
      </c>
      <c r="C11668" t="s">
        <v>7617</v>
      </c>
      <c r="D11668" t="s">
        <v>123</v>
      </c>
    </row>
    <row r="11669" spans="1:4">
      <c r="A11669" t="s">
        <v>1490</v>
      </c>
      <c r="B11669" t="s">
        <v>6664</v>
      </c>
      <c r="C11669" t="s">
        <v>7627</v>
      </c>
      <c r="D11669" t="s">
        <v>1462</v>
      </c>
    </row>
    <row r="11670" spans="1:4">
      <c r="A11670" t="s">
        <v>1490</v>
      </c>
      <c r="B11670" t="s">
        <v>6665</v>
      </c>
      <c r="C11670" t="s">
        <v>1477</v>
      </c>
      <c r="D11670" t="s">
        <v>37</v>
      </c>
    </row>
    <row r="11671" spans="1:4">
      <c r="A11671" t="s">
        <v>1490</v>
      </c>
      <c r="B11671" t="s">
        <v>6673</v>
      </c>
      <c r="C11671" t="s">
        <v>1473</v>
      </c>
      <c r="D11671" t="s">
        <v>1442</v>
      </c>
    </row>
    <row r="11672" spans="1:4">
      <c r="A11672" t="s">
        <v>1490</v>
      </c>
      <c r="B11672" t="s">
        <v>6674</v>
      </c>
      <c r="C11672" t="s">
        <v>7617</v>
      </c>
      <c r="D11672" t="s">
        <v>123</v>
      </c>
    </row>
    <row r="11673" spans="1:4">
      <c r="A11673" t="s">
        <v>1490</v>
      </c>
      <c r="B11673" t="s">
        <v>6675</v>
      </c>
      <c r="C11673" t="s">
        <v>7627</v>
      </c>
      <c r="D11673" t="s">
        <v>1462</v>
      </c>
    </row>
    <row r="11674" spans="1:4">
      <c r="A11674" t="s">
        <v>1490</v>
      </c>
      <c r="B11674" t="s">
        <v>6676</v>
      </c>
      <c r="C11674" t="s">
        <v>1477</v>
      </c>
      <c r="D11674" t="s">
        <v>37</v>
      </c>
    </row>
    <row r="11675" spans="1:4">
      <c r="A11675" t="s">
        <v>1490</v>
      </c>
      <c r="B11675" t="s">
        <v>6684</v>
      </c>
      <c r="C11675" t="s">
        <v>1473</v>
      </c>
      <c r="D11675" t="s">
        <v>1442</v>
      </c>
    </row>
    <row r="11676" spans="1:4">
      <c r="A11676" t="s">
        <v>1490</v>
      </c>
      <c r="B11676" t="s">
        <v>6685</v>
      </c>
      <c r="C11676" t="s">
        <v>7617</v>
      </c>
      <c r="D11676" t="s">
        <v>123</v>
      </c>
    </row>
    <row r="11677" spans="1:4">
      <c r="A11677" t="s">
        <v>1490</v>
      </c>
      <c r="B11677" t="s">
        <v>6686</v>
      </c>
      <c r="C11677" t="s">
        <v>7627</v>
      </c>
      <c r="D11677" t="s">
        <v>1462</v>
      </c>
    </row>
    <row r="11678" spans="1:4">
      <c r="A11678" t="s">
        <v>1490</v>
      </c>
      <c r="B11678" t="s">
        <v>6687</v>
      </c>
      <c r="C11678" t="s">
        <v>1477</v>
      </c>
      <c r="D11678" t="s">
        <v>37</v>
      </c>
    </row>
    <row r="11679" spans="1:4">
      <c r="A11679" t="s">
        <v>1490</v>
      </c>
      <c r="B11679" t="s">
        <v>6695</v>
      </c>
      <c r="C11679" t="s">
        <v>1473</v>
      </c>
      <c r="D11679" t="s">
        <v>1442</v>
      </c>
    </row>
    <row r="11680" spans="1:4">
      <c r="A11680" t="s">
        <v>1490</v>
      </c>
      <c r="B11680" t="s">
        <v>6696</v>
      </c>
      <c r="C11680" t="s">
        <v>7617</v>
      </c>
      <c r="D11680" t="s">
        <v>123</v>
      </c>
    </row>
    <row r="11681" spans="1:4">
      <c r="A11681" t="s">
        <v>1490</v>
      </c>
      <c r="B11681" t="s">
        <v>6697</v>
      </c>
      <c r="C11681" t="s">
        <v>7627</v>
      </c>
      <c r="D11681" t="s">
        <v>1462</v>
      </c>
    </row>
    <row r="11682" spans="1:4">
      <c r="A11682" t="s">
        <v>1490</v>
      </c>
      <c r="B11682" t="s">
        <v>6698</v>
      </c>
      <c r="C11682" t="s">
        <v>1477</v>
      </c>
      <c r="D11682" t="s">
        <v>37</v>
      </c>
    </row>
    <row r="11683" spans="1:4">
      <c r="A11683" t="s">
        <v>1490</v>
      </c>
      <c r="B11683" t="s">
        <v>6706</v>
      </c>
      <c r="C11683" t="s">
        <v>1473</v>
      </c>
      <c r="D11683" t="s">
        <v>57</v>
      </c>
    </row>
    <row r="11684" spans="1:4">
      <c r="A11684" t="s">
        <v>1490</v>
      </c>
      <c r="B11684" t="s">
        <v>7625</v>
      </c>
      <c r="C11684" t="s">
        <v>7617</v>
      </c>
      <c r="D11684" t="s">
        <v>7967</v>
      </c>
    </row>
    <row r="11685" spans="1:4">
      <c r="A11685" t="s">
        <v>1490</v>
      </c>
      <c r="B11685" t="s">
        <v>7968</v>
      </c>
      <c r="C11685" t="s">
        <v>7627</v>
      </c>
      <c r="D11685" t="s">
        <v>1462</v>
      </c>
    </row>
    <row r="11686" spans="1:4">
      <c r="A11686" t="s">
        <v>1490</v>
      </c>
      <c r="B11686" t="s">
        <v>7969</v>
      </c>
      <c r="C11686" t="s">
        <v>1477</v>
      </c>
      <c r="D11686" t="s">
        <v>7692</v>
      </c>
    </row>
    <row r="11687" spans="1:4">
      <c r="A11687" t="s">
        <v>1490</v>
      </c>
      <c r="B11687" t="s">
        <v>6715</v>
      </c>
      <c r="C11687" t="s">
        <v>1473</v>
      </c>
      <c r="D11687" t="s">
        <v>1441</v>
      </c>
    </row>
    <row r="11688" spans="1:4">
      <c r="A11688" t="s">
        <v>1490</v>
      </c>
      <c r="B11688" t="s">
        <v>6716</v>
      </c>
      <c r="C11688" t="s">
        <v>7617</v>
      </c>
      <c r="D11688" t="s">
        <v>125</v>
      </c>
    </row>
    <row r="11689" spans="1:4">
      <c r="A11689" t="s">
        <v>1490</v>
      </c>
      <c r="B11689" t="s">
        <v>6717</v>
      </c>
      <c r="C11689" t="s">
        <v>7627</v>
      </c>
      <c r="D11689" t="s">
        <v>1462</v>
      </c>
    </row>
    <row r="11690" spans="1:4">
      <c r="A11690" t="s">
        <v>1490</v>
      </c>
      <c r="B11690" t="s">
        <v>6718</v>
      </c>
      <c r="C11690" t="s">
        <v>1477</v>
      </c>
      <c r="D11690" t="s">
        <v>37</v>
      </c>
    </row>
    <row r="11691" spans="1:4">
      <c r="A11691" t="s">
        <v>1490</v>
      </c>
      <c r="B11691" t="s">
        <v>6728</v>
      </c>
      <c r="C11691" t="s">
        <v>1473</v>
      </c>
      <c r="D11691" t="s">
        <v>57</v>
      </c>
    </row>
    <row r="11692" spans="1:4">
      <c r="A11692" t="s">
        <v>1490</v>
      </c>
      <c r="B11692" t="s">
        <v>6729</v>
      </c>
      <c r="C11692" t="s">
        <v>7617</v>
      </c>
      <c r="D11692" t="s">
        <v>125</v>
      </c>
    </row>
    <row r="11693" spans="1:4">
      <c r="A11693" t="s">
        <v>1490</v>
      </c>
      <c r="B11693" t="s">
        <v>7970</v>
      </c>
      <c r="C11693" t="s">
        <v>7627</v>
      </c>
      <c r="D11693" t="s">
        <v>1462</v>
      </c>
    </row>
    <row r="11694" spans="1:4">
      <c r="A11694" t="s">
        <v>1490</v>
      </c>
      <c r="B11694" t="s">
        <v>7971</v>
      </c>
      <c r="C11694" t="s">
        <v>1477</v>
      </c>
      <c r="D11694" t="s">
        <v>7692</v>
      </c>
    </row>
    <row r="11695" spans="1:4">
      <c r="A11695" t="s">
        <v>1490</v>
      </c>
      <c r="B11695" t="s">
        <v>6737</v>
      </c>
      <c r="C11695" t="s">
        <v>1473</v>
      </c>
      <c r="D11695" t="s">
        <v>1442</v>
      </c>
    </row>
    <row r="11696" spans="1:4">
      <c r="A11696" t="s">
        <v>1490</v>
      </c>
      <c r="B11696" t="s">
        <v>6738</v>
      </c>
      <c r="C11696" t="s">
        <v>7617</v>
      </c>
      <c r="D11696" t="s">
        <v>7972</v>
      </c>
    </row>
    <row r="11697" spans="1:4">
      <c r="A11697" t="s">
        <v>1490</v>
      </c>
      <c r="B11697" t="s">
        <v>6739</v>
      </c>
      <c r="C11697" t="s">
        <v>7627</v>
      </c>
      <c r="D11697" t="s">
        <v>1462</v>
      </c>
    </row>
    <row r="11698" spans="1:4">
      <c r="A11698" t="s">
        <v>1490</v>
      </c>
      <c r="B11698" t="s">
        <v>6740</v>
      </c>
      <c r="C11698" t="s">
        <v>1477</v>
      </c>
      <c r="D11698" t="s">
        <v>37</v>
      </c>
    </row>
    <row r="11699" spans="1:4">
      <c r="A11699" t="s">
        <v>1490</v>
      </c>
      <c r="B11699" t="s">
        <v>6747</v>
      </c>
      <c r="C11699" t="s">
        <v>1473</v>
      </c>
      <c r="D11699" t="s">
        <v>1441</v>
      </c>
    </row>
    <row r="11700" spans="1:4">
      <c r="A11700" t="s">
        <v>1490</v>
      </c>
      <c r="B11700" t="s">
        <v>6748</v>
      </c>
      <c r="C11700" t="s">
        <v>7617</v>
      </c>
      <c r="D11700" t="s">
        <v>7973</v>
      </c>
    </row>
    <row r="11701" spans="1:4">
      <c r="A11701" t="s">
        <v>1490</v>
      </c>
      <c r="B11701" t="s">
        <v>6749</v>
      </c>
      <c r="C11701" t="s">
        <v>7627</v>
      </c>
      <c r="D11701" t="s">
        <v>1462</v>
      </c>
    </row>
    <row r="11702" spans="1:4">
      <c r="A11702" t="s">
        <v>1490</v>
      </c>
      <c r="B11702" t="s">
        <v>6750</v>
      </c>
      <c r="C11702" t="s">
        <v>1477</v>
      </c>
      <c r="D11702" t="s">
        <v>37</v>
      </c>
    </row>
    <row r="11703" spans="1:4">
      <c r="A11703" t="s">
        <v>1490</v>
      </c>
      <c r="B11703" t="s">
        <v>6761</v>
      </c>
      <c r="C11703" t="s">
        <v>1473</v>
      </c>
      <c r="D11703" t="s">
        <v>57</v>
      </c>
    </row>
    <row r="11704" spans="1:4">
      <c r="A11704" t="s">
        <v>1490</v>
      </c>
      <c r="B11704" t="s">
        <v>6762</v>
      </c>
      <c r="C11704" t="s">
        <v>7617</v>
      </c>
      <c r="D11704" t="s">
        <v>7974</v>
      </c>
    </row>
    <row r="11705" spans="1:4">
      <c r="A11705" t="s">
        <v>1490</v>
      </c>
      <c r="B11705" t="s">
        <v>7975</v>
      </c>
      <c r="C11705" t="s">
        <v>7627</v>
      </c>
      <c r="D11705" t="s">
        <v>1462</v>
      </c>
    </row>
    <row r="11706" spans="1:4">
      <c r="A11706" t="s">
        <v>1490</v>
      </c>
      <c r="B11706" t="s">
        <v>7976</v>
      </c>
      <c r="C11706" t="s">
        <v>1477</v>
      </c>
      <c r="D11706" t="s">
        <v>7692</v>
      </c>
    </row>
    <row r="11707" spans="1:4">
      <c r="A11707" t="s">
        <v>1490</v>
      </c>
      <c r="B11707" t="s">
        <v>6771</v>
      </c>
      <c r="C11707" t="s">
        <v>1473</v>
      </c>
      <c r="D11707" t="s">
        <v>1441</v>
      </c>
    </row>
    <row r="11708" spans="1:4">
      <c r="A11708" t="s">
        <v>1490</v>
      </c>
      <c r="B11708" t="s">
        <v>7626</v>
      </c>
      <c r="C11708" t="s">
        <v>7617</v>
      </c>
      <c r="D11708" t="s">
        <v>129</v>
      </c>
    </row>
    <row r="11709" spans="1:4">
      <c r="A11709" t="s">
        <v>1490</v>
      </c>
      <c r="B11709" t="s">
        <v>7977</v>
      </c>
      <c r="C11709" t="s">
        <v>7627</v>
      </c>
      <c r="D11709" t="s">
        <v>1462</v>
      </c>
    </row>
    <row r="11710" spans="1:4">
      <c r="A11710" t="s">
        <v>1490</v>
      </c>
      <c r="B11710" t="s">
        <v>6772</v>
      </c>
      <c r="C11710" t="s">
        <v>1477</v>
      </c>
      <c r="D11710" t="s">
        <v>37</v>
      </c>
    </row>
    <row r="11711" spans="1:4">
      <c r="A11711" t="s">
        <v>1490</v>
      </c>
      <c r="B11711" t="s">
        <v>6779</v>
      </c>
      <c r="C11711" t="s">
        <v>1473</v>
      </c>
      <c r="D11711" t="s">
        <v>1441</v>
      </c>
    </row>
    <row r="11712" spans="1:4">
      <c r="A11712" t="s">
        <v>1490</v>
      </c>
      <c r="B11712" t="s">
        <v>6780</v>
      </c>
      <c r="C11712" t="s">
        <v>7617</v>
      </c>
      <c r="D11712" t="s">
        <v>1449</v>
      </c>
    </row>
    <row r="11713" spans="1:4">
      <c r="A11713" t="s">
        <v>1490</v>
      </c>
      <c r="B11713" t="s">
        <v>6781</v>
      </c>
      <c r="C11713" t="s">
        <v>7627</v>
      </c>
      <c r="D11713" t="s">
        <v>1462</v>
      </c>
    </row>
    <row r="11714" spans="1:4">
      <c r="A11714" t="s">
        <v>1490</v>
      </c>
      <c r="B11714" t="s">
        <v>6782</v>
      </c>
      <c r="C11714" t="s">
        <v>1477</v>
      </c>
      <c r="D11714" t="s">
        <v>37</v>
      </c>
    </row>
    <row r="11715" spans="1:4">
      <c r="A11715" t="s">
        <v>1490</v>
      </c>
      <c r="B11715" t="s">
        <v>6793</v>
      </c>
      <c r="C11715" t="s">
        <v>1473</v>
      </c>
      <c r="D11715" t="s">
        <v>1441</v>
      </c>
    </row>
    <row r="11716" spans="1:4">
      <c r="A11716" t="s">
        <v>1490</v>
      </c>
      <c r="B11716" t="s">
        <v>6794</v>
      </c>
      <c r="C11716" t="s">
        <v>7617</v>
      </c>
      <c r="D11716" t="s">
        <v>1449</v>
      </c>
    </row>
    <row r="11717" spans="1:4">
      <c r="A11717" t="s">
        <v>1490</v>
      </c>
      <c r="B11717" t="s">
        <v>6795</v>
      </c>
      <c r="C11717" t="s">
        <v>7627</v>
      </c>
      <c r="D11717" t="s">
        <v>1462</v>
      </c>
    </row>
    <row r="11718" spans="1:4">
      <c r="A11718" t="s">
        <v>1490</v>
      </c>
      <c r="B11718" t="s">
        <v>6796</v>
      </c>
      <c r="C11718" t="s">
        <v>1477</v>
      </c>
      <c r="D11718" t="s">
        <v>37</v>
      </c>
    </row>
    <row r="11719" spans="1:4">
      <c r="A11719" t="s">
        <v>1490</v>
      </c>
      <c r="B11719" t="s">
        <v>6807</v>
      </c>
      <c r="C11719" t="s">
        <v>1473</v>
      </c>
      <c r="D11719" t="s">
        <v>1441</v>
      </c>
    </row>
    <row r="11720" spans="1:4">
      <c r="A11720" t="s">
        <v>1490</v>
      </c>
      <c r="B11720" t="s">
        <v>6808</v>
      </c>
      <c r="C11720" t="s">
        <v>7617</v>
      </c>
      <c r="D11720" t="s">
        <v>1449</v>
      </c>
    </row>
    <row r="11721" spans="1:4">
      <c r="A11721" t="s">
        <v>1490</v>
      </c>
      <c r="B11721" t="s">
        <v>6809</v>
      </c>
      <c r="C11721" t="s">
        <v>7627</v>
      </c>
      <c r="D11721" t="s">
        <v>1462</v>
      </c>
    </row>
    <row r="11722" spans="1:4">
      <c r="A11722" t="s">
        <v>1490</v>
      </c>
      <c r="B11722" t="s">
        <v>7978</v>
      </c>
      <c r="C11722" t="s">
        <v>1477</v>
      </c>
      <c r="D11722" t="s">
        <v>37</v>
      </c>
    </row>
    <row r="11723" spans="1:4">
      <c r="A11723" t="s">
        <v>1490</v>
      </c>
      <c r="B11723" t="s">
        <v>6821</v>
      </c>
      <c r="C11723" t="s">
        <v>1473</v>
      </c>
      <c r="D11723" t="s">
        <v>1441</v>
      </c>
    </row>
    <row r="11724" spans="1:4">
      <c r="A11724" t="s">
        <v>1490</v>
      </c>
      <c r="B11724" t="s">
        <v>6822</v>
      </c>
      <c r="C11724" t="s">
        <v>7617</v>
      </c>
      <c r="D11724" t="s">
        <v>1449</v>
      </c>
    </row>
    <row r="11725" spans="1:4">
      <c r="A11725" t="s">
        <v>1490</v>
      </c>
      <c r="B11725" t="s">
        <v>6823</v>
      </c>
      <c r="C11725" t="s">
        <v>7627</v>
      </c>
      <c r="D11725" t="s">
        <v>1462</v>
      </c>
    </row>
    <row r="11726" spans="1:4">
      <c r="A11726" t="s">
        <v>1490</v>
      </c>
      <c r="B11726" t="s">
        <v>7979</v>
      </c>
      <c r="C11726" t="s">
        <v>1477</v>
      </c>
      <c r="D11726" t="s">
        <v>37</v>
      </c>
    </row>
    <row r="11727" spans="1:4">
      <c r="A11727" t="s">
        <v>1490</v>
      </c>
      <c r="B11727" t="s">
        <v>6830</v>
      </c>
      <c r="C11727" t="s">
        <v>1473</v>
      </c>
      <c r="D11727" t="s">
        <v>1441</v>
      </c>
    </row>
    <row r="11728" spans="1:4">
      <c r="A11728" t="s">
        <v>1490</v>
      </c>
      <c r="B11728" t="s">
        <v>6831</v>
      </c>
      <c r="C11728" t="s">
        <v>7617</v>
      </c>
      <c r="D11728" t="s">
        <v>1449</v>
      </c>
    </row>
    <row r="11729" spans="1:4">
      <c r="A11729" t="s">
        <v>1490</v>
      </c>
      <c r="B11729" t="s">
        <v>6832</v>
      </c>
      <c r="C11729" t="s">
        <v>7627</v>
      </c>
      <c r="D11729" t="s">
        <v>1462</v>
      </c>
    </row>
    <row r="11730" spans="1:4">
      <c r="A11730" t="s">
        <v>1490</v>
      </c>
      <c r="B11730" t="s">
        <v>7980</v>
      </c>
      <c r="C11730" t="s">
        <v>1477</v>
      </c>
      <c r="D11730" t="s">
        <v>37</v>
      </c>
    </row>
    <row r="11731" spans="1:4">
      <c r="A11731" t="s">
        <v>1490</v>
      </c>
      <c r="B11731" t="s">
        <v>6843</v>
      </c>
      <c r="C11731" t="s">
        <v>1473</v>
      </c>
      <c r="D11731" t="s">
        <v>1441</v>
      </c>
    </row>
    <row r="11732" spans="1:4">
      <c r="A11732" t="s">
        <v>1490</v>
      </c>
      <c r="B11732" t="s">
        <v>6844</v>
      </c>
      <c r="C11732" t="s">
        <v>7617</v>
      </c>
      <c r="D11732" t="s">
        <v>1449</v>
      </c>
    </row>
    <row r="11733" spans="1:4">
      <c r="A11733" t="s">
        <v>1490</v>
      </c>
      <c r="B11733" t="s">
        <v>6845</v>
      </c>
      <c r="C11733" t="s">
        <v>7627</v>
      </c>
      <c r="D11733" t="s">
        <v>1462</v>
      </c>
    </row>
    <row r="11734" spans="1:4">
      <c r="A11734" t="s">
        <v>1490</v>
      </c>
      <c r="B11734" t="s">
        <v>7981</v>
      </c>
      <c r="C11734" t="s">
        <v>1477</v>
      </c>
      <c r="D11734" t="s">
        <v>37</v>
      </c>
    </row>
    <row r="11735" spans="1:4">
      <c r="A11735" t="s">
        <v>1490</v>
      </c>
      <c r="B11735" t="s">
        <v>6852</v>
      </c>
      <c r="C11735" t="s">
        <v>1473</v>
      </c>
      <c r="D11735" t="s">
        <v>1441</v>
      </c>
    </row>
    <row r="11736" spans="1:4">
      <c r="A11736" t="s">
        <v>1490</v>
      </c>
      <c r="B11736" t="s">
        <v>6853</v>
      </c>
      <c r="C11736" t="s">
        <v>7617</v>
      </c>
      <c r="D11736" t="s">
        <v>1449</v>
      </c>
    </row>
    <row r="11737" spans="1:4">
      <c r="A11737" t="s">
        <v>1490</v>
      </c>
      <c r="B11737" t="s">
        <v>6854</v>
      </c>
      <c r="C11737" t="s">
        <v>7627</v>
      </c>
      <c r="D11737" t="s">
        <v>1462</v>
      </c>
    </row>
    <row r="11738" spans="1:4">
      <c r="A11738" t="s">
        <v>1490</v>
      </c>
      <c r="B11738" t="s">
        <v>7982</v>
      </c>
      <c r="C11738" t="s">
        <v>1477</v>
      </c>
      <c r="D11738" t="s">
        <v>37</v>
      </c>
    </row>
    <row r="11739" spans="1:4">
      <c r="A11739" t="s">
        <v>1490</v>
      </c>
      <c r="B11739" t="s">
        <v>6861</v>
      </c>
      <c r="C11739" t="s">
        <v>1473</v>
      </c>
      <c r="D11739" t="s">
        <v>1441</v>
      </c>
    </row>
    <row r="11740" spans="1:4">
      <c r="A11740" t="s">
        <v>1490</v>
      </c>
      <c r="B11740" t="s">
        <v>6862</v>
      </c>
      <c r="C11740" t="s">
        <v>7617</v>
      </c>
      <c r="D11740" t="s">
        <v>1449</v>
      </c>
    </row>
    <row r="11741" spans="1:4">
      <c r="A11741" t="s">
        <v>1490</v>
      </c>
      <c r="B11741" t="s">
        <v>6863</v>
      </c>
      <c r="C11741" t="s">
        <v>7627</v>
      </c>
      <c r="D11741" t="s">
        <v>1462</v>
      </c>
    </row>
    <row r="11742" spans="1:4">
      <c r="A11742" t="s">
        <v>1490</v>
      </c>
      <c r="B11742" t="s">
        <v>6864</v>
      </c>
      <c r="C11742" t="s">
        <v>1477</v>
      </c>
      <c r="D11742" t="s">
        <v>37</v>
      </c>
    </row>
    <row r="11743" spans="1:4">
      <c r="A11743" t="s">
        <v>1490</v>
      </c>
      <c r="B11743" t="s">
        <v>6874</v>
      </c>
      <c r="C11743" t="s">
        <v>1473</v>
      </c>
      <c r="D11743" t="s">
        <v>1442</v>
      </c>
    </row>
    <row r="11744" spans="1:4">
      <c r="A11744" t="s">
        <v>1490</v>
      </c>
      <c r="B11744" t="s">
        <v>6875</v>
      </c>
      <c r="C11744" t="s">
        <v>7617</v>
      </c>
      <c r="D11744" t="s">
        <v>1449</v>
      </c>
    </row>
    <row r="11745" spans="1:4">
      <c r="A11745" t="s">
        <v>1490</v>
      </c>
      <c r="B11745" t="s">
        <v>6876</v>
      </c>
      <c r="C11745" t="s">
        <v>7627</v>
      </c>
      <c r="D11745" t="s">
        <v>1462</v>
      </c>
    </row>
    <row r="11746" spans="1:4">
      <c r="A11746" t="s">
        <v>1490</v>
      </c>
      <c r="B11746" t="s">
        <v>6877</v>
      </c>
      <c r="C11746" t="s">
        <v>1477</v>
      </c>
      <c r="D11746" t="s">
        <v>37</v>
      </c>
    </row>
    <row r="11747" spans="1:4">
      <c r="A11747" t="s">
        <v>1490</v>
      </c>
      <c r="B11747" t="s">
        <v>6884</v>
      </c>
      <c r="C11747" t="s">
        <v>1473</v>
      </c>
      <c r="D11747" t="s">
        <v>1442</v>
      </c>
    </row>
    <row r="11748" spans="1:4">
      <c r="A11748" t="s">
        <v>1490</v>
      </c>
      <c r="B11748" t="s">
        <v>6885</v>
      </c>
      <c r="C11748" t="s">
        <v>7617</v>
      </c>
      <c r="D11748" t="s">
        <v>1449</v>
      </c>
    </row>
    <row r="11749" spans="1:4">
      <c r="A11749" t="s">
        <v>1490</v>
      </c>
      <c r="B11749" t="s">
        <v>6886</v>
      </c>
      <c r="C11749" t="s">
        <v>7627</v>
      </c>
      <c r="D11749" t="s">
        <v>1462</v>
      </c>
    </row>
    <row r="11750" spans="1:4">
      <c r="A11750" t="s">
        <v>1490</v>
      </c>
      <c r="B11750" t="s">
        <v>6887</v>
      </c>
      <c r="C11750" t="s">
        <v>1477</v>
      </c>
      <c r="D11750" t="s">
        <v>37</v>
      </c>
    </row>
    <row r="11751" spans="1:4">
      <c r="A11751" t="s">
        <v>1490</v>
      </c>
      <c r="B11751" t="s">
        <v>6894</v>
      </c>
      <c r="C11751" t="s">
        <v>1473</v>
      </c>
      <c r="D11751" t="s">
        <v>1442</v>
      </c>
    </row>
    <row r="11752" spans="1:4">
      <c r="A11752" t="s">
        <v>1490</v>
      </c>
      <c r="B11752" t="s">
        <v>6895</v>
      </c>
      <c r="C11752" t="s">
        <v>7617</v>
      </c>
      <c r="D11752" t="s">
        <v>1449</v>
      </c>
    </row>
    <row r="11753" spans="1:4">
      <c r="A11753" t="s">
        <v>1490</v>
      </c>
      <c r="B11753" t="s">
        <v>6896</v>
      </c>
      <c r="C11753" t="s">
        <v>7627</v>
      </c>
      <c r="D11753" t="s">
        <v>1462</v>
      </c>
    </row>
    <row r="11754" spans="1:4">
      <c r="A11754" t="s">
        <v>1490</v>
      </c>
      <c r="B11754" t="s">
        <v>6897</v>
      </c>
      <c r="C11754" t="s">
        <v>1477</v>
      </c>
      <c r="D11754" t="s">
        <v>37</v>
      </c>
    </row>
    <row r="11755" spans="1:4">
      <c r="A11755" t="s">
        <v>1490</v>
      </c>
      <c r="B11755" t="s">
        <v>6904</v>
      </c>
      <c r="C11755" t="s">
        <v>1473</v>
      </c>
      <c r="D11755" t="s">
        <v>1442</v>
      </c>
    </row>
    <row r="11756" spans="1:4">
      <c r="A11756" t="s">
        <v>1490</v>
      </c>
      <c r="B11756" t="s">
        <v>6905</v>
      </c>
      <c r="C11756" t="s">
        <v>7617</v>
      </c>
      <c r="D11756" t="s">
        <v>1449</v>
      </c>
    </row>
    <row r="11757" spans="1:4">
      <c r="A11757" t="s">
        <v>1490</v>
      </c>
      <c r="B11757" t="s">
        <v>6906</v>
      </c>
      <c r="C11757" t="s">
        <v>7627</v>
      </c>
      <c r="D11757" t="s">
        <v>1462</v>
      </c>
    </row>
    <row r="11758" spans="1:4">
      <c r="A11758" t="s">
        <v>1490</v>
      </c>
      <c r="B11758" t="s">
        <v>6907</v>
      </c>
      <c r="C11758" t="s">
        <v>1477</v>
      </c>
      <c r="D11758" t="s">
        <v>37</v>
      </c>
    </row>
    <row r="11759" spans="1:4">
      <c r="A11759" t="s">
        <v>1490</v>
      </c>
      <c r="B11759" t="s">
        <v>6914</v>
      </c>
      <c r="C11759" t="s">
        <v>1473</v>
      </c>
      <c r="D11759" t="s">
        <v>1442</v>
      </c>
    </row>
    <row r="11760" spans="1:4">
      <c r="A11760" t="s">
        <v>1490</v>
      </c>
      <c r="B11760" t="s">
        <v>6915</v>
      </c>
      <c r="C11760" t="s">
        <v>7617</v>
      </c>
      <c r="D11760" t="s">
        <v>1449</v>
      </c>
    </row>
    <row r="11761" spans="1:4">
      <c r="A11761" t="s">
        <v>1490</v>
      </c>
      <c r="B11761" t="s">
        <v>6916</v>
      </c>
      <c r="C11761" t="s">
        <v>7627</v>
      </c>
      <c r="D11761" t="s">
        <v>1462</v>
      </c>
    </row>
    <row r="11762" spans="1:4">
      <c r="A11762" t="s">
        <v>1490</v>
      </c>
      <c r="B11762" t="s">
        <v>6917</v>
      </c>
      <c r="C11762" t="s">
        <v>1477</v>
      </c>
      <c r="D11762" t="s">
        <v>37</v>
      </c>
    </row>
    <row r="11763" spans="1:4">
      <c r="A11763" t="s">
        <v>1490</v>
      </c>
      <c r="B11763" t="s">
        <v>6925</v>
      </c>
      <c r="C11763" t="s">
        <v>1473</v>
      </c>
      <c r="D11763" t="s">
        <v>1442</v>
      </c>
    </row>
    <row r="11764" spans="1:4">
      <c r="A11764" t="s">
        <v>1490</v>
      </c>
      <c r="B11764" t="s">
        <v>6926</v>
      </c>
      <c r="C11764" t="s">
        <v>7617</v>
      </c>
      <c r="D11764" t="s">
        <v>1449</v>
      </c>
    </row>
    <row r="11765" spans="1:4">
      <c r="A11765" t="s">
        <v>1490</v>
      </c>
      <c r="B11765" t="s">
        <v>6927</v>
      </c>
      <c r="C11765" t="s">
        <v>7627</v>
      </c>
      <c r="D11765" t="s">
        <v>1462</v>
      </c>
    </row>
    <row r="11766" spans="1:4">
      <c r="A11766" t="s">
        <v>1490</v>
      </c>
      <c r="B11766" t="s">
        <v>6928</v>
      </c>
      <c r="C11766" t="s">
        <v>1477</v>
      </c>
      <c r="D11766" t="s">
        <v>37</v>
      </c>
    </row>
    <row r="11767" spans="1:4">
      <c r="A11767" t="s">
        <v>1490</v>
      </c>
      <c r="B11767" t="s">
        <v>6935</v>
      </c>
      <c r="C11767" t="s">
        <v>1473</v>
      </c>
      <c r="D11767" t="s">
        <v>1442</v>
      </c>
    </row>
    <row r="11768" spans="1:4">
      <c r="A11768" t="s">
        <v>1490</v>
      </c>
      <c r="B11768" t="s">
        <v>6936</v>
      </c>
      <c r="C11768" t="s">
        <v>7617</v>
      </c>
      <c r="D11768" t="s">
        <v>1449</v>
      </c>
    </row>
    <row r="11769" spans="1:4">
      <c r="A11769" t="s">
        <v>1490</v>
      </c>
      <c r="B11769" t="s">
        <v>6937</v>
      </c>
      <c r="C11769" t="s">
        <v>7627</v>
      </c>
      <c r="D11769" t="s">
        <v>1462</v>
      </c>
    </row>
    <row r="11770" spans="1:4">
      <c r="A11770" t="s">
        <v>1490</v>
      </c>
      <c r="B11770" t="s">
        <v>6938</v>
      </c>
      <c r="C11770" t="s">
        <v>1477</v>
      </c>
      <c r="D11770" t="s">
        <v>76</v>
      </c>
    </row>
    <row r="11771" spans="1:4">
      <c r="A11771" t="s">
        <v>1490</v>
      </c>
      <c r="B11771" t="s">
        <v>6945</v>
      </c>
      <c r="C11771" t="s">
        <v>1473</v>
      </c>
      <c r="D11771" t="s">
        <v>1442</v>
      </c>
    </row>
    <row r="11772" spans="1:4">
      <c r="A11772" t="s">
        <v>1490</v>
      </c>
      <c r="B11772" t="s">
        <v>6946</v>
      </c>
      <c r="C11772" t="s">
        <v>7617</v>
      </c>
      <c r="D11772" t="s">
        <v>1449</v>
      </c>
    </row>
    <row r="11773" spans="1:4">
      <c r="A11773" t="s">
        <v>1490</v>
      </c>
      <c r="B11773" t="s">
        <v>6947</v>
      </c>
      <c r="C11773" t="s">
        <v>7627</v>
      </c>
      <c r="D11773" t="s">
        <v>1462</v>
      </c>
    </row>
    <row r="11774" spans="1:4">
      <c r="A11774" t="s">
        <v>1490</v>
      </c>
      <c r="B11774" t="s">
        <v>6948</v>
      </c>
      <c r="C11774" t="s">
        <v>1477</v>
      </c>
      <c r="D11774" t="s">
        <v>76</v>
      </c>
    </row>
    <row r="11775" spans="1:4">
      <c r="A11775" t="s">
        <v>1490</v>
      </c>
      <c r="B11775" t="s">
        <v>6955</v>
      </c>
      <c r="C11775" t="s">
        <v>1473</v>
      </c>
      <c r="D11775" t="s">
        <v>1442</v>
      </c>
    </row>
    <row r="11776" spans="1:4">
      <c r="A11776" t="s">
        <v>1490</v>
      </c>
      <c r="B11776" t="s">
        <v>6956</v>
      </c>
      <c r="C11776" t="s">
        <v>7617</v>
      </c>
      <c r="D11776" t="s">
        <v>1449</v>
      </c>
    </row>
    <row r="11777" spans="1:4">
      <c r="A11777" t="s">
        <v>1490</v>
      </c>
      <c r="B11777" t="s">
        <v>6957</v>
      </c>
      <c r="C11777" t="s">
        <v>7627</v>
      </c>
      <c r="D11777" t="s">
        <v>1462</v>
      </c>
    </row>
    <row r="11778" spans="1:4">
      <c r="A11778" t="s">
        <v>1490</v>
      </c>
      <c r="B11778" t="s">
        <v>6958</v>
      </c>
      <c r="C11778" t="s">
        <v>1477</v>
      </c>
      <c r="D11778" t="s">
        <v>37</v>
      </c>
    </row>
    <row r="11779" spans="1:4">
      <c r="A11779" t="s">
        <v>1490</v>
      </c>
      <c r="B11779" t="s">
        <v>6966</v>
      </c>
      <c r="C11779" t="s">
        <v>1473</v>
      </c>
      <c r="D11779" t="s">
        <v>1442</v>
      </c>
    </row>
    <row r="11780" spans="1:4">
      <c r="A11780" t="s">
        <v>1490</v>
      </c>
      <c r="B11780" t="s">
        <v>6967</v>
      </c>
      <c r="C11780" t="s">
        <v>7617</v>
      </c>
      <c r="D11780" t="s">
        <v>1449</v>
      </c>
    </row>
    <row r="11781" spans="1:4">
      <c r="A11781" t="s">
        <v>1490</v>
      </c>
      <c r="B11781" t="s">
        <v>6968</v>
      </c>
      <c r="C11781" t="s">
        <v>7627</v>
      </c>
      <c r="D11781" t="s">
        <v>1462</v>
      </c>
    </row>
    <row r="11782" spans="1:4">
      <c r="A11782" t="s">
        <v>1490</v>
      </c>
      <c r="B11782" t="s">
        <v>6969</v>
      </c>
      <c r="C11782" t="s">
        <v>1477</v>
      </c>
      <c r="D11782" t="s">
        <v>37</v>
      </c>
    </row>
    <row r="11783" spans="1:4">
      <c r="A11783" t="s">
        <v>1490</v>
      </c>
      <c r="B11783" t="s">
        <v>6976</v>
      </c>
      <c r="C11783" t="s">
        <v>1473</v>
      </c>
      <c r="D11783" t="s">
        <v>57</v>
      </c>
    </row>
    <row r="11784" spans="1:4">
      <c r="A11784" t="s">
        <v>1490</v>
      </c>
      <c r="B11784" t="s">
        <v>6977</v>
      </c>
      <c r="C11784" t="s">
        <v>7617</v>
      </c>
      <c r="D11784" t="s">
        <v>1449</v>
      </c>
    </row>
    <row r="11785" spans="1:4">
      <c r="A11785" t="s">
        <v>1490</v>
      </c>
      <c r="B11785" t="s">
        <v>7983</v>
      </c>
      <c r="C11785" t="s">
        <v>7627</v>
      </c>
      <c r="D11785" t="s">
        <v>1462</v>
      </c>
    </row>
    <row r="11786" spans="1:4">
      <c r="A11786" t="s">
        <v>1490</v>
      </c>
      <c r="B11786" t="s">
        <v>7984</v>
      </c>
      <c r="C11786" t="s">
        <v>1477</v>
      </c>
      <c r="D11786" t="s">
        <v>7692</v>
      </c>
    </row>
    <row r="11787" spans="1:4">
      <c r="A11787" t="s">
        <v>1490</v>
      </c>
      <c r="B11787" t="s">
        <v>6985</v>
      </c>
      <c r="C11787" t="s">
        <v>1473</v>
      </c>
      <c r="D11787" t="s">
        <v>1441</v>
      </c>
    </row>
    <row r="11788" spans="1:4">
      <c r="A11788" t="s">
        <v>1490</v>
      </c>
      <c r="B11788" t="s">
        <v>6986</v>
      </c>
      <c r="C11788" t="s">
        <v>7617</v>
      </c>
      <c r="D11788" t="s">
        <v>7985</v>
      </c>
    </row>
    <row r="11789" spans="1:4">
      <c r="A11789" t="s">
        <v>1490</v>
      </c>
      <c r="B11789" t="s">
        <v>6987</v>
      </c>
      <c r="C11789" t="s">
        <v>7627</v>
      </c>
      <c r="D11789" t="s">
        <v>1462</v>
      </c>
    </row>
    <row r="11790" spans="1:4">
      <c r="A11790" t="s">
        <v>1490</v>
      </c>
      <c r="B11790" t="s">
        <v>6988</v>
      </c>
      <c r="C11790" t="s">
        <v>1477</v>
      </c>
      <c r="D11790" t="s">
        <v>37</v>
      </c>
    </row>
    <row r="11791" spans="1:4">
      <c r="A11791" t="s">
        <v>1490</v>
      </c>
      <c r="B11791" t="s">
        <v>6998</v>
      </c>
      <c r="C11791" t="s">
        <v>1473</v>
      </c>
      <c r="D11791" t="s">
        <v>1441</v>
      </c>
    </row>
    <row r="11792" spans="1:4">
      <c r="A11792" t="s">
        <v>1490</v>
      </c>
      <c r="B11792" t="s">
        <v>6999</v>
      </c>
      <c r="C11792" t="s">
        <v>7617</v>
      </c>
      <c r="D11792" t="s">
        <v>7985</v>
      </c>
    </row>
    <row r="11793" spans="1:4">
      <c r="A11793" t="s">
        <v>1490</v>
      </c>
      <c r="B11793" t="s">
        <v>7000</v>
      </c>
      <c r="C11793" t="s">
        <v>7627</v>
      </c>
      <c r="D11793" t="s">
        <v>1462</v>
      </c>
    </row>
    <row r="11794" spans="1:4">
      <c r="A11794" t="s">
        <v>1490</v>
      </c>
      <c r="B11794" t="s">
        <v>7001</v>
      </c>
      <c r="C11794" t="s">
        <v>1477</v>
      </c>
      <c r="D11794" t="s">
        <v>37</v>
      </c>
    </row>
    <row r="11795" spans="1:4">
      <c r="A11795" t="s">
        <v>1490</v>
      </c>
      <c r="B11795" t="s">
        <v>7011</v>
      </c>
      <c r="C11795" t="s">
        <v>1473</v>
      </c>
      <c r="D11795" t="s">
        <v>1441</v>
      </c>
    </row>
    <row r="11796" spans="1:4">
      <c r="A11796" t="s">
        <v>1490</v>
      </c>
      <c r="B11796" t="s">
        <v>7012</v>
      </c>
      <c r="C11796" t="s">
        <v>7617</v>
      </c>
      <c r="D11796" t="s">
        <v>133</v>
      </c>
    </row>
    <row r="11797" spans="1:4">
      <c r="A11797" t="s">
        <v>1490</v>
      </c>
      <c r="B11797" t="s">
        <v>7013</v>
      </c>
      <c r="C11797" t="s">
        <v>7627</v>
      </c>
      <c r="D11797" t="s">
        <v>1462</v>
      </c>
    </row>
    <row r="11798" spans="1:4">
      <c r="A11798" t="s">
        <v>1490</v>
      </c>
      <c r="B11798" t="s">
        <v>7014</v>
      </c>
      <c r="C11798" t="s">
        <v>1477</v>
      </c>
      <c r="D11798" t="s">
        <v>37</v>
      </c>
    </row>
    <row r="11799" spans="1:4">
      <c r="A11799" t="s">
        <v>1490</v>
      </c>
      <c r="B11799" t="s">
        <v>7025</v>
      </c>
      <c r="C11799" t="s">
        <v>1473</v>
      </c>
      <c r="D11799" t="s">
        <v>1441</v>
      </c>
    </row>
    <row r="11800" spans="1:4">
      <c r="A11800" t="s">
        <v>1490</v>
      </c>
      <c r="B11800" t="s">
        <v>7026</v>
      </c>
      <c r="C11800" t="s">
        <v>7617</v>
      </c>
      <c r="D11800" t="s">
        <v>133</v>
      </c>
    </row>
    <row r="11801" spans="1:4">
      <c r="A11801" t="s">
        <v>1490</v>
      </c>
      <c r="B11801" t="s">
        <v>7027</v>
      </c>
      <c r="C11801" t="s">
        <v>7627</v>
      </c>
      <c r="D11801" t="s">
        <v>1462</v>
      </c>
    </row>
    <row r="11802" spans="1:4">
      <c r="A11802" t="s">
        <v>1490</v>
      </c>
      <c r="B11802" t="s">
        <v>7028</v>
      </c>
      <c r="C11802" t="s">
        <v>1477</v>
      </c>
      <c r="D11802" t="s">
        <v>37</v>
      </c>
    </row>
    <row r="11803" spans="1:4">
      <c r="A11803" t="s">
        <v>1490</v>
      </c>
      <c r="B11803" t="s">
        <v>7039</v>
      </c>
      <c r="C11803" t="s">
        <v>1473</v>
      </c>
      <c r="D11803" t="s">
        <v>1441</v>
      </c>
    </row>
    <row r="11804" spans="1:4">
      <c r="A11804" t="s">
        <v>1490</v>
      </c>
      <c r="B11804" t="s">
        <v>7040</v>
      </c>
      <c r="C11804" t="s">
        <v>7617</v>
      </c>
      <c r="D11804" t="s">
        <v>133</v>
      </c>
    </row>
    <row r="11805" spans="1:4">
      <c r="A11805" t="s">
        <v>1490</v>
      </c>
      <c r="B11805" t="s">
        <v>7041</v>
      </c>
      <c r="C11805" t="s">
        <v>7627</v>
      </c>
      <c r="D11805" t="s">
        <v>1462</v>
      </c>
    </row>
    <row r="11806" spans="1:4">
      <c r="A11806" t="s">
        <v>1490</v>
      </c>
      <c r="B11806" t="s">
        <v>7042</v>
      </c>
      <c r="C11806" t="s">
        <v>1477</v>
      </c>
      <c r="D11806" t="s">
        <v>37</v>
      </c>
    </row>
    <row r="11807" spans="1:4">
      <c r="A11807" t="s">
        <v>1490</v>
      </c>
      <c r="B11807" t="s">
        <v>7053</v>
      </c>
      <c r="C11807" t="s">
        <v>1473</v>
      </c>
      <c r="D11807" t="s">
        <v>1441</v>
      </c>
    </row>
    <row r="11808" spans="1:4">
      <c r="A11808" t="s">
        <v>1490</v>
      </c>
      <c r="B11808" t="s">
        <v>7054</v>
      </c>
      <c r="C11808" t="s">
        <v>7617</v>
      </c>
      <c r="D11808" t="s">
        <v>133</v>
      </c>
    </row>
    <row r="11809" spans="1:4">
      <c r="A11809" t="s">
        <v>1490</v>
      </c>
      <c r="B11809" t="s">
        <v>7055</v>
      </c>
      <c r="C11809" t="s">
        <v>7627</v>
      </c>
      <c r="D11809" t="s">
        <v>1462</v>
      </c>
    </row>
    <row r="11810" spans="1:4">
      <c r="A11810" t="s">
        <v>1490</v>
      </c>
      <c r="B11810" t="s">
        <v>7056</v>
      </c>
      <c r="C11810" t="s">
        <v>1477</v>
      </c>
      <c r="D11810" t="s">
        <v>37</v>
      </c>
    </row>
    <row r="11811" spans="1:4">
      <c r="A11811" t="s">
        <v>1490</v>
      </c>
      <c r="B11811" t="s">
        <v>7067</v>
      </c>
      <c r="C11811" t="s">
        <v>1473</v>
      </c>
      <c r="D11811" t="s">
        <v>1442</v>
      </c>
    </row>
    <row r="11812" spans="1:4">
      <c r="A11812" t="s">
        <v>1490</v>
      </c>
      <c r="B11812" t="s">
        <v>7068</v>
      </c>
      <c r="C11812" t="s">
        <v>7617</v>
      </c>
      <c r="D11812" t="s">
        <v>133</v>
      </c>
    </row>
    <row r="11813" spans="1:4">
      <c r="A11813" t="s">
        <v>1490</v>
      </c>
      <c r="B11813" t="s">
        <v>7069</v>
      </c>
      <c r="C11813" t="s">
        <v>7627</v>
      </c>
      <c r="D11813" t="s">
        <v>1462</v>
      </c>
    </row>
    <row r="11814" spans="1:4">
      <c r="A11814" t="s">
        <v>1490</v>
      </c>
      <c r="B11814" t="s">
        <v>7070</v>
      </c>
      <c r="C11814" t="s">
        <v>1477</v>
      </c>
      <c r="D11814" t="s">
        <v>37</v>
      </c>
    </row>
    <row r="11815" spans="1:4">
      <c r="A11815" t="s">
        <v>1490</v>
      </c>
      <c r="B11815" t="s">
        <v>7078</v>
      </c>
      <c r="C11815" t="s">
        <v>1473</v>
      </c>
      <c r="D11815" t="s">
        <v>1442</v>
      </c>
    </row>
    <row r="11816" spans="1:4">
      <c r="A11816" t="s">
        <v>1490</v>
      </c>
      <c r="B11816" t="s">
        <v>7079</v>
      </c>
      <c r="C11816" t="s">
        <v>7617</v>
      </c>
      <c r="D11816" t="s">
        <v>133</v>
      </c>
    </row>
    <row r="11817" spans="1:4">
      <c r="A11817" t="s">
        <v>1490</v>
      </c>
      <c r="B11817" t="s">
        <v>7080</v>
      </c>
      <c r="C11817" t="s">
        <v>7627</v>
      </c>
      <c r="D11817" t="s">
        <v>1462</v>
      </c>
    </row>
    <row r="11818" spans="1:4">
      <c r="A11818" t="s">
        <v>1490</v>
      </c>
      <c r="B11818" t="s">
        <v>7081</v>
      </c>
      <c r="C11818" t="s">
        <v>1477</v>
      </c>
      <c r="D11818" t="s">
        <v>37</v>
      </c>
    </row>
    <row r="11819" spans="1:4">
      <c r="A11819" t="s">
        <v>1490</v>
      </c>
      <c r="B11819" t="s">
        <v>7089</v>
      </c>
      <c r="C11819" t="s">
        <v>1473</v>
      </c>
      <c r="D11819" t="s">
        <v>1442</v>
      </c>
    </row>
    <row r="11820" spans="1:4">
      <c r="A11820" t="s">
        <v>1490</v>
      </c>
      <c r="B11820" t="s">
        <v>7090</v>
      </c>
      <c r="C11820" t="s">
        <v>7617</v>
      </c>
      <c r="D11820" t="s">
        <v>133</v>
      </c>
    </row>
    <row r="11821" spans="1:4">
      <c r="A11821" t="s">
        <v>1490</v>
      </c>
      <c r="B11821" t="s">
        <v>7091</v>
      </c>
      <c r="C11821" t="s">
        <v>7627</v>
      </c>
      <c r="D11821" t="s">
        <v>1462</v>
      </c>
    </row>
    <row r="11822" spans="1:4">
      <c r="A11822" t="s">
        <v>1490</v>
      </c>
      <c r="B11822" t="s">
        <v>7092</v>
      </c>
      <c r="C11822" t="s">
        <v>1477</v>
      </c>
      <c r="D11822" t="s">
        <v>37</v>
      </c>
    </row>
    <row r="11823" spans="1:4">
      <c r="A11823" t="s">
        <v>1490</v>
      </c>
      <c r="B11823" t="s">
        <v>7100</v>
      </c>
      <c r="C11823" t="s">
        <v>1473</v>
      </c>
      <c r="D11823" t="s">
        <v>1442</v>
      </c>
    </row>
    <row r="11824" spans="1:4">
      <c r="A11824" t="s">
        <v>1490</v>
      </c>
      <c r="B11824" t="s">
        <v>7101</v>
      </c>
      <c r="C11824" t="s">
        <v>7617</v>
      </c>
      <c r="D11824" t="s">
        <v>133</v>
      </c>
    </row>
    <row r="11825" spans="1:4">
      <c r="A11825" t="s">
        <v>1490</v>
      </c>
      <c r="B11825" t="s">
        <v>7102</v>
      </c>
      <c r="C11825" t="s">
        <v>7627</v>
      </c>
      <c r="D11825" t="s">
        <v>1462</v>
      </c>
    </row>
    <row r="11826" spans="1:4">
      <c r="A11826" t="s">
        <v>1490</v>
      </c>
      <c r="B11826" t="s">
        <v>7103</v>
      </c>
      <c r="C11826" t="s">
        <v>1477</v>
      </c>
      <c r="D11826" t="s">
        <v>37</v>
      </c>
    </row>
    <row r="11827" spans="1:4">
      <c r="A11827" t="s">
        <v>1490</v>
      </c>
      <c r="B11827" t="s">
        <v>7111</v>
      </c>
      <c r="C11827" t="s">
        <v>1473</v>
      </c>
      <c r="D11827" t="s">
        <v>1442</v>
      </c>
    </row>
    <row r="11828" spans="1:4">
      <c r="A11828" t="s">
        <v>1490</v>
      </c>
      <c r="B11828" t="s">
        <v>7112</v>
      </c>
      <c r="C11828" t="s">
        <v>7617</v>
      </c>
      <c r="D11828" t="s">
        <v>133</v>
      </c>
    </row>
    <row r="11829" spans="1:4">
      <c r="A11829" t="s">
        <v>1490</v>
      </c>
      <c r="B11829" t="s">
        <v>7113</v>
      </c>
      <c r="C11829" t="s">
        <v>7627</v>
      </c>
      <c r="D11829" t="s">
        <v>1462</v>
      </c>
    </row>
    <row r="11830" spans="1:4">
      <c r="A11830" t="s">
        <v>1490</v>
      </c>
      <c r="B11830" t="s">
        <v>7114</v>
      </c>
      <c r="C11830" t="s">
        <v>1477</v>
      </c>
      <c r="D11830" t="s">
        <v>37</v>
      </c>
    </row>
    <row r="11831" spans="1:4">
      <c r="A11831" t="s">
        <v>1490</v>
      </c>
      <c r="B11831" t="s">
        <v>7122</v>
      </c>
      <c r="C11831" t="s">
        <v>1473</v>
      </c>
      <c r="D11831" t="s">
        <v>1442</v>
      </c>
    </row>
    <row r="11832" spans="1:4">
      <c r="A11832" t="s">
        <v>1490</v>
      </c>
      <c r="B11832" t="s">
        <v>7123</v>
      </c>
      <c r="C11832" t="s">
        <v>7617</v>
      </c>
      <c r="D11832" t="s">
        <v>133</v>
      </c>
    </row>
    <row r="11833" spans="1:4">
      <c r="A11833" t="s">
        <v>1490</v>
      </c>
      <c r="B11833" t="s">
        <v>7124</v>
      </c>
      <c r="C11833" t="s">
        <v>7627</v>
      </c>
      <c r="D11833" t="s">
        <v>1462</v>
      </c>
    </row>
    <row r="11834" spans="1:4">
      <c r="A11834" t="s">
        <v>1490</v>
      </c>
      <c r="B11834" t="s">
        <v>7125</v>
      </c>
      <c r="C11834" t="s">
        <v>1477</v>
      </c>
      <c r="D11834" t="s">
        <v>37</v>
      </c>
    </row>
    <row r="11835" spans="1:4">
      <c r="A11835" t="s">
        <v>1490</v>
      </c>
      <c r="B11835" t="s">
        <v>7133</v>
      </c>
      <c r="C11835" t="s">
        <v>1473</v>
      </c>
      <c r="D11835" t="s">
        <v>1442</v>
      </c>
    </row>
    <row r="11836" spans="1:4">
      <c r="A11836" t="s">
        <v>1490</v>
      </c>
      <c r="B11836" t="s">
        <v>7134</v>
      </c>
      <c r="C11836" t="s">
        <v>7617</v>
      </c>
      <c r="D11836" t="s">
        <v>133</v>
      </c>
    </row>
    <row r="11837" spans="1:4">
      <c r="A11837" t="s">
        <v>1490</v>
      </c>
      <c r="B11837" t="s">
        <v>7135</v>
      </c>
      <c r="C11837" t="s">
        <v>7627</v>
      </c>
      <c r="D11837" t="s">
        <v>1462</v>
      </c>
    </row>
    <row r="11838" spans="1:4">
      <c r="A11838" t="s">
        <v>1490</v>
      </c>
      <c r="B11838" t="s">
        <v>7136</v>
      </c>
      <c r="C11838" t="s">
        <v>1477</v>
      </c>
      <c r="D11838" t="s">
        <v>37</v>
      </c>
    </row>
    <row r="11839" spans="1:4">
      <c r="A11839" t="s">
        <v>1490</v>
      </c>
      <c r="B11839" t="s">
        <v>7144</v>
      </c>
      <c r="C11839" t="s">
        <v>1473</v>
      </c>
      <c r="D11839" t="s">
        <v>1442</v>
      </c>
    </row>
    <row r="11840" spans="1:4">
      <c r="A11840" t="s">
        <v>1490</v>
      </c>
      <c r="B11840" t="s">
        <v>7145</v>
      </c>
      <c r="C11840" t="s">
        <v>7617</v>
      </c>
      <c r="D11840" t="s">
        <v>133</v>
      </c>
    </row>
    <row r="11841" spans="1:4">
      <c r="A11841" t="s">
        <v>1490</v>
      </c>
      <c r="B11841" t="s">
        <v>7146</v>
      </c>
      <c r="C11841" t="s">
        <v>7627</v>
      </c>
      <c r="D11841" t="s">
        <v>1462</v>
      </c>
    </row>
    <row r="11842" spans="1:4">
      <c r="A11842" t="s">
        <v>1490</v>
      </c>
      <c r="B11842" t="s">
        <v>7147</v>
      </c>
      <c r="C11842" t="s">
        <v>1477</v>
      </c>
      <c r="D11842" t="s">
        <v>37</v>
      </c>
    </row>
    <row r="11843" spans="1:4">
      <c r="A11843" t="s">
        <v>1490</v>
      </c>
      <c r="B11843" t="s">
        <v>7155</v>
      </c>
      <c r="C11843" t="s">
        <v>1473</v>
      </c>
      <c r="D11843" t="s">
        <v>57</v>
      </c>
    </row>
    <row r="11844" spans="1:4">
      <c r="A11844" t="s">
        <v>1490</v>
      </c>
      <c r="B11844" t="s">
        <v>7156</v>
      </c>
      <c r="C11844" t="s">
        <v>7617</v>
      </c>
      <c r="D11844" t="s">
        <v>1451</v>
      </c>
    </row>
    <row r="11845" spans="1:4">
      <c r="A11845" t="s">
        <v>1490</v>
      </c>
      <c r="B11845" t="s">
        <v>7986</v>
      </c>
      <c r="C11845" t="s">
        <v>7627</v>
      </c>
      <c r="D11845" t="s">
        <v>1462</v>
      </c>
    </row>
    <row r="11846" spans="1:4">
      <c r="A11846" t="s">
        <v>1490</v>
      </c>
      <c r="B11846" t="s">
        <v>7987</v>
      </c>
      <c r="C11846" t="s">
        <v>1477</v>
      </c>
      <c r="D11846" t="s">
        <v>7692</v>
      </c>
    </row>
    <row r="11847" spans="1:4">
      <c r="A11847" t="s">
        <v>1490</v>
      </c>
      <c r="B11847" t="s">
        <v>7165</v>
      </c>
      <c r="C11847" t="s">
        <v>1473</v>
      </c>
      <c r="D11847" t="s">
        <v>57</v>
      </c>
    </row>
    <row r="11848" spans="1:4">
      <c r="A11848" t="s">
        <v>1490</v>
      </c>
      <c r="B11848" t="s">
        <v>7166</v>
      </c>
      <c r="C11848" t="s">
        <v>7617</v>
      </c>
      <c r="D11848" t="s">
        <v>1451</v>
      </c>
    </row>
    <row r="11849" spans="1:4">
      <c r="A11849" t="s">
        <v>1490</v>
      </c>
      <c r="B11849" t="s">
        <v>7988</v>
      </c>
      <c r="C11849" t="s">
        <v>7627</v>
      </c>
      <c r="D11849" t="s">
        <v>1462</v>
      </c>
    </row>
    <row r="11850" spans="1:4">
      <c r="A11850" t="s">
        <v>1490</v>
      </c>
      <c r="B11850" t="s">
        <v>7989</v>
      </c>
      <c r="C11850" t="s">
        <v>1477</v>
      </c>
      <c r="D11850" t="s">
        <v>7692</v>
      </c>
    </row>
    <row r="11851" spans="1:4">
      <c r="A11851" t="s">
        <v>1490</v>
      </c>
      <c r="B11851" t="s">
        <v>7175</v>
      </c>
      <c r="C11851" t="s">
        <v>1473</v>
      </c>
      <c r="D11851" t="s">
        <v>1441</v>
      </c>
    </row>
    <row r="11852" spans="1:4">
      <c r="A11852" t="s">
        <v>1490</v>
      </c>
      <c r="B11852" t="s">
        <v>7176</v>
      </c>
      <c r="C11852" t="s">
        <v>7617</v>
      </c>
      <c r="D11852" t="s">
        <v>1451</v>
      </c>
    </row>
    <row r="11853" spans="1:4">
      <c r="A11853" t="s">
        <v>1490</v>
      </c>
      <c r="B11853" t="s">
        <v>7177</v>
      </c>
      <c r="C11853" t="s">
        <v>7627</v>
      </c>
      <c r="D11853" t="s">
        <v>1462</v>
      </c>
    </row>
    <row r="11854" spans="1:4">
      <c r="A11854" t="s">
        <v>1490</v>
      </c>
      <c r="B11854" t="s">
        <v>7178</v>
      </c>
      <c r="C11854" t="s">
        <v>1477</v>
      </c>
      <c r="D11854" t="s">
        <v>37</v>
      </c>
    </row>
    <row r="11855" spans="1:4">
      <c r="A11855" t="s">
        <v>1490</v>
      </c>
      <c r="B11855" t="s">
        <v>7189</v>
      </c>
      <c r="C11855" t="s">
        <v>1473</v>
      </c>
      <c r="D11855" t="s">
        <v>1441</v>
      </c>
    </row>
    <row r="11856" spans="1:4">
      <c r="A11856" t="s">
        <v>1490</v>
      </c>
      <c r="B11856" t="s">
        <v>7190</v>
      </c>
      <c r="C11856" t="s">
        <v>7617</v>
      </c>
      <c r="D11856" t="s">
        <v>1451</v>
      </c>
    </row>
    <row r="11857" spans="1:4">
      <c r="A11857" t="s">
        <v>1490</v>
      </c>
      <c r="B11857" t="s">
        <v>7191</v>
      </c>
      <c r="C11857" t="s">
        <v>7627</v>
      </c>
      <c r="D11857" t="s">
        <v>1462</v>
      </c>
    </row>
    <row r="11858" spans="1:4">
      <c r="A11858" t="s">
        <v>1490</v>
      </c>
      <c r="B11858" t="s">
        <v>7192</v>
      </c>
      <c r="C11858" t="s">
        <v>1477</v>
      </c>
      <c r="D11858" t="s">
        <v>37</v>
      </c>
    </row>
    <row r="11859" spans="1:4">
      <c r="A11859" t="s">
        <v>1490</v>
      </c>
      <c r="B11859" t="s">
        <v>7203</v>
      </c>
      <c r="C11859" t="s">
        <v>1473</v>
      </c>
      <c r="D11859" t="s">
        <v>1441</v>
      </c>
    </row>
    <row r="11860" spans="1:4">
      <c r="A11860" t="s">
        <v>1490</v>
      </c>
      <c r="B11860" t="s">
        <v>7204</v>
      </c>
      <c r="C11860" t="s">
        <v>7617</v>
      </c>
      <c r="D11860" t="s">
        <v>1451</v>
      </c>
    </row>
    <row r="11861" spans="1:4">
      <c r="A11861" t="s">
        <v>1490</v>
      </c>
      <c r="B11861" t="s">
        <v>7205</v>
      </c>
      <c r="C11861" t="s">
        <v>7627</v>
      </c>
      <c r="D11861" t="s">
        <v>1462</v>
      </c>
    </row>
    <row r="11862" spans="1:4">
      <c r="A11862" t="s">
        <v>1490</v>
      </c>
      <c r="B11862" t="s">
        <v>7206</v>
      </c>
      <c r="C11862" t="s">
        <v>1477</v>
      </c>
      <c r="D11862" t="s">
        <v>37</v>
      </c>
    </row>
    <row r="11863" spans="1:4">
      <c r="A11863" t="s">
        <v>1490</v>
      </c>
      <c r="B11863" t="s">
        <v>7217</v>
      </c>
      <c r="C11863" t="s">
        <v>1473</v>
      </c>
      <c r="D11863" t="s">
        <v>1441</v>
      </c>
    </row>
    <row r="11864" spans="1:4">
      <c r="A11864" t="s">
        <v>1490</v>
      </c>
      <c r="B11864" t="s">
        <v>7218</v>
      </c>
      <c r="C11864" t="s">
        <v>7617</v>
      </c>
      <c r="D11864" t="s">
        <v>1451</v>
      </c>
    </row>
    <row r="11865" spans="1:4">
      <c r="A11865" t="s">
        <v>1490</v>
      </c>
      <c r="B11865" t="s">
        <v>7219</v>
      </c>
      <c r="C11865" t="s">
        <v>7627</v>
      </c>
      <c r="D11865" t="s">
        <v>1462</v>
      </c>
    </row>
    <row r="11866" spans="1:4">
      <c r="A11866" t="s">
        <v>1490</v>
      </c>
      <c r="B11866" t="s">
        <v>7220</v>
      </c>
      <c r="C11866" t="s">
        <v>1477</v>
      </c>
      <c r="D11866" t="s">
        <v>37</v>
      </c>
    </row>
    <row r="11867" spans="1:4">
      <c r="A11867" t="s">
        <v>1490</v>
      </c>
      <c r="B11867" t="s">
        <v>7231</v>
      </c>
      <c r="C11867" t="s">
        <v>1473</v>
      </c>
      <c r="D11867" t="s">
        <v>1441</v>
      </c>
    </row>
    <row r="11868" spans="1:4">
      <c r="A11868" t="s">
        <v>1490</v>
      </c>
      <c r="B11868" t="s">
        <v>7232</v>
      </c>
      <c r="C11868" t="s">
        <v>7617</v>
      </c>
      <c r="D11868" t="s">
        <v>1451</v>
      </c>
    </row>
    <row r="11869" spans="1:4">
      <c r="A11869" t="s">
        <v>1490</v>
      </c>
      <c r="B11869" t="s">
        <v>7233</v>
      </c>
      <c r="C11869" t="s">
        <v>7627</v>
      </c>
      <c r="D11869" t="s">
        <v>1462</v>
      </c>
    </row>
    <row r="11870" spans="1:4">
      <c r="A11870" t="s">
        <v>1490</v>
      </c>
      <c r="B11870" t="s">
        <v>7234</v>
      </c>
      <c r="C11870" t="s">
        <v>1477</v>
      </c>
      <c r="D11870" t="s">
        <v>37</v>
      </c>
    </row>
    <row r="11871" spans="1:4">
      <c r="A11871" t="s">
        <v>1490</v>
      </c>
      <c r="B11871" t="s">
        <v>7245</v>
      </c>
      <c r="C11871" t="s">
        <v>1473</v>
      </c>
      <c r="D11871" t="s">
        <v>1442</v>
      </c>
    </row>
    <row r="11872" spans="1:4">
      <c r="A11872" t="s">
        <v>1490</v>
      </c>
      <c r="B11872" t="s">
        <v>7246</v>
      </c>
      <c r="C11872" t="s">
        <v>7617</v>
      </c>
      <c r="D11872" t="s">
        <v>1451</v>
      </c>
    </row>
    <row r="11873" spans="1:4">
      <c r="A11873" t="s">
        <v>1490</v>
      </c>
      <c r="B11873" t="s">
        <v>7247</v>
      </c>
      <c r="C11873" t="s">
        <v>7627</v>
      </c>
      <c r="D11873" t="s">
        <v>1462</v>
      </c>
    </row>
    <row r="11874" spans="1:4">
      <c r="A11874" t="s">
        <v>1490</v>
      </c>
      <c r="B11874" t="s">
        <v>7248</v>
      </c>
      <c r="C11874" t="s">
        <v>1477</v>
      </c>
      <c r="D11874" t="s">
        <v>37</v>
      </c>
    </row>
    <row r="11875" spans="1:4">
      <c r="A11875" t="s">
        <v>1490</v>
      </c>
      <c r="B11875" t="s">
        <v>7256</v>
      </c>
      <c r="C11875" t="s">
        <v>1473</v>
      </c>
      <c r="D11875" t="s">
        <v>1442</v>
      </c>
    </row>
    <row r="11876" spans="1:4">
      <c r="A11876" t="s">
        <v>1490</v>
      </c>
      <c r="B11876" t="s">
        <v>7257</v>
      </c>
      <c r="C11876" t="s">
        <v>7617</v>
      </c>
      <c r="D11876" t="s">
        <v>1451</v>
      </c>
    </row>
    <row r="11877" spans="1:4">
      <c r="A11877" t="s">
        <v>1490</v>
      </c>
      <c r="B11877" t="s">
        <v>7258</v>
      </c>
      <c r="C11877" t="s">
        <v>7627</v>
      </c>
      <c r="D11877" t="s">
        <v>1462</v>
      </c>
    </row>
    <row r="11878" spans="1:4">
      <c r="A11878" t="s">
        <v>1490</v>
      </c>
      <c r="B11878" t="s">
        <v>7259</v>
      </c>
      <c r="C11878" t="s">
        <v>1477</v>
      </c>
      <c r="D11878" t="s">
        <v>37</v>
      </c>
    </row>
    <row r="11879" spans="1:4">
      <c r="A11879" t="s">
        <v>1490</v>
      </c>
      <c r="B11879" t="s">
        <v>7267</v>
      </c>
      <c r="C11879" t="s">
        <v>1473</v>
      </c>
      <c r="D11879" t="s">
        <v>1442</v>
      </c>
    </row>
    <row r="11880" spans="1:4">
      <c r="A11880" t="s">
        <v>1490</v>
      </c>
      <c r="B11880" t="s">
        <v>7268</v>
      </c>
      <c r="C11880" t="s">
        <v>7617</v>
      </c>
      <c r="D11880" t="s">
        <v>1451</v>
      </c>
    </row>
    <row r="11881" spans="1:4">
      <c r="A11881" t="s">
        <v>1490</v>
      </c>
      <c r="B11881" t="s">
        <v>7269</v>
      </c>
      <c r="C11881" t="s">
        <v>7627</v>
      </c>
      <c r="D11881" t="s">
        <v>1462</v>
      </c>
    </row>
    <row r="11882" spans="1:4">
      <c r="A11882" t="s">
        <v>1490</v>
      </c>
      <c r="B11882" t="s">
        <v>7270</v>
      </c>
      <c r="C11882" t="s">
        <v>1477</v>
      </c>
      <c r="D11882" t="s">
        <v>37</v>
      </c>
    </row>
    <row r="11883" spans="1:4">
      <c r="A11883" t="s">
        <v>1490</v>
      </c>
      <c r="B11883" t="s">
        <v>7278</v>
      </c>
      <c r="C11883" t="s">
        <v>1473</v>
      </c>
      <c r="D11883" t="s">
        <v>1442</v>
      </c>
    </row>
    <row r="11884" spans="1:4">
      <c r="A11884" t="s">
        <v>1490</v>
      </c>
      <c r="B11884" t="s">
        <v>7279</v>
      </c>
      <c r="C11884" t="s">
        <v>7617</v>
      </c>
      <c r="D11884" t="s">
        <v>1451</v>
      </c>
    </row>
    <row r="11885" spans="1:4">
      <c r="A11885" t="s">
        <v>1490</v>
      </c>
      <c r="B11885" t="s">
        <v>7280</v>
      </c>
      <c r="C11885" t="s">
        <v>7627</v>
      </c>
      <c r="D11885" t="s">
        <v>1462</v>
      </c>
    </row>
    <row r="11886" spans="1:4">
      <c r="A11886" t="s">
        <v>1490</v>
      </c>
      <c r="B11886" t="s">
        <v>7281</v>
      </c>
      <c r="C11886" t="s">
        <v>1477</v>
      </c>
      <c r="D11886" t="s">
        <v>37</v>
      </c>
    </row>
    <row r="11887" spans="1:4">
      <c r="A11887" t="s">
        <v>1490</v>
      </c>
      <c r="B11887" t="s">
        <v>7289</v>
      </c>
      <c r="C11887" t="s">
        <v>1473</v>
      </c>
      <c r="D11887" t="s">
        <v>1442</v>
      </c>
    </row>
    <row r="11888" spans="1:4">
      <c r="A11888" t="s">
        <v>1490</v>
      </c>
      <c r="B11888" t="s">
        <v>7290</v>
      </c>
      <c r="C11888" t="s">
        <v>7617</v>
      </c>
      <c r="D11888" t="s">
        <v>1451</v>
      </c>
    </row>
    <row r="11889" spans="1:4">
      <c r="A11889" t="s">
        <v>1490</v>
      </c>
      <c r="B11889" t="s">
        <v>7291</v>
      </c>
      <c r="C11889" t="s">
        <v>7627</v>
      </c>
      <c r="D11889" t="s">
        <v>1462</v>
      </c>
    </row>
    <row r="11890" spans="1:4">
      <c r="A11890" t="s">
        <v>1490</v>
      </c>
      <c r="B11890" t="s">
        <v>7292</v>
      </c>
      <c r="C11890" t="s">
        <v>1477</v>
      </c>
      <c r="D11890" t="s">
        <v>37</v>
      </c>
    </row>
    <row r="11891" spans="1:4">
      <c r="A11891" t="s">
        <v>1490</v>
      </c>
      <c r="B11891" t="s">
        <v>7300</v>
      </c>
      <c r="C11891" t="s">
        <v>1473</v>
      </c>
      <c r="D11891" t="s">
        <v>1443</v>
      </c>
    </row>
    <row r="11892" spans="1:4">
      <c r="A11892" t="s">
        <v>1490</v>
      </c>
      <c r="B11892" t="s">
        <v>7301</v>
      </c>
      <c r="C11892" t="s">
        <v>7617</v>
      </c>
      <c r="D11892" t="s">
        <v>1451</v>
      </c>
    </row>
    <row r="11893" spans="1:4">
      <c r="A11893" t="s">
        <v>1490</v>
      </c>
      <c r="B11893" t="s">
        <v>7302</v>
      </c>
      <c r="C11893" t="s">
        <v>7627</v>
      </c>
      <c r="D11893" t="s">
        <v>1462</v>
      </c>
    </row>
    <row r="11894" spans="1:4">
      <c r="A11894" t="s">
        <v>1490</v>
      </c>
      <c r="B11894" t="s">
        <v>7990</v>
      </c>
      <c r="C11894" t="s">
        <v>1477</v>
      </c>
      <c r="D11894" t="s">
        <v>37</v>
      </c>
    </row>
    <row r="11895" spans="1:4">
      <c r="A11895" t="s">
        <v>1490</v>
      </c>
      <c r="B11895" t="s">
        <v>7310</v>
      </c>
      <c r="C11895" t="s">
        <v>1473</v>
      </c>
      <c r="D11895" t="s">
        <v>1442</v>
      </c>
    </row>
    <row r="11896" spans="1:4">
      <c r="A11896" t="s">
        <v>1490</v>
      </c>
      <c r="B11896" t="s">
        <v>7311</v>
      </c>
      <c r="C11896" t="s">
        <v>7617</v>
      </c>
      <c r="D11896" t="s">
        <v>1451</v>
      </c>
    </row>
    <row r="11897" spans="1:4">
      <c r="A11897" t="s">
        <v>1490</v>
      </c>
      <c r="B11897" t="s">
        <v>7312</v>
      </c>
      <c r="C11897" t="s">
        <v>7627</v>
      </c>
      <c r="D11897" t="s">
        <v>1462</v>
      </c>
    </row>
    <row r="11898" spans="1:4">
      <c r="A11898" t="s">
        <v>1490</v>
      </c>
      <c r="B11898" t="s">
        <v>7313</v>
      </c>
      <c r="C11898" t="s">
        <v>1477</v>
      </c>
      <c r="D11898" t="s">
        <v>37</v>
      </c>
    </row>
    <row r="11899" spans="1:4">
      <c r="A11899" t="s">
        <v>1490</v>
      </c>
      <c r="B11899" t="s">
        <v>7321</v>
      </c>
      <c r="C11899" t="s">
        <v>1473</v>
      </c>
      <c r="D11899" t="s">
        <v>57</v>
      </c>
    </row>
    <row r="11900" spans="1:4">
      <c r="A11900" t="s">
        <v>1490</v>
      </c>
      <c r="B11900" t="s">
        <v>7322</v>
      </c>
      <c r="C11900" t="s">
        <v>7617</v>
      </c>
      <c r="D11900" t="s">
        <v>133</v>
      </c>
    </row>
    <row r="11901" spans="1:4">
      <c r="A11901" t="s">
        <v>1490</v>
      </c>
      <c r="B11901" t="s">
        <v>7991</v>
      </c>
      <c r="C11901" t="s">
        <v>7627</v>
      </c>
      <c r="D11901" t="s">
        <v>1462</v>
      </c>
    </row>
    <row r="11902" spans="1:4">
      <c r="A11902" t="s">
        <v>1490</v>
      </c>
      <c r="B11902" t="s">
        <v>7992</v>
      </c>
      <c r="C11902" t="s">
        <v>1477</v>
      </c>
      <c r="D11902" t="s">
        <v>7692</v>
      </c>
    </row>
    <row r="11903" spans="1:4">
      <c r="A11903" t="s">
        <v>1490</v>
      </c>
      <c r="B11903" t="s">
        <v>7331</v>
      </c>
      <c r="C11903" t="s">
        <v>1473</v>
      </c>
      <c r="D11903" t="s">
        <v>57</v>
      </c>
    </row>
    <row r="11904" spans="1:4">
      <c r="A11904" t="s">
        <v>1490</v>
      </c>
      <c r="B11904" t="s">
        <v>7332</v>
      </c>
      <c r="C11904" t="s">
        <v>7617</v>
      </c>
      <c r="D11904" t="s">
        <v>133</v>
      </c>
    </row>
    <row r="11905" spans="1:4">
      <c r="A11905" t="s">
        <v>1490</v>
      </c>
      <c r="B11905" t="s">
        <v>7993</v>
      </c>
      <c r="C11905" t="s">
        <v>7627</v>
      </c>
      <c r="D11905" t="s">
        <v>1462</v>
      </c>
    </row>
    <row r="11906" spans="1:4">
      <c r="A11906" t="s">
        <v>1490</v>
      </c>
      <c r="B11906" t="s">
        <v>7994</v>
      </c>
      <c r="C11906" t="s">
        <v>1477</v>
      </c>
      <c r="D11906" t="s">
        <v>7692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0DD86-029C-475D-AC22-2F6EFBA36221}">
  <dimension ref="A1:T563"/>
  <sheetViews>
    <sheetView workbookViewId="0"/>
  </sheetViews>
  <sheetFormatPr defaultRowHeight="15"/>
  <cols>
    <col min="1" max="1" width="20.28515625" bestFit="1" customWidth="1"/>
    <col min="2" max="3" width="42.28515625" bestFit="1" customWidth="1"/>
    <col min="4" max="4" width="24.42578125" bestFit="1" customWidth="1"/>
    <col min="5" max="5" width="63.140625" bestFit="1" customWidth="1"/>
    <col min="6" max="6" width="82.7109375" bestFit="1" customWidth="1"/>
    <col min="7" max="7" width="30.42578125" bestFit="1" customWidth="1"/>
    <col min="8" max="8" width="28.140625" bestFit="1" customWidth="1"/>
    <col min="9" max="9" width="22" bestFit="1" customWidth="1"/>
    <col min="10" max="10" width="9" bestFit="1" customWidth="1"/>
    <col min="11" max="11" width="65" bestFit="1" customWidth="1"/>
    <col min="12" max="12" width="50.28515625" bestFit="1" customWidth="1"/>
    <col min="13" max="13" width="41.85546875" bestFit="1" customWidth="1"/>
    <col min="14" max="14" width="11.140625" bestFit="1" customWidth="1"/>
    <col min="15" max="15" width="14.28515625" bestFit="1" customWidth="1"/>
    <col min="16" max="16" width="65" bestFit="1" customWidth="1"/>
    <col min="17" max="17" width="255.7109375" bestFit="1" customWidth="1"/>
    <col min="18" max="18" width="11.28515625" bestFit="1" customWidth="1"/>
    <col min="19" max="19" width="19.28515625" bestFit="1" customWidth="1"/>
    <col min="20" max="20" width="255.7109375" bestFit="1" customWidth="1"/>
  </cols>
  <sheetData>
    <row r="1" spans="1:20">
      <c r="A1" t="s">
        <v>7995</v>
      </c>
      <c r="B1" t="s">
        <v>7996</v>
      </c>
      <c r="C1" t="s">
        <v>7997</v>
      </c>
      <c r="D1" t="s">
        <v>146</v>
      </c>
      <c r="E1" t="s">
        <v>7998</v>
      </c>
      <c r="F1" t="s">
        <v>143</v>
      </c>
      <c r="G1" t="s">
        <v>148</v>
      </c>
      <c r="H1" t="s">
        <v>145</v>
      </c>
      <c r="I1" t="s">
        <v>7999</v>
      </c>
      <c r="J1" t="s">
        <v>4</v>
      </c>
      <c r="K1" t="s">
        <v>1457</v>
      </c>
      <c r="L1" t="s">
        <v>8000</v>
      </c>
      <c r="M1" t="s">
        <v>8001</v>
      </c>
      <c r="N1" t="s">
        <v>69</v>
      </c>
      <c r="O1" t="s">
        <v>8002</v>
      </c>
      <c r="P1" t="s">
        <v>8003</v>
      </c>
      <c r="Q1" t="s">
        <v>8004</v>
      </c>
      <c r="R1" t="s">
        <v>8005</v>
      </c>
      <c r="S1" t="s">
        <v>8006</v>
      </c>
      <c r="T1" t="s">
        <v>8007</v>
      </c>
    </row>
    <row r="2" spans="1:20">
      <c r="A2" t="s">
        <v>29</v>
      </c>
      <c r="B2" t="s">
        <v>308</v>
      </c>
      <c r="C2" t="s">
        <v>308</v>
      </c>
      <c r="D2" t="s">
        <v>11</v>
      </c>
      <c r="E2" t="s">
        <v>297</v>
      </c>
      <c r="F2" t="s">
        <v>298</v>
      </c>
      <c r="G2" t="s">
        <v>34</v>
      </c>
      <c r="H2">
        <v>889</v>
      </c>
      <c r="I2" t="s">
        <v>306</v>
      </c>
      <c r="J2" t="s">
        <v>23</v>
      </c>
      <c r="K2" t="s">
        <v>167</v>
      </c>
      <c r="L2" t="s">
        <v>301</v>
      </c>
      <c r="M2" t="s">
        <v>302</v>
      </c>
      <c r="N2" t="s">
        <v>303</v>
      </c>
      <c r="P2" t="s">
        <v>167</v>
      </c>
      <c r="R2" t="s">
        <v>1475</v>
      </c>
      <c r="S2" t="s">
        <v>8008</v>
      </c>
      <c r="T2" t="s">
        <v>8009</v>
      </c>
    </row>
    <row r="3" spans="1:20">
      <c r="A3" t="s">
        <v>29</v>
      </c>
      <c r="B3" t="s">
        <v>305</v>
      </c>
      <c r="C3" t="s">
        <v>305</v>
      </c>
      <c r="D3" t="s">
        <v>11</v>
      </c>
      <c r="E3" t="s">
        <v>297</v>
      </c>
      <c r="F3" t="s">
        <v>298</v>
      </c>
      <c r="G3" t="s">
        <v>34</v>
      </c>
      <c r="H3">
        <v>838</v>
      </c>
      <c r="I3" t="s">
        <v>304</v>
      </c>
      <c r="J3" t="s">
        <v>23</v>
      </c>
      <c r="K3" t="s">
        <v>167</v>
      </c>
      <c r="L3" t="s">
        <v>301</v>
      </c>
      <c r="M3" t="s">
        <v>302</v>
      </c>
      <c r="N3" t="s">
        <v>303</v>
      </c>
      <c r="P3" t="s">
        <v>167</v>
      </c>
      <c r="R3" t="s">
        <v>1475</v>
      </c>
      <c r="S3" t="s">
        <v>8010</v>
      </c>
      <c r="T3" t="s">
        <v>8011</v>
      </c>
    </row>
    <row r="4" spans="1:20">
      <c r="A4" t="s">
        <v>29</v>
      </c>
      <c r="B4" t="s">
        <v>300</v>
      </c>
      <c r="C4" t="s">
        <v>300</v>
      </c>
      <c r="D4" t="s">
        <v>11</v>
      </c>
      <c r="E4" t="s">
        <v>297</v>
      </c>
      <c r="F4" t="s">
        <v>298</v>
      </c>
      <c r="G4" t="s">
        <v>34</v>
      </c>
      <c r="H4">
        <v>830</v>
      </c>
      <c r="I4" t="s">
        <v>299</v>
      </c>
      <c r="J4" t="s">
        <v>23</v>
      </c>
      <c r="K4" t="s">
        <v>167</v>
      </c>
      <c r="L4" t="s">
        <v>301</v>
      </c>
      <c r="M4" t="s">
        <v>302</v>
      </c>
      <c r="N4" t="s">
        <v>303</v>
      </c>
      <c r="P4" t="s">
        <v>167</v>
      </c>
      <c r="R4" t="s">
        <v>1475</v>
      </c>
      <c r="S4" t="s">
        <v>8012</v>
      </c>
      <c r="T4" t="s">
        <v>8013</v>
      </c>
    </row>
    <row r="5" spans="1:20">
      <c r="A5" t="s">
        <v>44</v>
      </c>
      <c r="C5" t="s">
        <v>8014</v>
      </c>
      <c r="D5" t="s">
        <v>17</v>
      </c>
      <c r="E5" t="s">
        <v>44</v>
      </c>
      <c r="F5" t="s">
        <v>270</v>
      </c>
      <c r="G5" t="s">
        <v>98</v>
      </c>
      <c r="H5">
        <v>8234</v>
      </c>
      <c r="I5" t="s">
        <v>272</v>
      </c>
      <c r="J5" t="s">
        <v>23</v>
      </c>
      <c r="K5" t="s">
        <v>167</v>
      </c>
      <c r="O5" t="s">
        <v>8015</v>
      </c>
      <c r="P5" t="s">
        <v>167</v>
      </c>
      <c r="R5" t="s">
        <v>1475</v>
      </c>
      <c r="S5" t="s">
        <v>8016</v>
      </c>
      <c r="T5" t="s">
        <v>8017</v>
      </c>
    </row>
    <row r="6" spans="1:20">
      <c r="A6" t="s">
        <v>29</v>
      </c>
      <c r="B6" t="s">
        <v>310</v>
      </c>
      <c r="C6" t="s">
        <v>310</v>
      </c>
      <c r="D6" t="s">
        <v>17</v>
      </c>
      <c r="E6" t="s">
        <v>297</v>
      </c>
      <c r="F6" t="s">
        <v>298</v>
      </c>
      <c r="G6" t="s">
        <v>34</v>
      </c>
      <c r="H6">
        <v>807</v>
      </c>
      <c r="I6" t="s">
        <v>309</v>
      </c>
      <c r="J6" t="s">
        <v>23</v>
      </c>
      <c r="K6" t="s">
        <v>167</v>
      </c>
      <c r="L6" t="s">
        <v>301</v>
      </c>
      <c r="M6" t="s">
        <v>302</v>
      </c>
      <c r="N6" t="s">
        <v>303</v>
      </c>
      <c r="P6" t="s">
        <v>167</v>
      </c>
      <c r="R6" t="s">
        <v>1475</v>
      </c>
      <c r="S6" t="s">
        <v>8018</v>
      </c>
      <c r="T6" t="s">
        <v>8019</v>
      </c>
    </row>
    <row r="7" spans="1:20">
      <c r="A7" t="s">
        <v>50</v>
      </c>
      <c r="B7" t="s">
        <v>578</v>
      </c>
      <c r="C7" t="s">
        <v>300</v>
      </c>
      <c r="D7" t="s">
        <v>17</v>
      </c>
      <c r="E7" t="s">
        <v>570</v>
      </c>
      <c r="F7" t="s">
        <v>571</v>
      </c>
      <c r="G7" t="s">
        <v>34</v>
      </c>
      <c r="H7">
        <v>668</v>
      </c>
      <c r="I7">
        <v>3</v>
      </c>
      <c r="J7" t="s">
        <v>23</v>
      </c>
      <c r="K7" t="s">
        <v>167</v>
      </c>
      <c r="P7" t="s">
        <v>167</v>
      </c>
      <c r="R7" t="s">
        <v>1475</v>
      </c>
      <c r="S7" t="s">
        <v>8020</v>
      </c>
      <c r="T7" t="s">
        <v>8021</v>
      </c>
    </row>
    <row r="8" spans="1:20">
      <c r="A8" t="s">
        <v>50</v>
      </c>
      <c r="B8" t="s">
        <v>578</v>
      </c>
      <c r="C8" t="s">
        <v>300</v>
      </c>
      <c r="D8" t="s">
        <v>17</v>
      </c>
      <c r="E8" t="s">
        <v>570</v>
      </c>
      <c r="F8" t="s">
        <v>571</v>
      </c>
      <c r="G8" t="s">
        <v>34</v>
      </c>
      <c r="H8">
        <v>677</v>
      </c>
      <c r="I8">
        <v>4</v>
      </c>
      <c r="J8" t="s">
        <v>23</v>
      </c>
      <c r="K8" t="s">
        <v>167</v>
      </c>
      <c r="P8" t="s">
        <v>167</v>
      </c>
      <c r="R8" t="s">
        <v>1475</v>
      </c>
      <c r="S8" t="s">
        <v>8022</v>
      </c>
      <c r="T8" t="s">
        <v>8023</v>
      </c>
    </row>
    <row r="9" spans="1:20">
      <c r="A9" t="s">
        <v>50</v>
      </c>
      <c r="B9" t="s">
        <v>573</v>
      </c>
      <c r="C9" t="s">
        <v>308</v>
      </c>
      <c r="D9" t="s">
        <v>17</v>
      </c>
      <c r="E9" t="s">
        <v>570</v>
      </c>
      <c r="F9" t="s">
        <v>571</v>
      </c>
      <c r="G9" t="s">
        <v>34</v>
      </c>
      <c r="H9">
        <v>663</v>
      </c>
      <c r="I9">
        <v>5</v>
      </c>
      <c r="J9" t="s">
        <v>23</v>
      </c>
      <c r="K9" t="s">
        <v>167</v>
      </c>
      <c r="P9" t="s">
        <v>167</v>
      </c>
      <c r="R9" t="s">
        <v>1475</v>
      </c>
      <c r="S9" t="s">
        <v>8024</v>
      </c>
      <c r="T9" t="s">
        <v>8025</v>
      </c>
    </row>
    <row r="10" spans="1:20">
      <c r="A10" t="s">
        <v>50</v>
      </c>
      <c r="B10" t="s">
        <v>573</v>
      </c>
      <c r="C10" t="s">
        <v>308</v>
      </c>
      <c r="D10" t="s">
        <v>17</v>
      </c>
      <c r="E10" t="s">
        <v>570</v>
      </c>
      <c r="F10" t="s">
        <v>571</v>
      </c>
      <c r="G10" t="s">
        <v>34</v>
      </c>
      <c r="H10">
        <v>664</v>
      </c>
      <c r="I10">
        <v>6</v>
      </c>
      <c r="J10" t="s">
        <v>23</v>
      </c>
      <c r="K10" t="s">
        <v>167</v>
      </c>
      <c r="P10" t="s">
        <v>167</v>
      </c>
      <c r="R10" t="s">
        <v>1475</v>
      </c>
      <c r="S10" t="s">
        <v>8026</v>
      </c>
      <c r="T10" t="s">
        <v>8027</v>
      </c>
    </row>
    <row r="11" spans="1:20">
      <c r="A11" t="s">
        <v>50</v>
      </c>
      <c r="B11" t="s">
        <v>581</v>
      </c>
      <c r="C11" t="s">
        <v>305</v>
      </c>
      <c r="D11" t="s">
        <v>17</v>
      </c>
      <c r="E11" t="s">
        <v>570</v>
      </c>
      <c r="F11" t="s">
        <v>571</v>
      </c>
      <c r="G11" t="s">
        <v>34</v>
      </c>
      <c r="H11">
        <v>683</v>
      </c>
      <c r="I11">
        <v>7</v>
      </c>
      <c r="J11" t="s">
        <v>23</v>
      </c>
      <c r="K11" t="s">
        <v>167</v>
      </c>
      <c r="P11" t="s">
        <v>167</v>
      </c>
      <c r="R11" t="s">
        <v>1475</v>
      </c>
      <c r="S11" t="s">
        <v>8028</v>
      </c>
      <c r="T11" t="s">
        <v>8029</v>
      </c>
    </row>
    <row r="12" spans="1:20">
      <c r="A12" t="s">
        <v>50</v>
      </c>
      <c r="B12" t="s">
        <v>581</v>
      </c>
      <c r="C12" t="s">
        <v>305</v>
      </c>
      <c r="D12" t="s">
        <v>17</v>
      </c>
      <c r="E12" t="s">
        <v>570</v>
      </c>
      <c r="F12" t="s">
        <v>571</v>
      </c>
      <c r="G12" t="s">
        <v>34</v>
      </c>
      <c r="H12">
        <v>681</v>
      </c>
      <c r="I12">
        <v>8</v>
      </c>
      <c r="J12" t="s">
        <v>23</v>
      </c>
      <c r="K12" t="s">
        <v>167</v>
      </c>
      <c r="P12" t="s">
        <v>167</v>
      </c>
      <c r="R12" t="s">
        <v>1475</v>
      </c>
      <c r="S12" t="s">
        <v>8030</v>
      </c>
      <c r="T12" t="s">
        <v>8031</v>
      </c>
    </row>
    <row r="13" spans="1:20">
      <c r="A13" t="s">
        <v>50</v>
      </c>
      <c r="B13" t="s">
        <v>576</v>
      </c>
      <c r="C13" t="s">
        <v>310</v>
      </c>
      <c r="D13" t="s">
        <v>17</v>
      </c>
      <c r="E13" t="s">
        <v>570</v>
      </c>
      <c r="F13" t="s">
        <v>571</v>
      </c>
      <c r="G13" t="s">
        <v>34</v>
      </c>
      <c r="H13">
        <v>667</v>
      </c>
      <c r="I13">
        <v>9</v>
      </c>
      <c r="J13" t="s">
        <v>23</v>
      </c>
      <c r="K13" t="s">
        <v>167</v>
      </c>
      <c r="P13" t="s">
        <v>167</v>
      </c>
      <c r="R13" t="s">
        <v>1475</v>
      </c>
      <c r="S13" t="s">
        <v>8032</v>
      </c>
      <c r="T13" t="s">
        <v>8033</v>
      </c>
    </row>
    <row r="14" spans="1:20">
      <c r="A14" t="s">
        <v>50</v>
      </c>
      <c r="B14" t="s">
        <v>576</v>
      </c>
      <c r="C14" t="s">
        <v>310</v>
      </c>
      <c r="D14" t="s">
        <v>17</v>
      </c>
      <c r="E14" t="s">
        <v>570</v>
      </c>
      <c r="F14" t="s">
        <v>571</v>
      </c>
      <c r="G14" t="s">
        <v>34</v>
      </c>
      <c r="H14">
        <v>676</v>
      </c>
      <c r="I14">
        <v>10</v>
      </c>
      <c r="J14" t="s">
        <v>23</v>
      </c>
      <c r="K14" t="s">
        <v>167</v>
      </c>
      <c r="P14" t="s">
        <v>167</v>
      </c>
      <c r="R14" t="s">
        <v>1475</v>
      </c>
      <c r="S14" t="s">
        <v>8034</v>
      </c>
      <c r="T14" t="s">
        <v>8035</v>
      </c>
    </row>
    <row r="15" spans="1:20">
      <c r="A15" t="s">
        <v>57</v>
      </c>
      <c r="B15" t="s">
        <v>300</v>
      </c>
      <c r="C15" t="s">
        <v>300</v>
      </c>
      <c r="D15" t="s">
        <v>17</v>
      </c>
      <c r="E15" t="s">
        <v>985</v>
      </c>
      <c r="F15">
        <v>1630</v>
      </c>
      <c r="G15" t="s">
        <v>54</v>
      </c>
      <c r="J15" t="s">
        <v>23</v>
      </c>
      <c r="K15" t="s">
        <v>167</v>
      </c>
      <c r="O15" t="s">
        <v>8036</v>
      </c>
      <c r="P15" t="s">
        <v>167</v>
      </c>
      <c r="R15" t="s">
        <v>1475</v>
      </c>
      <c r="S15" t="s">
        <v>8037</v>
      </c>
      <c r="T15" t="s">
        <v>8038</v>
      </c>
    </row>
    <row r="16" spans="1:20">
      <c r="A16" t="s">
        <v>57</v>
      </c>
      <c r="B16" t="s">
        <v>305</v>
      </c>
      <c r="C16" t="s">
        <v>305</v>
      </c>
      <c r="D16" t="s">
        <v>17</v>
      </c>
      <c r="E16" t="s">
        <v>985</v>
      </c>
      <c r="F16">
        <v>1625</v>
      </c>
      <c r="G16" t="s">
        <v>54</v>
      </c>
      <c r="J16" t="s">
        <v>23</v>
      </c>
      <c r="K16" t="s">
        <v>167</v>
      </c>
      <c r="O16" t="s">
        <v>8039</v>
      </c>
      <c r="P16" t="s">
        <v>167</v>
      </c>
      <c r="R16" t="s">
        <v>1475</v>
      </c>
      <c r="S16" t="s">
        <v>8040</v>
      </c>
      <c r="T16" t="s">
        <v>8041</v>
      </c>
    </row>
    <row r="17" spans="1:20">
      <c r="A17" t="s">
        <v>57</v>
      </c>
      <c r="B17" t="s">
        <v>308</v>
      </c>
      <c r="C17" t="s">
        <v>308</v>
      </c>
      <c r="D17" t="s">
        <v>17</v>
      </c>
      <c r="E17" t="s">
        <v>985</v>
      </c>
      <c r="F17">
        <v>1630</v>
      </c>
      <c r="G17" t="s">
        <v>54</v>
      </c>
      <c r="J17" t="s">
        <v>23</v>
      </c>
      <c r="K17" t="s">
        <v>167</v>
      </c>
      <c r="O17" t="s">
        <v>8042</v>
      </c>
      <c r="P17" t="s">
        <v>167</v>
      </c>
      <c r="R17" t="s">
        <v>1475</v>
      </c>
      <c r="S17" t="s">
        <v>8043</v>
      </c>
      <c r="T17" t="s">
        <v>8044</v>
      </c>
    </row>
    <row r="18" spans="1:20">
      <c r="A18" t="s">
        <v>29</v>
      </c>
      <c r="C18" t="s">
        <v>8014</v>
      </c>
      <c r="D18" t="s">
        <v>22</v>
      </c>
      <c r="E18" t="s">
        <v>297</v>
      </c>
      <c r="F18" t="s">
        <v>298</v>
      </c>
      <c r="G18" t="s">
        <v>34</v>
      </c>
      <c r="H18">
        <v>827</v>
      </c>
      <c r="I18" t="s">
        <v>311</v>
      </c>
      <c r="J18" t="s">
        <v>23</v>
      </c>
      <c r="K18" t="s">
        <v>167</v>
      </c>
      <c r="L18" t="s">
        <v>301</v>
      </c>
      <c r="M18" t="s">
        <v>302</v>
      </c>
      <c r="N18" t="s">
        <v>303</v>
      </c>
      <c r="P18" t="s">
        <v>167</v>
      </c>
      <c r="R18" t="s">
        <v>1475</v>
      </c>
      <c r="S18" t="s">
        <v>8045</v>
      </c>
      <c r="T18" t="s">
        <v>8046</v>
      </c>
    </row>
    <row r="19" spans="1:20">
      <c r="A19" t="s">
        <v>50</v>
      </c>
      <c r="C19" t="s">
        <v>8014</v>
      </c>
      <c r="D19" t="s">
        <v>22</v>
      </c>
      <c r="E19" t="s">
        <v>570</v>
      </c>
      <c r="F19" t="s">
        <v>571</v>
      </c>
      <c r="G19" t="s">
        <v>34</v>
      </c>
      <c r="H19">
        <v>453</v>
      </c>
      <c r="I19">
        <v>61</v>
      </c>
      <c r="J19" t="s">
        <v>23</v>
      </c>
      <c r="K19" t="s">
        <v>167</v>
      </c>
      <c r="P19" t="s">
        <v>167</v>
      </c>
      <c r="R19" t="s">
        <v>1475</v>
      </c>
      <c r="S19" t="s">
        <v>8047</v>
      </c>
      <c r="T19" t="s">
        <v>8048</v>
      </c>
    </row>
    <row r="20" spans="1:20">
      <c r="A20" t="s">
        <v>57</v>
      </c>
      <c r="B20" t="s">
        <v>989</v>
      </c>
      <c r="C20" t="s">
        <v>989</v>
      </c>
      <c r="D20" t="s">
        <v>22</v>
      </c>
      <c r="E20" t="s">
        <v>985</v>
      </c>
      <c r="F20">
        <v>1610</v>
      </c>
      <c r="G20" t="s">
        <v>54</v>
      </c>
      <c r="J20" t="s">
        <v>23</v>
      </c>
      <c r="K20" t="s">
        <v>167</v>
      </c>
      <c r="O20" t="s">
        <v>8049</v>
      </c>
      <c r="P20" t="s">
        <v>167</v>
      </c>
      <c r="R20" t="s">
        <v>1475</v>
      </c>
      <c r="S20" t="s">
        <v>8050</v>
      </c>
      <c r="T20" t="s">
        <v>8051</v>
      </c>
    </row>
    <row r="21" spans="1:20">
      <c r="A21" t="s">
        <v>29</v>
      </c>
      <c r="B21" t="s">
        <v>1728</v>
      </c>
      <c r="C21" t="s">
        <v>35</v>
      </c>
      <c r="D21" t="s">
        <v>31</v>
      </c>
      <c r="E21" t="s">
        <v>297</v>
      </c>
      <c r="F21" t="s">
        <v>298</v>
      </c>
      <c r="G21" t="s">
        <v>34</v>
      </c>
      <c r="H21">
        <v>817</v>
      </c>
      <c r="I21" t="s">
        <v>313</v>
      </c>
      <c r="J21" t="s">
        <v>23</v>
      </c>
      <c r="K21" t="s">
        <v>167</v>
      </c>
      <c r="L21" t="s">
        <v>301</v>
      </c>
      <c r="M21" t="s">
        <v>302</v>
      </c>
      <c r="N21" t="s">
        <v>303</v>
      </c>
      <c r="P21" t="s">
        <v>167</v>
      </c>
      <c r="R21" t="s">
        <v>1475</v>
      </c>
      <c r="S21" t="s">
        <v>8052</v>
      </c>
      <c r="T21" t="s">
        <v>8053</v>
      </c>
    </row>
    <row r="22" spans="1:20">
      <c r="A22" t="s">
        <v>50</v>
      </c>
      <c r="C22" t="s">
        <v>8014</v>
      </c>
      <c r="D22" t="s">
        <v>31</v>
      </c>
      <c r="E22" t="s">
        <v>724</v>
      </c>
      <c r="F22" t="s">
        <v>728</v>
      </c>
      <c r="G22" t="s">
        <v>76</v>
      </c>
      <c r="H22">
        <v>3828</v>
      </c>
      <c r="I22">
        <v>137</v>
      </c>
      <c r="J22" t="s">
        <v>23</v>
      </c>
      <c r="K22" t="s">
        <v>167</v>
      </c>
      <c r="P22" t="s">
        <v>167</v>
      </c>
      <c r="R22" t="s">
        <v>1475</v>
      </c>
      <c r="S22" t="s">
        <v>8054</v>
      </c>
      <c r="T22" t="s">
        <v>8055</v>
      </c>
    </row>
    <row r="23" spans="1:20">
      <c r="A23" t="s">
        <v>50</v>
      </c>
      <c r="C23" t="s">
        <v>8014</v>
      </c>
      <c r="D23" t="s">
        <v>31</v>
      </c>
      <c r="E23" t="s">
        <v>724</v>
      </c>
      <c r="F23" t="s">
        <v>725</v>
      </c>
      <c r="G23" t="s">
        <v>76</v>
      </c>
      <c r="H23">
        <v>3751</v>
      </c>
      <c r="I23">
        <v>138</v>
      </c>
      <c r="J23" t="s">
        <v>23</v>
      </c>
      <c r="K23" t="s">
        <v>167</v>
      </c>
      <c r="P23" t="s">
        <v>167</v>
      </c>
      <c r="R23" t="s">
        <v>1475</v>
      </c>
      <c r="S23" t="s">
        <v>8056</v>
      </c>
      <c r="T23" t="s">
        <v>8057</v>
      </c>
    </row>
    <row r="24" spans="1:20">
      <c r="A24" t="s">
        <v>50</v>
      </c>
      <c r="C24" t="s">
        <v>8014</v>
      </c>
      <c r="D24" t="s">
        <v>31</v>
      </c>
      <c r="E24" t="s">
        <v>775</v>
      </c>
      <c r="F24" t="s">
        <v>771</v>
      </c>
      <c r="G24" t="s">
        <v>34</v>
      </c>
      <c r="H24">
        <v>708</v>
      </c>
      <c r="I24">
        <v>139</v>
      </c>
      <c r="J24" t="s">
        <v>23</v>
      </c>
      <c r="K24" t="s">
        <v>167</v>
      </c>
      <c r="P24" t="s">
        <v>167</v>
      </c>
      <c r="R24" t="s">
        <v>1475</v>
      </c>
      <c r="S24" t="s">
        <v>8058</v>
      </c>
      <c r="T24" t="s">
        <v>8059</v>
      </c>
    </row>
    <row r="25" spans="1:20">
      <c r="A25" t="s">
        <v>57</v>
      </c>
      <c r="B25" t="s">
        <v>35</v>
      </c>
      <c r="C25" t="s">
        <v>35</v>
      </c>
      <c r="D25" t="s">
        <v>35</v>
      </c>
      <c r="E25" t="s">
        <v>985</v>
      </c>
      <c r="F25" t="s">
        <v>990</v>
      </c>
      <c r="G25" t="s">
        <v>54</v>
      </c>
      <c r="J25" t="s">
        <v>23</v>
      </c>
      <c r="K25" t="s">
        <v>167</v>
      </c>
      <c r="O25" t="s">
        <v>8060</v>
      </c>
      <c r="P25" t="s">
        <v>167</v>
      </c>
      <c r="R25" t="s">
        <v>1475</v>
      </c>
      <c r="S25" t="s">
        <v>8061</v>
      </c>
      <c r="T25" t="s">
        <v>8062</v>
      </c>
    </row>
    <row r="26" spans="1:20">
      <c r="A26" t="s">
        <v>29</v>
      </c>
      <c r="B26" t="s">
        <v>1783</v>
      </c>
      <c r="C26" t="s">
        <v>1783</v>
      </c>
      <c r="D26" t="s">
        <v>38</v>
      </c>
      <c r="E26" t="s">
        <v>297</v>
      </c>
      <c r="F26" t="s">
        <v>298</v>
      </c>
      <c r="G26" t="s">
        <v>34</v>
      </c>
      <c r="H26">
        <v>809</v>
      </c>
      <c r="I26" t="s">
        <v>315</v>
      </c>
      <c r="J26" t="s">
        <v>23</v>
      </c>
      <c r="K26" t="s">
        <v>167</v>
      </c>
      <c r="L26" t="s">
        <v>301</v>
      </c>
      <c r="M26" t="s">
        <v>302</v>
      </c>
      <c r="N26" t="s">
        <v>303</v>
      </c>
      <c r="P26" t="s">
        <v>167</v>
      </c>
      <c r="R26" t="s">
        <v>1475</v>
      </c>
      <c r="S26" t="s">
        <v>8063</v>
      </c>
      <c r="T26" t="s">
        <v>8064</v>
      </c>
    </row>
    <row r="27" spans="1:20">
      <c r="A27" t="s">
        <v>50</v>
      </c>
      <c r="C27" t="s">
        <v>8014</v>
      </c>
      <c r="D27" t="s">
        <v>38</v>
      </c>
      <c r="E27" t="s">
        <v>844</v>
      </c>
      <c r="F27" t="s">
        <v>845</v>
      </c>
      <c r="G27" t="s">
        <v>34</v>
      </c>
      <c r="H27">
        <v>431</v>
      </c>
      <c r="I27">
        <v>64</v>
      </c>
      <c r="J27" t="s">
        <v>23</v>
      </c>
      <c r="K27" t="s">
        <v>167</v>
      </c>
      <c r="P27" t="s">
        <v>167</v>
      </c>
      <c r="R27" t="s">
        <v>1475</v>
      </c>
      <c r="S27" t="s">
        <v>8065</v>
      </c>
      <c r="T27" t="s">
        <v>8066</v>
      </c>
    </row>
    <row r="28" spans="1:20">
      <c r="A28" t="s">
        <v>29</v>
      </c>
      <c r="B28" t="s">
        <v>1808</v>
      </c>
      <c r="C28" t="s">
        <v>1808</v>
      </c>
      <c r="D28" t="s">
        <v>46</v>
      </c>
      <c r="E28" t="s">
        <v>297</v>
      </c>
      <c r="F28" t="s">
        <v>298</v>
      </c>
      <c r="G28" t="s">
        <v>34</v>
      </c>
      <c r="H28">
        <v>816</v>
      </c>
      <c r="I28" t="s">
        <v>317</v>
      </c>
      <c r="J28" t="s">
        <v>23</v>
      </c>
      <c r="K28" t="s">
        <v>167</v>
      </c>
      <c r="L28" t="s">
        <v>301</v>
      </c>
      <c r="M28" t="s">
        <v>302</v>
      </c>
      <c r="N28" t="s">
        <v>303</v>
      </c>
      <c r="P28" t="s">
        <v>167</v>
      </c>
      <c r="R28" t="s">
        <v>1475</v>
      </c>
      <c r="S28" t="s">
        <v>8067</v>
      </c>
      <c r="T28" t="s">
        <v>8068</v>
      </c>
    </row>
    <row r="29" spans="1:20">
      <c r="A29" t="s">
        <v>50</v>
      </c>
      <c r="C29" t="s">
        <v>8014</v>
      </c>
      <c r="D29" t="s">
        <v>46</v>
      </c>
      <c r="E29" t="s">
        <v>570</v>
      </c>
      <c r="F29" t="s">
        <v>571</v>
      </c>
      <c r="G29" t="s">
        <v>34</v>
      </c>
      <c r="H29">
        <v>417</v>
      </c>
      <c r="I29">
        <v>65</v>
      </c>
      <c r="J29" t="s">
        <v>23</v>
      </c>
      <c r="K29" t="s">
        <v>167</v>
      </c>
      <c r="P29" t="s">
        <v>167</v>
      </c>
      <c r="R29" t="s">
        <v>1475</v>
      </c>
      <c r="S29" t="s">
        <v>8069</v>
      </c>
      <c r="T29" t="s">
        <v>8070</v>
      </c>
    </row>
    <row r="30" spans="1:20">
      <c r="A30" t="s">
        <v>57</v>
      </c>
      <c r="C30" t="s">
        <v>8014</v>
      </c>
      <c r="D30" t="s">
        <v>46</v>
      </c>
      <c r="E30" t="s">
        <v>985</v>
      </c>
      <c r="F30">
        <v>1625</v>
      </c>
      <c r="G30" t="s">
        <v>54</v>
      </c>
      <c r="J30" t="s">
        <v>23</v>
      </c>
      <c r="K30" t="s">
        <v>167</v>
      </c>
      <c r="O30" t="s">
        <v>8071</v>
      </c>
      <c r="P30" t="s">
        <v>167</v>
      </c>
      <c r="R30" t="s">
        <v>1475</v>
      </c>
      <c r="S30" t="s">
        <v>8072</v>
      </c>
      <c r="T30" t="s">
        <v>8073</v>
      </c>
    </row>
    <row r="31" spans="1:20">
      <c r="A31" t="s">
        <v>29</v>
      </c>
      <c r="B31" t="s">
        <v>31</v>
      </c>
      <c r="C31" t="s">
        <v>35</v>
      </c>
      <c r="D31" t="s">
        <v>49</v>
      </c>
      <c r="E31" t="s">
        <v>297</v>
      </c>
      <c r="F31" t="s">
        <v>298</v>
      </c>
      <c r="G31" t="s">
        <v>34</v>
      </c>
      <c r="H31">
        <v>881</v>
      </c>
      <c r="I31" t="s">
        <v>319</v>
      </c>
      <c r="J31" t="s">
        <v>23</v>
      </c>
      <c r="K31" t="s">
        <v>167</v>
      </c>
      <c r="L31" t="s">
        <v>301</v>
      </c>
      <c r="M31" t="s">
        <v>302</v>
      </c>
      <c r="N31" t="s">
        <v>303</v>
      </c>
      <c r="P31" t="s">
        <v>167</v>
      </c>
      <c r="R31" t="s">
        <v>1475</v>
      </c>
      <c r="S31" t="s">
        <v>8074</v>
      </c>
      <c r="T31" t="s">
        <v>8075</v>
      </c>
    </row>
    <row r="32" spans="1:20">
      <c r="A32" t="s">
        <v>29</v>
      </c>
      <c r="B32" t="s">
        <v>326</v>
      </c>
      <c r="C32" t="s">
        <v>326</v>
      </c>
      <c r="D32" t="s">
        <v>52</v>
      </c>
      <c r="E32" t="s">
        <v>297</v>
      </c>
      <c r="F32" t="s">
        <v>298</v>
      </c>
      <c r="G32" t="s">
        <v>34</v>
      </c>
      <c r="H32">
        <v>835</v>
      </c>
      <c r="I32" t="s">
        <v>325</v>
      </c>
      <c r="J32" t="s">
        <v>23</v>
      </c>
      <c r="K32" t="s">
        <v>167</v>
      </c>
      <c r="L32" t="s">
        <v>301</v>
      </c>
      <c r="M32" t="s">
        <v>302</v>
      </c>
      <c r="N32" t="s">
        <v>303</v>
      </c>
      <c r="P32" t="s">
        <v>167</v>
      </c>
      <c r="R32" t="s">
        <v>1475</v>
      </c>
      <c r="S32" t="s">
        <v>8076</v>
      </c>
      <c r="T32" t="s">
        <v>8077</v>
      </c>
    </row>
    <row r="33" spans="1:20">
      <c r="A33" t="s">
        <v>29</v>
      </c>
      <c r="B33" t="s">
        <v>322</v>
      </c>
      <c r="C33" t="s">
        <v>322</v>
      </c>
      <c r="D33" t="s">
        <v>52</v>
      </c>
      <c r="E33" t="s">
        <v>297</v>
      </c>
      <c r="F33" t="s">
        <v>298</v>
      </c>
      <c r="G33" t="s">
        <v>34</v>
      </c>
      <c r="H33">
        <v>815</v>
      </c>
      <c r="I33" t="s">
        <v>321</v>
      </c>
      <c r="J33" t="s">
        <v>23</v>
      </c>
      <c r="K33" t="s">
        <v>167</v>
      </c>
      <c r="L33" t="s">
        <v>301</v>
      </c>
      <c r="M33" t="s">
        <v>302</v>
      </c>
      <c r="N33" t="s">
        <v>303</v>
      </c>
      <c r="P33" t="s">
        <v>167</v>
      </c>
      <c r="R33" t="s">
        <v>1475</v>
      </c>
      <c r="S33" t="s">
        <v>8078</v>
      </c>
      <c r="T33" t="s">
        <v>8079</v>
      </c>
    </row>
    <row r="34" spans="1:20">
      <c r="A34" t="s">
        <v>29</v>
      </c>
      <c r="B34" t="s">
        <v>324</v>
      </c>
      <c r="C34" t="s">
        <v>324</v>
      </c>
      <c r="D34" t="s">
        <v>52</v>
      </c>
      <c r="E34" t="s">
        <v>297</v>
      </c>
      <c r="F34" t="s">
        <v>298</v>
      </c>
      <c r="G34" t="s">
        <v>34</v>
      </c>
      <c r="H34">
        <v>824</v>
      </c>
      <c r="I34" t="s">
        <v>323</v>
      </c>
      <c r="J34" t="s">
        <v>23</v>
      </c>
      <c r="K34" t="s">
        <v>167</v>
      </c>
      <c r="L34" t="s">
        <v>301</v>
      </c>
      <c r="M34" t="s">
        <v>302</v>
      </c>
      <c r="N34" t="s">
        <v>303</v>
      </c>
      <c r="P34" t="s">
        <v>167</v>
      </c>
      <c r="R34" t="s">
        <v>1475</v>
      </c>
      <c r="S34" t="s">
        <v>8080</v>
      </c>
      <c r="T34" t="s">
        <v>8081</v>
      </c>
    </row>
    <row r="35" spans="1:20">
      <c r="A35" t="s">
        <v>50</v>
      </c>
      <c r="B35" t="s">
        <v>8082</v>
      </c>
      <c r="C35" t="s">
        <v>324</v>
      </c>
      <c r="D35" t="s">
        <v>52</v>
      </c>
      <c r="E35" t="s">
        <v>570</v>
      </c>
      <c r="F35" t="s">
        <v>571</v>
      </c>
      <c r="G35" t="s">
        <v>34</v>
      </c>
      <c r="H35">
        <v>448</v>
      </c>
      <c r="I35">
        <v>47</v>
      </c>
      <c r="J35" t="s">
        <v>23</v>
      </c>
      <c r="K35" t="s">
        <v>167</v>
      </c>
      <c r="P35" t="s">
        <v>167</v>
      </c>
      <c r="R35" t="s">
        <v>1475</v>
      </c>
      <c r="S35" t="s">
        <v>8083</v>
      </c>
      <c r="T35" t="s">
        <v>8084</v>
      </c>
    </row>
    <row r="36" spans="1:20">
      <c r="A36" t="s">
        <v>50</v>
      </c>
      <c r="B36" t="s">
        <v>8082</v>
      </c>
      <c r="C36" t="s">
        <v>324</v>
      </c>
      <c r="D36" t="s">
        <v>52</v>
      </c>
      <c r="E36" t="s">
        <v>570</v>
      </c>
      <c r="F36" t="s">
        <v>571</v>
      </c>
      <c r="G36" t="s">
        <v>34</v>
      </c>
      <c r="H36">
        <v>416</v>
      </c>
      <c r="I36">
        <v>48</v>
      </c>
      <c r="J36" t="s">
        <v>23</v>
      </c>
      <c r="K36" t="s">
        <v>167</v>
      </c>
      <c r="P36" t="s">
        <v>167</v>
      </c>
      <c r="R36" t="s">
        <v>1475</v>
      </c>
      <c r="S36" t="s">
        <v>8085</v>
      </c>
      <c r="T36" t="s">
        <v>8086</v>
      </c>
    </row>
    <row r="37" spans="1:20">
      <c r="A37" t="s">
        <v>50</v>
      </c>
      <c r="B37" t="s">
        <v>597</v>
      </c>
      <c r="C37" t="s">
        <v>597</v>
      </c>
      <c r="D37" t="s">
        <v>52</v>
      </c>
      <c r="E37" t="s">
        <v>570</v>
      </c>
      <c r="F37" t="s">
        <v>571</v>
      </c>
      <c r="G37" t="s">
        <v>34</v>
      </c>
      <c r="H37">
        <v>674</v>
      </c>
      <c r="I37">
        <v>49</v>
      </c>
      <c r="J37" t="s">
        <v>23</v>
      </c>
      <c r="K37" t="s">
        <v>167</v>
      </c>
      <c r="P37" t="s">
        <v>167</v>
      </c>
      <c r="R37" t="s">
        <v>1475</v>
      </c>
      <c r="S37" t="s">
        <v>8087</v>
      </c>
      <c r="T37" t="s">
        <v>8088</v>
      </c>
    </row>
    <row r="38" spans="1:20">
      <c r="A38" t="s">
        <v>50</v>
      </c>
      <c r="B38" t="s">
        <v>597</v>
      </c>
      <c r="C38" t="s">
        <v>597</v>
      </c>
      <c r="D38" t="s">
        <v>52</v>
      </c>
      <c r="E38" t="s">
        <v>570</v>
      </c>
      <c r="F38" t="s">
        <v>571</v>
      </c>
      <c r="G38" t="s">
        <v>34</v>
      </c>
      <c r="H38">
        <v>672</v>
      </c>
      <c r="I38">
        <v>50</v>
      </c>
      <c r="J38" t="s">
        <v>23</v>
      </c>
      <c r="K38" t="s">
        <v>167</v>
      </c>
      <c r="P38" t="s">
        <v>167</v>
      </c>
      <c r="R38" t="s">
        <v>1475</v>
      </c>
      <c r="S38" t="s">
        <v>8089</v>
      </c>
      <c r="T38" t="s">
        <v>8090</v>
      </c>
    </row>
    <row r="39" spans="1:20">
      <c r="A39" t="s">
        <v>50</v>
      </c>
      <c r="B39" t="s">
        <v>594</v>
      </c>
      <c r="C39" t="s">
        <v>326</v>
      </c>
      <c r="D39" t="s">
        <v>52</v>
      </c>
      <c r="E39" t="s">
        <v>570</v>
      </c>
      <c r="F39" t="s">
        <v>571</v>
      </c>
      <c r="G39" t="s">
        <v>34</v>
      </c>
      <c r="H39">
        <v>670</v>
      </c>
      <c r="I39">
        <v>51</v>
      </c>
      <c r="J39" t="s">
        <v>23</v>
      </c>
      <c r="K39" t="s">
        <v>167</v>
      </c>
      <c r="P39" t="s">
        <v>167</v>
      </c>
      <c r="R39" t="s">
        <v>1475</v>
      </c>
      <c r="S39" t="s">
        <v>8091</v>
      </c>
      <c r="T39" t="s">
        <v>8092</v>
      </c>
    </row>
    <row r="40" spans="1:20">
      <c r="A40" t="s">
        <v>50</v>
      </c>
      <c r="B40" t="s">
        <v>594</v>
      </c>
      <c r="C40" t="s">
        <v>326</v>
      </c>
      <c r="D40" t="s">
        <v>52</v>
      </c>
      <c r="E40" t="s">
        <v>570</v>
      </c>
      <c r="F40" t="s">
        <v>571</v>
      </c>
      <c r="G40" t="s">
        <v>34</v>
      </c>
      <c r="H40">
        <v>671</v>
      </c>
      <c r="I40">
        <v>52</v>
      </c>
      <c r="J40" t="s">
        <v>23</v>
      </c>
      <c r="K40" t="s">
        <v>167</v>
      </c>
      <c r="P40" t="s">
        <v>167</v>
      </c>
      <c r="R40" t="s">
        <v>1475</v>
      </c>
      <c r="S40" t="s">
        <v>8093</v>
      </c>
      <c r="T40" t="s">
        <v>8094</v>
      </c>
    </row>
    <row r="41" spans="1:20">
      <c r="A41" t="s">
        <v>53</v>
      </c>
      <c r="B41" t="s">
        <v>941</v>
      </c>
      <c r="C41" t="s">
        <v>941</v>
      </c>
      <c r="D41" t="s">
        <v>52</v>
      </c>
      <c r="E41" t="s">
        <v>53</v>
      </c>
      <c r="F41" t="s">
        <v>939</v>
      </c>
      <c r="G41" t="s">
        <v>34</v>
      </c>
      <c r="I41" t="s">
        <v>940</v>
      </c>
      <c r="J41" t="s">
        <v>23</v>
      </c>
      <c r="K41" t="s">
        <v>167</v>
      </c>
      <c r="P41" t="s">
        <v>167</v>
      </c>
      <c r="R41" t="s">
        <v>1475</v>
      </c>
      <c r="S41" t="s">
        <v>8095</v>
      </c>
      <c r="T41" t="s">
        <v>8096</v>
      </c>
    </row>
    <row r="42" spans="1:20">
      <c r="A42" t="s">
        <v>53</v>
      </c>
      <c r="B42" t="s">
        <v>947</v>
      </c>
      <c r="C42" t="s">
        <v>947</v>
      </c>
      <c r="D42" t="s">
        <v>52</v>
      </c>
      <c r="E42" t="s">
        <v>53</v>
      </c>
      <c r="F42" t="s">
        <v>939</v>
      </c>
      <c r="G42" t="s">
        <v>34</v>
      </c>
      <c r="I42" t="s">
        <v>946</v>
      </c>
      <c r="J42" t="s">
        <v>23</v>
      </c>
      <c r="K42" t="s">
        <v>167</v>
      </c>
      <c r="P42" t="s">
        <v>167</v>
      </c>
      <c r="R42" t="s">
        <v>1475</v>
      </c>
      <c r="S42" t="s">
        <v>8097</v>
      </c>
      <c r="T42" t="s">
        <v>8098</v>
      </c>
    </row>
    <row r="43" spans="1:20">
      <c r="A43" t="s">
        <v>53</v>
      </c>
      <c r="B43" t="s">
        <v>949</v>
      </c>
      <c r="C43" t="s">
        <v>949</v>
      </c>
      <c r="D43" t="s">
        <v>52</v>
      </c>
      <c r="E43" t="s">
        <v>53</v>
      </c>
      <c r="F43" t="s">
        <v>939</v>
      </c>
      <c r="G43" t="s">
        <v>34</v>
      </c>
      <c r="I43" t="s">
        <v>948</v>
      </c>
      <c r="J43" t="s">
        <v>23</v>
      </c>
      <c r="K43" t="s">
        <v>167</v>
      </c>
      <c r="P43" t="s">
        <v>167</v>
      </c>
      <c r="R43" t="s">
        <v>1475</v>
      </c>
      <c r="S43" t="s">
        <v>8099</v>
      </c>
      <c r="T43" t="s">
        <v>8100</v>
      </c>
    </row>
    <row r="44" spans="1:20">
      <c r="A44" t="s">
        <v>53</v>
      </c>
      <c r="B44" t="s">
        <v>951</v>
      </c>
      <c r="C44" t="s">
        <v>951</v>
      </c>
      <c r="D44" t="s">
        <v>52</v>
      </c>
      <c r="E44" t="s">
        <v>53</v>
      </c>
      <c r="F44" t="s">
        <v>939</v>
      </c>
      <c r="G44" t="s">
        <v>34</v>
      </c>
      <c r="I44" t="s">
        <v>950</v>
      </c>
      <c r="J44" t="s">
        <v>23</v>
      </c>
      <c r="K44" t="s">
        <v>167</v>
      </c>
      <c r="P44" t="s">
        <v>167</v>
      </c>
      <c r="R44" t="s">
        <v>1475</v>
      </c>
      <c r="S44" t="s">
        <v>8101</v>
      </c>
      <c r="T44" t="s">
        <v>8102</v>
      </c>
    </row>
    <row r="45" spans="1:20">
      <c r="A45" t="s">
        <v>57</v>
      </c>
      <c r="B45" t="s">
        <v>326</v>
      </c>
      <c r="C45" t="s">
        <v>326</v>
      </c>
      <c r="D45" t="s">
        <v>52</v>
      </c>
      <c r="E45" t="s">
        <v>985</v>
      </c>
      <c r="F45">
        <v>1610</v>
      </c>
      <c r="G45" t="s">
        <v>54</v>
      </c>
      <c r="J45" t="s">
        <v>23</v>
      </c>
      <c r="K45" t="s">
        <v>167</v>
      </c>
      <c r="O45" t="s">
        <v>8103</v>
      </c>
      <c r="P45" t="s">
        <v>167</v>
      </c>
      <c r="R45" t="s">
        <v>1475</v>
      </c>
      <c r="S45" t="s">
        <v>8104</v>
      </c>
      <c r="T45" t="s">
        <v>8105</v>
      </c>
    </row>
    <row r="46" spans="1:20">
      <c r="A46" t="s">
        <v>57</v>
      </c>
      <c r="B46" t="s">
        <v>324</v>
      </c>
      <c r="C46" t="s">
        <v>324</v>
      </c>
      <c r="D46" t="s">
        <v>52</v>
      </c>
      <c r="E46" t="s">
        <v>985</v>
      </c>
      <c r="F46">
        <v>1610</v>
      </c>
      <c r="G46" t="s">
        <v>54</v>
      </c>
      <c r="J46" t="s">
        <v>23</v>
      </c>
      <c r="K46" t="s">
        <v>167</v>
      </c>
      <c r="O46" t="s">
        <v>8106</v>
      </c>
      <c r="P46" t="s">
        <v>167</v>
      </c>
      <c r="R46" t="s">
        <v>1475</v>
      </c>
      <c r="S46" t="s">
        <v>8107</v>
      </c>
      <c r="T46" t="s">
        <v>8108</v>
      </c>
    </row>
    <row r="47" spans="1:20">
      <c r="A47" t="s">
        <v>29</v>
      </c>
      <c r="B47" t="s">
        <v>328</v>
      </c>
      <c r="C47" t="s">
        <v>328</v>
      </c>
      <c r="D47" t="s">
        <v>55</v>
      </c>
      <c r="E47" t="s">
        <v>297</v>
      </c>
      <c r="F47" t="s">
        <v>298</v>
      </c>
      <c r="G47" t="s">
        <v>34</v>
      </c>
      <c r="H47">
        <v>822</v>
      </c>
      <c r="I47" t="s">
        <v>327</v>
      </c>
      <c r="J47" t="s">
        <v>23</v>
      </c>
      <c r="K47" t="s">
        <v>167</v>
      </c>
      <c r="L47" t="s">
        <v>301</v>
      </c>
      <c r="M47" t="s">
        <v>302</v>
      </c>
      <c r="N47" t="s">
        <v>303</v>
      </c>
      <c r="P47" t="s">
        <v>167</v>
      </c>
      <c r="R47" t="s">
        <v>1475</v>
      </c>
      <c r="S47" t="s">
        <v>8109</v>
      </c>
      <c r="T47" t="s">
        <v>8110</v>
      </c>
    </row>
    <row r="48" spans="1:20">
      <c r="A48" t="s">
        <v>29</v>
      </c>
      <c r="B48" t="s">
        <v>330</v>
      </c>
      <c r="C48" t="s">
        <v>330</v>
      </c>
      <c r="D48" t="s">
        <v>55</v>
      </c>
      <c r="E48" t="s">
        <v>297</v>
      </c>
      <c r="F48" t="s">
        <v>298</v>
      </c>
      <c r="G48" t="s">
        <v>34</v>
      </c>
      <c r="H48">
        <v>886</v>
      </c>
      <c r="I48" t="s">
        <v>329</v>
      </c>
      <c r="J48" t="s">
        <v>23</v>
      </c>
      <c r="K48" t="s">
        <v>167</v>
      </c>
      <c r="L48" t="s">
        <v>301</v>
      </c>
      <c r="M48" t="s">
        <v>302</v>
      </c>
      <c r="N48" t="s">
        <v>303</v>
      </c>
      <c r="P48" t="s">
        <v>167</v>
      </c>
      <c r="R48" t="s">
        <v>1475</v>
      </c>
      <c r="S48" t="s">
        <v>8111</v>
      </c>
      <c r="T48" t="s">
        <v>8112</v>
      </c>
    </row>
    <row r="49" spans="1:20">
      <c r="A49" t="s">
        <v>50</v>
      </c>
      <c r="B49" t="s">
        <v>600</v>
      </c>
      <c r="C49" t="s">
        <v>330</v>
      </c>
      <c r="D49" t="s">
        <v>55</v>
      </c>
      <c r="E49" t="s">
        <v>570</v>
      </c>
      <c r="F49" t="s">
        <v>571</v>
      </c>
      <c r="G49" t="s">
        <v>34</v>
      </c>
      <c r="H49">
        <v>420</v>
      </c>
      <c r="I49">
        <v>21</v>
      </c>
      <c r="J49" t="s">
        <v>23</v>
      </c>
      <c r="K49" t="s">
        <v>167</v>
      </c>
      <c r="P49" t="s">
        <v>167</v>
      </c>
      <c r="R49" t="s">
        <v>1475</v>
      </c>
      <c r="S49" t="s">
        <v>8113</v>
      </c>
      <c r="T49" t="s">
        <v>8114</v>
      </c>
    </row>
    <row r="50" spans="1:20">
      <c r="A50" t="s">
        <v>50</v>
      </c>
      <c r="B50" t="s">
        <v>600</v>
      </c>
      <c r="C50" t="s">
        <v>330</v>
      </c>
      <c r="D50" t="s">
        <v>55</v>
      </c>
      <c r="E50" t="s">
        <v>570</v>
      </c>
      <c r="F50" t="s">
        <v>571</v>
      </c>
      <c r="G50" t="s">
        <v>34</v>
      </c>
      <c r="H50">
        <v>438</v>
      </c>
      <c r="I50">
        <v>22</v>
      </c>
      <c r="J50" t="s">
        <v>23</v>
      </c>
      <c r="K50" t="s">
        <v>167</v>
      </c>
      <c r="P50" t="s">
        <v>167</v>
      </c>
      <c r="R50" t="s">
        <v>1475</v>
      </c>
      <c r="S50" t="s">
        <v>8115</v>
      </c>
      <c r="T50" t="s">
        <v>8116</v>
      </c>
    </row>
    <row r="51" spans="1:20">
      <c r="A51" t="s">
        <v>50</v>
      </c>
      <c r="B51" t="s">
        <v>603</v>
      </c>
      <c r="C51" t="s">
        <v>603</v>
      </c>
      <c r="D51" t="s">
        <v>55</v>
      </c>
      <c r="E51" t="s">
        <v>570</v>
      </c>
      <c r="F51" t="s">
        <v>571</v>
      </c>
      <c r="G51" t="s">
        <v>34</v>
      </c>
      <c r="H51">
        <v>440</v>
      </c>
      <c r="I51">
        <v>23</v>
      </c>
      <c r="J51" t="s">
        <v>23</v>
      </c>
      <c r="K51" t="s">
        <v>167</v>
      </c>
      <c r="P51" t="s">
        <v>167</v>
      </c>
      <c r="R51" t="s">
        <v>1475</v>
      </c>
      <c r="S51" t="s">
        <v>8117</v>
      </c>
      <c r="T51" t="s">
        <v>8118</v>
      </c>
    </row>
    <row r="52" spans="1:20">
      <c r="A52" t="s">
        <v>50</v>
      </c>
      <c r="B52" t="s">
        <v>603</v>
      </c>
      <c r="C52" t="s">
        <v>603</v>
      </c>
      <c r="D52" t="s">
        <v>55</v>
      </c>
      <c r="E52" t="s">
        <v>570</v>
      </c>
      <c r="F52" t="s">
        <v>571</v>
      </c>
      <c r="G52" t="s">
        <v>34</v>
      </c>
      <c r="H52">
        <v>442</v>
      </c>
      <c r="I52">
        <v>24</v>
      </c>
      <c r="J52" t="s">
        <v>23</v>
      </c>
      <c r="K52" t="s">
        <v>167</v>
      </c>
      <c r="P52" t="s">
        <v>167</v>
      </c>
      <c r="R52" t="s">
        <v>1475</v>
      </c>
      <c r="S52" t="s">
        <v>8119</v>
      </c>
      <c r="T52" t="s">
        <v>8120</v>
      </c>
    </row>
    <row r="53" spans="1:20">
      <c r="A53" t="s">
        <v>57</v>
      </c>
      <c r="B53" t="s">
        <v>330</v>
      </c>
      <c r="C53" t="s">
        <v>330</v>
      </c>
      <c r="D53" t="s">
        <v>991</v>
      </c>
      <c r="E53" t="s">
        <v>985</v>
      </c>
      <c r="F53">
        <v>1625</v>
      </c>
      <c r="G53" t="s">
        <v>54</v>
      </c>
      <c r="J53" t="s">
        <v>23</v>
      </c>
      <c r="K53" t="s">
        <v>167</v>
      </c>
      <c r="O53" t="s">
        <v>8121</v>
      </c>
      <c r="P53" t="s">
        <v>167</v>
      </c>
      <c r="R53" t="s">
        <v>1475</v>
      </c>
      <c r="S53" t="s">
        <v>8122</v>
      </c>
      <c r="T53" t="s">
        <v>8123</v>
      </c>
    </row>
    <row r="54" spans="1:20">
      <c r="A54" t="s">
        <v>57</v>
      </c>
      <c r="B54" t="s">
        <v>328</v>
      </c>
      <c r="C54" t="s">
        <v>328</v>
      </c>
      <c r="D54" t="s">
        <v>991</v>
      </c>
      <c r="E54" t="s">
        <v>985</v>
      </c>
      <c r="F54">
        <v>1625</v>
      </c>
      <c r="G54" t="s">
        <v>54</v>
      </c>
      <c r="J54" t="s">
        <v>23</v>
      </c>
      <c r="K54" t="s">
        <v>167</v>
      </c>
      <c r="O54" t="s">
        <v>8124</v>
      </c>
      <c r="P54" t="s">
        <v>167</v>
      </c>
      <c r="R54" t="s">
        <v>1475</v>
      </c>
      <c r="S54" t="s">
        <v>8125</v>
      </c>
      <c r="T54" t="s">
        <v>8126</v>
      </c>
    </row>
    <row r="55" spans="1:20">
      <c r="A55" t="s">
        <v>29</v>
      </c>
      <c r="B55" t="s">
        <v>332</v>
      </c>
      <c r="C55" t="s">
        <v>332</v>
      </c>
      <c r="D55" t="s">
        <v>59</v>
      </c>
      <c r="E55" t="s">
        <v>297</v>
      </c>
      <c r="F55" t="s">
        <v>298</v>
      </c>
      <c r="G55" t="s">
        <v>34</v>
      </c>
      <c r="H55">
        <v>866</v>
      </c>
      <c r="I55" t="s">
        <v>331</v>
      </c>
      <c r="J55" t="s">
        <v>23</v>
      </c>
      <c r="K55" t="s">
        <v>167</v>
      </c>
      <c r="L55" t="s">
        <v>301</v>
      </c>
      <c r="M55" t="s">
        <v>302</v>
      </c>
      <c r="N55" t="s">
        <v>303</v>
      </c>
      <c r="P55" t="s">
        <v>167</v>
      </c>
      <c r="R55" t="s">
        <v>1475</v>
      </c>
      <c r="S55" t="s">
        <v>8127</v>
      </c>
      <c r="T55" t="s">
        <v>8128</v>
      </c>
    </row>
    <row r="56" spans="1:20">
      <c r="A56" t="s">
        <v>50</v>
      </c>
      <c r="B56" t="s">
        <v>606</v>
      </c>
      <c r="C56" t="s">
        <v>332</v>
      </c>
      <c r="D56" t="s">
        <v>59</v>
      </c>
      <c r="E56" t="s">
        <v>570</v>
      </c>
      <c r="F56" t="s">
        <v>571</v>
      </c>
      <c r="G56" t="s">
        <v>34</v>
      </c>
      <c r="H56">
        <v>666</v>
      </c>
      <c r="I56">
        <v>17</v>
      </c>
      <c r="J56" t="s">
        <v>23</v>
      </c>
      <c r="K56" t="s">
        <v>167</v>
      </c>
      <c r="P56" t="s">
        <v>167</v>
      </c>
      <c r="R56" t="s">
        <v>1475</v>
      </c>
      <c r="S56" t="s">
        <v>8129</v>
      </c>
      <c r="T56" t="s">
        <v>8130</v>
      </c>
    </row>
    <row r="57" spans="1:20">
      <c r="A57" t="s">
        <v>50</v>
      </c>
      <c r="B57" t="s">
        <v>606</v>
      </c>
      <c r="C57" t="s">
        <v>332</v>
      </c>
      <c r="D57" t="s">
        <v>59</v>
      </c>
      <c r="E57" t="s">
        <v>570</v>
      </c>
      <c r="F57" t="s">
        <v>571</v>
      </c>
      <c r="G57" t="s">
        <v>34</v>
      </c>
      <c r="H57">
        <v>669</v>
      </c>
      <c r="I57">
        <v>18</v>
      </c>
      <c r="J57" t="s">
        <v>23</v>
      </c>
      <c r="K57" t="s">
        <v>167</v>
      </c>
      <c r="P57" t="s">
        <v>167</v>
      </c>
      <c r="R57" t="s">
        <v>1475</v>
      </c>
      <c r="S57" t="s">
        <v>8131</v>
      </c>
      <c r="T57" t="s">
        <v>8132</v>
      </c>
    </row>
    <row r="58" spans="1:20">
      <c r="A58" t="s">
        <v>57</v>
      </c>
      <c r="B58" t="s">
        <v>332</v>
      </c>
      <c r="C58" t="s">
        <v>332</v>
      </c>
      <c r="D58" t="s">
        <v>992</v>
      </c>
      <c r="E58" t="s">
        <v>985</v>
      </c>
      <c r="F58">
        <v>1625</v>
      </c>
      <c r="G58" t="s">
        <v>54</v>
      </c>
      <c r="J58" t="s">
        <v>23</v>
      </c>
      <c r="K58" t="s">
        <v>167</v>
      </c>
      <c r="O58" t="s">
        <v>8133</v>
      </c>
      <c r="P58" t="s">
        <v>167</v>
      </c>
      <c r="R58" t="s">
        <v>1475</v>
      </c>
      <c r="S58" t="s">
        <v>8134</v>
      </c>
      <c r="T58" t="s">
        <v>8135</v>
      </c>
    </row>
    <row r="59" spans="1:20">
      <c r="A59" t="s">
        <v>57</v>
      </c>
      <c r="B59" t="s">
        <v>993</v>
      </c>
      <c r="C59" t="s">
        <v>993</v>
      </c>
      <c r="D59" t="s">
        <v>73</v>
      </c>
      <c r="E59" t="s">
        <v>985</v>
      </c>
      <c r="F59">
        <v>1610</v>
      </c>
      <c r="G59" t="s">
        <v>54</v>
      </c>
      <c r="J59" t="s">
        <v>23</v>
      </c>
      <c r="K59" t="s">
        <v>167</v>
      </c>
      <c r="O59" t="s">
        <v>8136</v>
      </c>
      <c r="P59" t="s">
        <v>167</v>
      </c>
      <c r="R59" t="s">
        <v>1475</v>
      </c>
      <c r="S59" t="s">
        <v>8137</v>
      </c>
      <c r="T59" t="s">
        <v>8138</v>
      </c>
    </row>
    <row r="60" spans="1:20">
      <c r="A60" t="s">
        <v>29</v>
      </c>
      <c r="B60" t="s">
        <v>334</v>
      </c>
      <c r="C60" t="s">
        <v>334</v>
      </c>
      <c r="D60" t="s">
        <v>75</v>
      </c>
      <c r="E60" t="s">
        <v>297</v>
      </c>
      <c r="F60" t="s">
        <v>298</v>
      </c>
      <c r="G60" t="s">
        <v>34</v>
      </c>
      <c r="H60">
        <v>871</v>
      </c>
      <c r="I60" t="s">
        <v>333</v>
      </c>
      <c r="J60" t="s">
        <v>23</v>
      </c>
      <c r="K60" t="s">
        <v>167</v>
      </c>
      <c r="L60" t="s">
        <v>301</v>
      </c>
      <c r="M60" t="s">
        <v>302</v>
      </c>
      <c r="N60" t="s">
        <v>303</v>
      </c>
      <c r="P60" t="s">
        <v>167</v>
      </c>
      <c r="R60" t="s">
        <v>1475</v>
      </c>
      <c r="S60" t="s">
        <v>8139</v>
      </c>
      <c r="T60" t="s">
        <v>8140</v>
      </c>
    </row>
    <row r="61" spans="1:20">
      <c r="A61" t="s">
        <v>50</v>
      </c>
      <c r="B61" t="s">
        <v>334</v>
      </c>
      <c r="C61" t="s">
        <v>334</v>
      </c>
      <c r="D61" t="s">
        <v>75</v>
      </c>
      <c r="E61" t="s">
        <v>810</v>
      </c>
      <c r="F61" t="s">
        <v>811</v>
      </c>
      <c r="G61" t="s">
        <v>34</v>
      </c>
      <c r="H61" t="s">
        <v>815</v>
      </c>
      <c r="I61">
        <v>19</v>
      </c>
      <c r="J61" t="s">
        <v>23</v>
      </c>
      <c r="K61" t="s">
        <v>167</v>
      </c>
      <c r="P61" t="s">
        <v>167</v>
      </c>
      <c r="R61" t="s">
        <v>1475</v>
      </c>
      <c r="S61" t="s">
        <v>8141</v>
      </c>
      <c r="T61" t="s">
        <v>8142</v>
      </c>
    </row>
    <row r="62" spans="1:20">
      <c r="A62" t="s">
        <v>50</v>
      </c>
      <c r="B62" t="s">
        <v>334</v>
      </c>
      <c r="C62" t="s">
        <v>334</v>
      </c>
      <c r="D62" t="s">
        <v>75</v>
      </c>
      <c r="E62" t="s">
        <v>810</v>
      </c>
      <c r="F62" t="s">
        <v>811</v>
      </c>
      <c r="G62" t="s">
        <v>34</v>
      </c>
      <c r="H62" t="s">
        <v>813</v>
      </c>
      <c r="I62">
        <v>20</v>
      </c>
      <c r="J62" t="s">
        <v>23</v>
      </c>
      <c r="K62" t="s">
        <v>167</v>
      </c>
      <c r="P62" t="s">
        <v>167</v>
      </c>
      <c r="R62" t="s">
        <v>1475</v>
      </c>
      <c r="S62" t="s">
        <v>8143</v>
      </c>
      <c r="T62" t="s">
        <v>8144</v>
      </c>
    </row>
    <row r="63" spans="1:20">
      <c r="A63" t="s">
        <v>57</v>
      </c>
      <c r="B63" t="s">
        <v>334</v>
      </c>
      <c r="C63" t="s">
        <v>334</v>
      </c>
      <c r="D63" t="s">
        <v>75</v>
      </c>
      <c r="E63" t="s">
        <v>985</v>
      </c>
      <c r="F63">
        <v>1630</v>
      </c>
      <c r="G63" t="s">
        <v>54</v>
      </c>
      <c r="J63" t="s">
        <v>23</v>
      </c>
      <c r="K63" t="s">
        <v>167</v>
      </c>
      <c r="O63" t="s">
        <v>8145</v>
      </c>
      <c r="P63" t="s">
        <v>167</v>
      </c>
      <c r="R63" t="s">
        <v>1475</v>
      </c>
      <c r="S63" t="s">
        <v>8146</v>
      </c>
      <c r="T63" t="s">
        <v>8147</v>
      </c>
    </row>
    <row r="64" spans="1:20">
      <c r="A64" t="s">
        <v>29</v>
      </c>
      <c r="B64" t="s">
        <v>133</v>
      </c>
      <c r="C64" t="s">
        <v>133</v>
      </c>
      <c r="D64" t="s">
        <v>79</v>
      </c>
      <c r="E64" t="s">
        <v>8148</v>
      </c>
      <c r="F64" t="s">
        <v>159</v>
      </c>
      <c r="G64" t="s">
        <v>34</v>
      </c>
      <c r="I64" t="s">
        <v>160</v>
      </c>
      <c r="J64" t="s">
        <v>23</v>
      </c>
      <c r="K64" t="s">
        <v>161</v>
      </c>
      <c r="L64" t="s">
        <v>162</v>
      </c>
      <c r="M64" t="s">
        <v>163</v>
      </c>
      <c r="N64" t="s">
        <v>164</v>
      </c>
      <c r="P64" t="s">
        <v>161</v>
      </c>
      <c r="R64" t="s">
        <v>1475</v>
      </c>
      <c r="S64" t="s">
        <v>8149</v>
      </c>
      <c r="T64" t="s">
        <v>8150</v>
      </c>
    </row>
    <row r="65" spans="1:20">
      <c r="A65" t="s">
        <v>29</v>
      </c>
      <c r="B65" t="s">
        <v>133</v>
      </c>
      <c r="C65" t="s">
        <v>133</v>
      </c>
      <c r="D65" t="s">
        <v>79</v>
      </c>
      <c r="E65" t="s">
        <v>8148</v>
      </c>
      <c r="F65" t="s">
        <v>159</v>
      </c>
      <c r="G65" t="s">
        <v>34</v>
      </c>
      <c r="I65" t="s">
        <v>166</v>
      </c>
      <c r="J65" t="s">
        <v>23</v>
      </c>
      <c r="K65" t="s">
        <v>167</v>
      </c>
      <c r="L65" t="s">
        <v>162</v>
      </c>
      <c r="M65" t="s">
        <v>163</v>
      </c>
      <c r="N65" t="s">
        <v>164</v>
      </c>
      <c r="P65" t="s">
        <v>167</v>
      </c>
      <c r="R65" t="s">
        <v>1475</v>
      </c>
      <c r="S65" t="s">
        <v>8151</v>
      </c>
      <c r="T65" t="s">
        <v>8152</v>
      </c>
    </row>
    <row r="66" spans="1:20">
      <c r="A66" t="s">
        <v>29</v>
      </c>
      <c r="B66" t="s">
        <v>133</v>
      </c>
      <c r="C66" t="s">
        <v>133</v>
      </c>
      <c r="D66" t="s">
        <v>79</v>
      </c>
      <c r="E66" t="s">
        <v>8148</v>
      </c>
      <c r="F66" t="s">
        <v>159</v>
      </c>
      <c r="G66" t="s">
        <v>34</v>
      </c>
      <c r="I66" t="s">
        <v>168</v>
      </c>
      <c r="J66" t="s">
        <v>23</v>
      </c>
      <c r="K66" t="s">
        <v>169</v>
      </c>
      <c r="L66" t="s">
        <v>162</v>
      </c>
      <c r="M66" t="s">
        <v>163</v>
      </c>
      <c r="N66" t="s">
        <v>164</v>
      </c>
      <c r="P66" t="s">
        <v>169</v>
      </c>
      <c r="R66" t="s">
        <v>1475</v>
      </c>
      <c r="S66" t="s">
        <v>8153</v>
      </c>
      <c r="T66" t="s">
        <v>8154</v>
      </c>
    </row>
    <row r="67" spans="1:20">
      <c r="A67" t="s">
        <v>29</v>
      </c>
      <c r="B67" t="s">
        <v>133</v>
      </c>
      <c r="C67" t="s">
        <v>133</v>
      </c>
      <c r="D67" t="s">
        <v>79</v>
      </c>
      <c r="E67" t="s">
        <v>8148</v>
      </c>
      <c r="F67" t="s">
        <v>159</v>
      </c>
      <c r="G67" t="s">
        <v>34</v>
      </c>
      <c r="I67" t="s">
        <v>170</v>
      </c>
      <c r="J67" t="s">
        <v>23</v>
      </c>
      <c r="K67" t="s">
        <v>169</v>
      </c>
      <c r="L67" t="s">
        <v>162</v>
      </c>
      <c r="M67" t="s">
        <v>163</v>
      </c>
      <c r="N67" t="s">
        <v>164</v>
      </c>
      <c r="P67" t="s">
        <v>169</v>
      </c>
      <c r="R67" t="s">
        <v>1475</v>
      </c>
      <c r="S67" t="s">
        <v>8155</v>
      </c>
      <c r="T67" t="s">
        <v>8156</v>
      </c>
    </row>
    <row r="68" spans="1:20">
      <c r="A68" t="s">
        <v>29</v>
      </c>
      <c r="B68" t="s">
        <v>133</v>
      </c>
      <c r="C68" t="s">
        <v>133</v>
      </c>
      <c r="D68" t="s">
        <v>79</v>
      </c>
      <c r="E68" t="s">
        <v>8148</v>
      </c>
      <c r="F68" t="s">
        <v>159</v>
      </c>
      <c r="G68" t="s">
        <v>34</v>
      </c>
      <c r="I68" t="s">
        <v>171</v>
      </c>
      <c r="J68" t="s">
        <v>23</v>
      </c>
      <c r="K68" t="s">
        <v>169</v>
      </c>
      <c r="L68" t="s">
        <v>162</v>
      </c>
      <c r="M68" t="s">
        <v>163</v>
      </c>
      <c r="N68" t="s">
        <v>164</v>
      </c>
      <c r="P68" t="s">
        <v>169</v>
      </c>
      <c r="R68" t="s">
        <v>1475</v>
      </c>
      <c r="S68" t="s">
        <v>8157</v>
      </c>
      <c r="T68" t="s">
        <v>8158</v>
      </c>
    </row>
    <row r="69" spans="1:20">
      <c r="A69" t="s">
        <v>29</v>
      </c>
      <c r="B69" t="s">
        <v>133</v>
      </c>
      <c r="C69" t="s">
        <v>133</v>
      </c>
      <c r="D69" t="s">
        <v>79</v>
      </c>
      <c r="E69" t="s">
        <v>8148</v>
      </c>
      <c r="F69" t="s">
        <v>159</v>
      </c>
      <c r="G69" t="s">
        <v>34</v>
      </c>
      <c r="I69" t="s">
        <v>172</v>
      </c>
      <c r="J69" t="s">
        <v>23</v>
      </c>
      <c r="K69" t="s">
        <v>169</v>
      </c>
      <c r="L69" t="s">
        <v>162</v>
      </c>
      <c r="M69" t="s">
        <v>163</v>
      </c>
      <c r="N69" t="s">
        <v>164</v>
      </c>
      <c r="P69" t="s">
        <v>169</v>
      </c>
      <c r="R69" t="s">
        <v>1475</v>
      </c>
      <c r="S69" t="s">
        <v>8159</v>
      </c>
      <c r="T69" t="s">
        <v>8160</v>
      </c>
    </row>
    <row r="70" spans="1:20">
      <c r="A70" t="s">
        <v>29</v>
      </c>
      <c r="B70" t="s">
        <v>133</v>
      </c>
      <c r="C70" t="s">
        <v>133</v>
      </c>
      <c r="D70" t="s">
        <v>79</v>
      </c>
      <c r="E70" t="s">
        <v>8148</v>
      </c>
      <c r="F70" t="s">
        <v>159</v>
      </c>
      <c r="G70" t="s">
        <v>34</v>
      </c>
      <c r="I70" t="s">
        <v>173</v>
      </c>
      <c r="J70" t="s">
        <v>23</v>
      </c>
      <c r="K70" t="s">
        <v>169</v>
      </c>
      <c r="L70" t="s">
        <v>162</v>
      </c>
      <c r="M70" t="s">
        <v>163</v>
      </c>
      <c r="N70" t="s">
        <v>164</v>
      </c>
      <c r="P70" t="s">
        <v>169</v>
      </c>
      <c r="R70" t="s">
        <v>1475</v>
      </c>
      <c r="S70" t="s">
        <v>8161</v>
      </c>
      <c r="T70" t="s">
        <v>8162</v>
      </c>
    </row>
    <row r="71" spans="1:20">
      <c r="A71" t="s">
        <v>29</v>
      </c>
      <c r="B71" t="s">
        <v>133</v>
      </c>
      <c r="C71" t="s">
        <v>133</v>
      </c>
      <c r="D71" t="s">
        <v>79</v>
      </c>
      <c r="E71" t="s">
        <v>8148</v>
      </c>
      <c r="F71" t="s">
        <v>159</v>
      </c>
      <c r="G71" t="s">
        <v>34</v>
      </c>
      <c r="I71" t="s">
        <v>174</v>
      </c>
      <c r="J71" t="s">
        <v>23</v>
      </c>
      <c r="K71" t="s">
        <v>169</v>
      </c>
      <c r="L71" t="s">
        <v>162</v>
      </c>
      <c r="M71" t="s">
        <v>163</v>
      </c>
      <c r="N71" t="s">
        <v>164</v>
      </c>
      <c r="P71" t="s">
        <v>169</v>
      </c>
      <c r="R71" t="s">
        <v>1475</v>
      </c>
      <c r="S71" t="s">
        <v>8163</v>
      </c>
      <c r="T71" t="s">
        <v>8164</v>
      </c>
    </row>
    <row r="72" spans="1:20">
      <c r="A72" t="s">
        <v>29</v>
      </c>
      <c r="B72" t="s">
        <v>133</v>
      </c>
      <c r="C72" t="s">
        <v>133</v>
      </c>
      <c r="D72" t="s">
        <v>79</v>
      </c>
      <c r="E72" t="s">
        <v>8148</v>
      </c>
      <c r="F72" t="s">
        <v>159</v>
      </c>
      <c r="G72" t="s">
        <v>34</v>
      </c>
      <c r="I72" t="s">
        <v>175</v>
      </c>
      <c r="J72" t="s">
        <v>23</v>
      </c>
      <c r="K72" t="s">
        <v>169</v>
      </c>
      <c r="L72" t="s">
        <v>162</v>
      </c>
      <c r="M72" t="s">
        <v>163</v>
      </c>
      <c r="N72" t="s">
        <v>164</v>
      </c>
      <c r="P72" t="s">
        <v>169</v>
      </c>
      <c r="R72" t="s">
        <v>1475</v>
      </c>
      <c r="S72" t="s">
        <v>8165</v>
      </c>
      <c r="T72" t="s">
        <v>8166</v>
      </c>
    </row>
    <row r="73" spans="1:20">
      <c r="A73" t="s">
        <v>29</v>
      </c>
      <c r="B73" t="s">
        <v>133</v>
      </c>
      <c r="C73" t="s">
        <v>133</v>
      </c>
      <c r="D73" t="s">
        <v>79</v>
      </c>
      <c r="E73" t="s">
        <v>8148</v>
      </c>
      <c r="F73" t="s">
        <v>159</v>
      </c>
      <c r="G73" t="s">
        <v>34</v>
      </c>
      <c r="I73" t="s">
        <v>176</v>
      </c>
      <c r="J73" t="s">
        <v>23</v>
      </c>
      <c r="K73" t="s">
        <v>169</v>
      </c>
      <c r="L73" t="s">
        <v>162</v>
      </c>
      <c r="M73" t="s">
        <v>177</v>
      </c>
      <c r="N73" t="s">
        <v>164</v>
      </c>
      <c r="P73" t="s">
        <v>169</v>
      </c>
      <c r="R73" t="s">
        <v>1475</v>
      </c>
      <c r="S73" t="s">
        <v>8167</v>
      </c>
      <c r="T73" t="s">
        <v>8168</v>
      </c>
    </row>
    <row r="74" spans="1:20">
      <c r="A74" t="s">
        <v>29</v>
      </c>
      <c r="B74" t="s">
        <v>133</v>
      </c>
      <c r="C74" t="s">
        <v>133</v>
      </c>
      <c r="D74" t="s">
        <v>79</v>
      </c>
      <c r="E74" t="s">
        <v>8148</v>
      </c>
      <c r="F74" t="s">
        <v>159</v>
      </c>
      <c r="G74" t="s">
        <v>34</v>
      </c>
      <c r="I74" t="s">
        <v>178</v>
      </c>
      <c r="J74" t="s">
        <v>23</v>
      </c>
      <c r="K74" t="s">
        <v>169</v>
      </c>
      <c r="L74" t="s">
        <v>162</v>
      </c>
      <c r="M74" t="s">
        <v>163</v>
      </c>
      <c r="N74" t="s">
        <v>164</v>
      </c>
      <c r="P74" t="s">
        <v>169</v>
      </c>
      <c r="R74" t="s">
        <v>1475</v>
      </c>
      <c r="S74" t="s">
        <v>8169</v>
      </c>
      <c r="T74" t="s">
        <v>8170</v>
      </c>
    </row>
    <row r="75" spans="1:20">
      <c r="A75" t="s">
        <v>29</v>
      </c>
      <c r="B75" t="s">
        <v>133</v>
      </c>
      <c r="C75" t="s">
        <v>133</v>
      </c>
      <c r="D75" t="s">
        <v>79</v>
      </c>
      <c r="E75" t="s">
        <v>8148</v>
      </c>
      <c r="F75" t="s">
        <v>159</v>
      </c>
      <c r="G75" t="s">
        <v>34</v>
      </c>
      <c r="I75" t="s">
        <v>181</v>
      </c>
      <c r="J75" t="s">
        <v>23</v>
      </c>
      <c r="K75" t="s">
        <v>169</v>
      </c>
      <c r="L75" t="s">
        <v>162</v>
      </c>
      <c r="M75" t="s">
        <v>163</v>
      </c>
      <c r="N75" t="s">
        <v>164</v>
      </c>
      <c r="P75" t="s">
        <v>169</v>
      </c>
      <c r="R75" t="s">
        <v>1475</v>
      </c>
      <c r="S75" t="s">
        <v>8171</v>
      </c>
      <c r="T75" t="s">
        <v>8172</v>
      </c>
    </row>
    <row r="76" spans="1:20">
      <c r="A76" t="s">
        <v>29</v>
      </c>
      <c r="B76" t="s">
        <v>133</v>
      </c>
      <c r="C76" t="s">
        <v>133</v>
      </c>
      <c r="D76" t="s">
        <v>79</v>
      </c>
      <c r="E76" t="s">
        <v>8148</v>
      </c>
      <c r="F76" t="s">
        <v>159</v>
      </c>
      <c r="G76" t="s">
        <v>34</v>
      </c>
      <c r="I76" t="s">
        <v>182</v>
      </c>
      <c r="J76" t="s">
        <v>23</v>
      </c>
      <c r="K76" t="s">
        <v>169</v>
      </c>
      <c r="L76" t="s">
        <v>162</v>
      </c>
      <c r="M76" t="s">
        <v>163</v>
      </c>
      <c r="N76" t="s">
        <v>164</v>
      </c>
      <c r="P76" t="s">
        <v>169</v>
      </c>
      <c r="R76" t="s">
        <v>1475</v>
      </c>
      <c r="S76" t="s">
        <v>8173</v>
      </c>
      <c r="T76" t="s">
        <v>8174</v>
      </c>
    </row>
    <row r="77" spans="1:20">
      <c r="A77" t="s">
        <v>29</v>
      </c>
      <c r="B77" t="s">
        <v>133</v>
      </c>
      <c r="C77" t="s">
        <v>133</v>
      </c>
      <c r="D77" t="s">
        <v>79</v>
      </c>
      <c r="E77" t="s">
        <v>8148</v>
      </c>
      <c r="F77" t="s">
        <v>159</v>
      </c>
      <c r="G77" t="s">
        <v>34</v>
      </c>
      <c r="I77" t="s">
        <v>183</v>
      </c>
      <c r="J77" t="s">
        <v>23</v>
      </c>
      <c r="K77" t="s">
        <v>169</v>
      </c>
      <c r="L77" t="s">
        <v>162</v>
      </c>
      <c r="M77" t="s">
        <v>163</v>
      </c>
      <c r="N77" t="s">
        <v>164</v>
      </c>
      <c r="P77" t="s">
        <v>169</v>
      </c>
      <c r="R77" t="s">
        <v>1475</v>
      </c>
      <c r="S77" t="s">
        <v>8175</v>
      </c>
      <c r="T77" t="s">
        <v>8176</v>
      </c>
    </row>
    <row r="78" spans="1:20">
      <c r="A78" t="s">
        <v>29</v>
      </c>
      <c r="B78" t="s">
        <v>133</v>
      </c>
      <c r="C78" t="s">
        <v>133</v>
      </c>
      <c r="D78" t="s">
        <v>79</v>
      </c>
      <c r="E78" t="s">
        <v>8148</v>
      </c>
      <c r="F78" t="s">
        <v>159</v>
      </c>
      <c r="G78" t="s">
        <v>34</v>
      </c>
      <c r="I78" t="s">
        <v>184</v>
      </c>
      <c r="J78" t="s">
        <v>23</v>
      </c>
      <c r="K78" t="s">
        <v>185</v>
      </c>
      <c r="L78" t="s">
        <v>162</v>
      </c>
      <c r="M78" t="s">
        <v>163</v>
      </c>
      <c r="N78" t="s">
        <v>164</v>
      </c>
      <c r="P78" t="s">
        <v>185</v>
      </c>
      <c r="R78" t="s">
        <v>1475</v>
      </c>
      <c r="S78" t="s">
        <v>8177</v>
      </c>
      <c r="T78" t="s">
        <v>8178</v>
      </c>
    </row>
    <row r="79" spans="1:20">
      <c r="A79" t="s">
        <v>29</v>
      </c>
      <c r="B79" t="s">
        <v>133</v>
      </c>
      <c r="C79" t="s">
        <v>133</v>
      </c>
      <c r="D79" t="s">
        <v>79</v>
      </c>
      <c r="E79" t="s">
        <v>8148</v>
      </c>
      <c r="F79" t="s">
        <v>159</v>
      </c>
      <c r="G79" t="s">
        <v>34</v>
      </c>
      <c r="I79" t="s">
        <v>186</v>
      </c>
      <c r="J79" t="s">
        <v>23</v>
      </c>
      <c r="K79" t="s">
        <v>169</v>
      </c>
      <c r="L79" t="s">
        <v>162</v>
      </c>
      <c r="M79" t="s">
        <v>163</v>
      </c>
      <c r="N79" t="s">
        <v>164</v>
      </c>
      <c r="P79" t="s">
        <v>169</v>
      </c>
      <c r="R79" t="s">
        <v>1475</v>
      </c>
      <c r="S79" t="s">
        <v>8179</v>
      </c>
      <c r="T79" t="s">
        <v>8180</v>
      </c>
    </row>
    <row r="80" spans="1:20">
      <c r="A80" t="s">
        <v>29</v>
      </c>
      <c r="B80" t="s">
        <v>133</v>
      </c>
      <c r="C80" t="s">
        <v>133</v>
      </c>
      <c r="D80" t="s">
        <v>79</v>
      </c>
      <c r="E80" t="s">
        <v>8148</v>
      </c>
      <c r="F80" t="s">
        <v>159</v>
      </c>
      <c r="G80" t="s">
        <v>34</v>
      </c>
      <c r="I80" t="s">
        <v>187</v>
      </c>
      <c r="J80" t="s">
        <v>23</v>
      </c>
      <c r="K80" t="s">
        <v>169</v>
      </c>
      <c r="L80" t="s">
        <v>162</v>
      </c>
      <c r="M80" t="s">
        <v>163</v>
      </c>
      <c r="N80" t="s">
        <v>164</v>
      </c>
      <c r="P80" t="s">
        <v>169</v>
      </c>
      <c r="R80" t="s">
        <v>1475</v>
      </c>
      <c r="S80" t="s">
        <v>8181</v>
      </c>
      <c r="T80" t="s">
        <v>8182</v>
      </c>
    </row>
    <row r="81" spans="1:20">
      <c r="A81" t="s">
        <v>29</v>
      </c>
      <c r="B81" t="s">
        <v>133</v>
      </c>
      <c r="C81" t="s">
        <v>133</v>
      </c>
      <c r="D81" t="s">
        <v>79</v>
      </c>
      <c r="E81" t="s">
        <v>8148</v>
      </c>
      <c r="F81" t="s">
        <v>159</v>
      </c>
      <c r="G81" t="s">
        <v>34</v>
      </c>
      <c r="I81" t="s">
        <v>188</v>
      </c>
      <c r="J81" t="s">
        <v>23</v>
      </c>
      <c r="K81" t="s">
        <v>2457</v>
      </c>
      <c r="L81" t="s">
        <v>162</v>
      </c>
      <c r="M81" t="s">
        <v>163</v>
      </c>
      <c r="N81" t="s">
        <v>164</v>
      </c>
      <c r="P81" t="s">
        <v>2457</v>
      </c>
      <c r="R81" t="s">
        <v>1475</v>
      </c>
      <c r="S81" t="s">
        <v>8183</v>
      </c>
      <c r="T81" t="s">
        <v>8184</v>
      </c>
    </row>
    <row r="82" spans="1:20">
      <c r="A82" t="s">
        <v>29</v>
      </c>
      <c r="B82" t="s">
        <v>133</v>
      </c>
      <c r="C82" t="s">
        <v>133</v>
      </c>
      <c r="D82" t="s">
        <v>79</v>
      </c>
      <c r="E82" t="s">
        <v>8148</v>
      </c>
      <c r="F82" t="s">
        <v>159</v>
      </c>
      <c r="G82" t="s">
        <v>34</v>
      </c>
      <c r="I82" t="s">
        <v>189</v>
      </c>
      <c r="J82" t="s">
        <v>23</v>
      </c>
      <c r="K82" t="s">
        <v>2457</v>
      </c>
      <c r="L82" t="s">
        <v>162</v>
      </c>
      <c r="M82" t="s">
        <v>163</v>
      </c>
      <c r="N82" t="s">
        <v>164</v>
      </c>
      <c r="P82" t="s">
        <v>2457</v>
      </c>
      <c r="R82" t="s">
        <v>1475</v>
      </c>
      <c r="S82" t="s">
        <v>8185</v>
      </c>
      <c r="T82" t="s">
        <v>8186</v>
      </c>
    </row>
    <row r="83" spans="1:20">
      <c r="A83" t="s">
        <v>29</v>
      </c>
      <c r="B83" t="s">
        <v>133</v>
      </c>
      <c r="C83" t="s">
        <v>133</v>
      </c>
      <c r="D83" t="s">
        <v>79</v>
      </c>
      <c r="E83" t="s">
        <v>8148</v>
      </c>
      <c r="F83" t="s">
        <v>159</v>
      </c>
      <c r="G83" t="s">
        <v>34</v>
      </c>
      <c r="I83" t="s">
        <v>190</v>
      </c>
      <c r="J83" t="s">
        <v>23</v>
      </c>
      <c r="K83" t="s">
        <v>169</v>
      </c>
      <c r="L83" t="s">
        <v>162</v>
      </c>
      <c r="M83" t="s">
        <v>163</v>
      </c>
      <c r="N83" t="s">
        <v>164</v>
      </c>
      <c r="P83" t="s">
        <v>169</v>
      </c>
      <c r="R83" t="s">
        <v>1475</v>
      </c>
      <c r="S83" t="s">
        <v>8187</v>
      </c>
      <c r="T83" t="s">
        <v>8188</v>
      </c>
    </row>
    <row r="84" spans="1:20">
      <c r="A84" t="s">
        <v>29</v>
      </c>
      <c r="B84" t="s">
        <v>133</v>
      </c>
      <c r="C84" t="s">
        <v>133</v>
      </c>
      <c r="D84" t="s">
        <v>79</v>
      </c>
      <c r="E84" t="s">
        <v>8148</v>
      </c>
      <c r="F84" t="s">
        <v>159</v>
      </c>
      <c r="G84" t="s">
        <v>34</v>
      </c>
      <c r="I84" t="s">
        <v>191</v>
      </c>
      <c r="J84" t="s">
        <v>23</v>
      </c>
      <c r="K84" t="s">
        <v>169</v>
      </c>
      <c r="L84" t="s">
        <v>162</v>
      </c>
      <c r="M84" t="s">
        <v>163</v>
      </c>
      <c r="N84" t="s">
        <v>164</v>
      </c>
      <c r="P84" t="s">
        <v>169</v>
      </c>
      <c r="R84" t="s">
        <v>1475</v>
      </c>
      <c r="S84" t="s">
        <v>8189</v>
      </c>
      <c r="T84" t="s">
        <v>8190</v>
      </c>
    </row>
    <row r="85" spans="1:20">
      <c r="A85" t="s">
        <v>29</v>
      </c>
      <c r="B85" t="s">
        <v>133</v>
      </c>
      <c r="C85" t="s">
        <v>133</v>
      </c>
      <c r="D85" t="s">
        <v>79</v>
      </c>
      <c r="E85" t="s">
        <v>8148</v>
      </c>
      <c r="F85" t="s">
        <v>159</v>
      </c>
      <c r="G85" t="s">
        <v>34</v>
      </c>
      <c r="I85" t="s">
        <v>192</v>
      </c>
      <c r="J85" t="s">
        <v>23</v>
      </c>
      <c r="K85" t="s">
        <v>169</v>
      </c>
      <c r="L85" t="s">
        <v>162</v>
      </c>
      <c r="M85" t="s">
        <v>163</v>
      </c>
      <c r="N85" t="s">
        <v>164</v>
      </c>
      <c r="P85" t="s">
        <v>169</v>
      </c>
      <c r="R85" t="s">
        <v>1475</v>
      </c>
      <c r="S85" t="s">
        <v>8191</v>
      </c>
      <c r="T85" t="s">
        <v>8192</v>
      </c>
    </row>
    <row r="86" spans="1:20">
      <c r="A86" t="s">
        <v>29</v>
      </c>
      <c r="B86" t="s">
        <v>133</v>
      </c>
      <c r="C86" t="s">
        <v>133</v>
      </c>
      <c r="D86" t="s">
        <v>79</v>
      </c>
      <c r="E86" t="s">
        <v>8148</v>
      </c>
      <c r="F86" t="s">
        <v>159</v>
      </c>
      <c r="G86" t="s">
        <v>34</v>
      </c>
      <c r="I86" t="s">
        <v>194</v>
      </c>
      <c r="J86" t="s">
        <v>23</v>
      </c>
      <c r="K86" t="s">
        <v>169</v>
      </c>
      <c r="L86" t="s">
        <v>162</v>
      </c>
      <c r="M86" t="s">
        <v>177</v>
      </c>
      <c r="N86" t="s">
        <v>164</v>
      </c>
      <c r="P86" t="s">
        <v>169</v>
      </c>
      <c r="R86" t="s">
        <v>1475</v>
      </c>
      <c r="S86" t="s">
        <v>8193</v>
      </c>
      <c r="T86" t="s">
        <v>8194</v>
      </c>
    </row>
    <row r="87" spans="1:20">
      <c r="A87" t="s">
        <v>29</v>
      </c>
      <c r="B87" t="s">
        <v>133</v>
      </c>
      <c r="C87" t="s">
        <v>133</v>
      </c>
      <c r="D87" t="s">
        <v>79</v>
      </c>
      <c r="E87" t="s">
        <v>8148</v>
      </c>
      <c r="F87" t="s">
        <v>159</v>
      </c>
      <c r="G87" t="s">
        <v>34</v>
      </c>
      <c r="I87" t="s">
        <v>195</v>
      </c>
      <c r="J87" t="s">
        <v>23</v>
      </c>
      <c r="K87" t="s">
        <v>169</v>
      </c>
      <c r="L87" t="s">
        <v>162</v>
      </c>
      <c r="M87" t="s">
        <v>163</v>
      </c>
      <c r="N87" t="s">
        <v>164</v>
      </c>
      <c r="P87" t="s">
        <v>169</v>
      </c>
      <c r="R87" t="s">
        <v>1475</v>
      </c>
      <c r="S87" t="s">
        <v>8195</v>
      </c>
      <c r="T87" t="s">
        <v>8196</v>
      </c>
    </row>
    <row r="88" spans="1:20">
      <c r="A88" t="s">
        <v>29</v>
      </c>
      <c r="B88" t="s">
        <v>133</v>
      </c>
      <c r="C88" t="s">
        <v>133</v>
      </c>
      <c r="D88" t="s">
        <v>79</v>
      </c>
      <c r="E88" t="s">
        <v>8148</v>
      </c>
      <c r="F88" t="s">
        <v>159</v>
      </c>
      <c r="G88" t="s">
        <v>34</v>
      </c>
      <c r="I88" t="s">
        <v>196</v>
      </c>
      <c r="J88" t="s">
        <v>23</v>
      </c>
      <c r="K88" t="s">
        <v>169</v>
      </c>
      <c r="L88" t="s">
        <v>162</v>
      </c>
      <c r="M88" t="s">
        <v>163</v>
      </c>
      <c r="N88" t="s">
        <v>164</v>
      </c>
      <c r="P88" t="s">
        <v>169</v>
      </c>
      <c r="R88" t="s">
        <v>1475</v>
      </c>
      <c r="S88" t="s">
        <v>8197</v>
      </c>
      <c r="T88" t="s">
        <v>8198</v>
      </c>
    </row>
    <row r="89" spans="1:20">
      <c r="A89" t="s">
        <v>29</v>
      </c>
      <c r="B89" t="s">
        <v>133</v>
      </c>
      <c r="C89" t="s">
        <v>133</v>
      </c>
      <c r="D89" t="s">
        <v>79</v>
      </c>
      <c r="E89" t="s">
        <v>8148</v>
      </c>
      <c r="F89" t="s">
        <v>159</v>
      </c>
      <c r="G89" t="s">
        <v>34</v>
      </c>
      <c r="I89" t="s">
        <v>197</v>
      </c>
      <c r="J89" t="s">
        <v>23</v>
      </c>
      <c r="K89" t="s">
        <v>169</v>
      </c>
      <c r="L89" t="s">
        <v>162</v>
      </c>
      <c r="M89" t="s">
        <v>163</v>
      </c>
      <c r="N89" t="s">
        <v>164</v>
      </c>
      <c r="P89" t="s">
        <v>169</v>
      </c>
      <c r="R89" t="s">
        <v>1475</v>
      </c>
      <c r="S89" t="s">
        <v>8199</v>
      </c>
      <c r="T89" t="s">
        <v>8200</v>
      </c>
    </row>
    <row r="90" spans="1:20">
      <c r="A90" t="s">
        <v>29</v>
      </c>
      <c r="B90" t="s">
        <v>133</v>
      </c>
      <c r="C90" t="s">
        <v>133</v>
      </c>
      <c r="D90" t="s">
        <v>79</v>
      </c>
      <c r="E90" t="s">
        <v>8148</v>
      </c>
      <c r="F90" t="s">
        <v>159</v>
      </c>
      <c r="G90" t="s">
        <v>34</v>
      </c>
      <c r="I90" t="s">
        <v>199</v>
      </c>
      <c r="J90" t="s">
        <v>23</v>
      </c>
      <c r="K90" t="s">
        <v>169</v>
      </c>
      <c r="L90" t="s">
        <v>162</v>
      </c>
      <c r="M90" t="s">
        <v>177</v>
      </c>
      <c r="N90" t="s">
        <v>164</v>
      </c>
      <c r="P90" t="s">
        <v>169</v>
      </c>
      <c r="R90" t="s">
        <v>1475</v>
      </c>
      <c r="S90" t="s">
        <v>8201</v>
      </c>
      <c r="T90" t="s">
        <v>8202</v>
      </c>
    </row>
    <row r="91" spans="1:20">
      <c r="A91" t="s">
        <v>29</v>
      </c>
      <c r="B91" t="s">
        <v>133</v>
      </c>
      <c r="C91" t="s">
        <v>133</v>
      </c>
      <c r="D91" t="s">
        <v>79</v>
      </c>
      <c r="E91" t="s">
        <v>8148</v>
      </c>
      <c r="F91" t="s">
        <v>159</v>
      </c>
      <c r="G91" t="s">
        <v>34</v>
      </c>
      <c r="I91" t="s">
        <v>200</v>
      </c>
      <c r="J91" t="s">
        <v>23</v>
      </c>
      <c r="K91" t="s">
        <v>169</v>
      </c>
      <c r="L91" t="s">
        <v>162</v>
      </c>
      <c r="M91" t="s">
        <v>177</v>
      </c>
      <c r="N91" t="s">
        <v>164</v>
      </c>
      <c r="P91" t="s">
        <v>169</v>
      </c>
      <c r="R91" t="s">
        <v>1475</v>
      </c>
      <c r="S91" t="s">
        <v>8203</v>
      </c>
      <c r="T91" t="s">
        <v>8204</v>
      </c>
    </row>
    <row r="92" spans="1:20">
      <c r="A92" t="s">
        <v>29</v>
      </c>
      <c r="B92" t="s">
        <v>133</v>
      </c>
      <c r="C92" t="s">
        <v>133</v>
      </c>
      <c r="D92" t="s">
        <v>79</v>
      </c>
      <c r="E92" t="s">
        <v>8148</v>
      </c>
      <c r="F92" t="s">
        <v>159</v>
      </c>
      <c r="G92" t="s">
        <v>34</v>
      </c>
      <c r="I92" t="s">
        <v>201</v>
      </c>
      <c r="J92" t="s">
        <v>23</v>
      </c>
      <c r="K92" t="s">
        <v>169</v>
      </c>
      <c r="L92" t="s">
        <v>162</v>
      </c>
      <c r="M92" t="s">
        <v>163</v>
      </c>
      <c r="N92" t="s">
        <v>164</v>
      </c>
      <c r="P92" t="s">
        <v>169</v>
      </c>
      <c r="R92" t="s">
        <v>1475</v>
      </c>
      <c r="S92" t="s">
        <v>8205</v>
      </c>
      <c r="T92" t="s">
        <v>8206</v>
      </c>
    </row>
    <row r="93" spans="1:20">
      <c r="A93" t="s">
        <v>29</v>
      </c>
      <c r="B93" t="s">
        <v>133</v>
      </c>
      <c r="C93" t="s">
        <v>133</v>
      </c>
      <c r="D93" t="s">
        <v>79</v>
      </c>
      <c r="E93" t="s">
        <v>8148</v>
      </c>
      <c r="F93" t="s">
        <v>159</v>
      </c>
      <c r="G93" t="s">
        <v>34</v>
      </c>
      <c r="I93" t="s">
        <v>202</v>
      </c>
      <c r="J93" t="s">
        <v>23</v>
      </c>
      <c r="K93" t="s">
        <v>169</v>
      </c>
      <c r="L93" t="s">
        <v>162</v>
      </c>
      <c r="M93" t="s">
        <v>163</v>
      </c>
      <c r="N93" t="s">
        <v>164</v>
      </c>
      <c r="P93" t="s">
        <v>169</v>
      </c>
      <c r="R93" t="s">
        <v>1475</v>
      </c>
      <c r="S93" t="s">
        <v>8207</v>
      </c>
      <c r="T93" t="s">
        <v>8208</v>
      </c>
    </row>
    <row r="94" spans="1:20">
      <c r="A94" t="s">
        <v>29</v>
      </c>
      <c r="B94" t="s">
        <v>133</v>
      </c>
      <c r="C94" t="s">
        <v>133</v>
      </c>
      <c r="D94" t="s">
        <v>79</v>
      </c>
      <c r="E94" t="s">
        <v>8148</v>
      </c>
      <c r="F94" t="s">
        <v>159</v>
      </c>
      <c r="G94" t="s">
        <v>34</v>
      </c>
      <c r="I94" t="s">
        <v>203</v>
      </c>
      <c r="J94" t="s">
        <v>23</v>
      </c>
      <c r="K94" t="s">
        <v>169</v>
      </c>
      <c r="L94" t="s">
        <v>162</v>
      </c>
      <c r="M94" t="s">
        <v>163</v>
      </c>
      <c r="N94" t="s">
        <v>164</v>
      </c>
      <c r="P94" t="s">
        <v>169</v>
      </c>
      <c r="R94" t="s">
        <v>1475</v>
      </c>
      <c r="S94" t="s">
        <v>8209</v>
      </c>
      <c r="T94" t="s">
        <v>8210</v>
      </c>
    </row>
    <row r="95" spans="1:20">
      <c r="A95" t="s">
        <v>29</v>
      </c>
      <c r="B95" t="s">
        <v>133</v>
      </c>
      <c r="C95" t="s">
        <v>133</v>
      </c>
      <c r="D95" t="s">
        <v>79</v>
      </c>
      <c r="E95" t="s">
        <v>8148</v>
      </c>
      <c r="F95" t="s">
        <v>159</v>
      </c>
      <c r="G95" t="s">
        <v>34</v>
      </c>
      <c r="I95" t="s">
        <v>205</v>
      </c>
      <c r="J95" t="s">
        <v>23</v>
      </c>
      <c r="K95" t="s">
        <v>206</v>
      </c>
      <c r="L95" t="s">
        <v>162</v>
      </c>
      <c r="M95" t="s">
        <v>163</v>
      </c>
      <c r="N95" t="s">
        <v>164</v>
      </c>
      <c r="P95" t="s">
        <v>206</v>
      </c>
      <c r="R95" t="s">
        <v>1475</v>
      </c>
      <c r="S95" t="s">
        <v>8211</v>
      </c>
      <c r="T95" t="s">
        <v>8212</v>
      </c>
    </row>
    <row r="96" spans="1:20">
      <c r="A96" t="s">
        <v>29</v>
      </c>
      <c r="B96" t="s">
        <v>133</v>
      </c>
      <c r="C96" t="s">
        <v>133</v>
      </c>
      <c r="D96" t="s">
        <v>79</v>
      </c>
      <c r="E96" t="s">
        <v>8148</v>
      </c>
      <c r="F96" t="s">
        <v>159</v>
      </c>
      <c r="G96" t="s">
        <v>34</v>
      </c>
      <c r="I96" t="s">
        <v>207</v>
      </c>
      <c r="J96" t="s">
        <v>23</v>
      </c>
      <c r="K96" t="s">
        <v>169</v>
      </c>
      <c r="L96" t="s">
        <v>162</v>
      </c>
      <c r="M96" t="s">
        <v>163</v>
      </c>
      <c r="N96" t="s">
        <v>164</v>
      </c>
      <c r="P96" t="s">
        <v>169</v>
      </c>
      <c r="R96" t="s">
        <v>1475</v>
      </c>
      <c r="S96" t="s">
        <v>8213</v>
      </c>
      <c r="T96" t="s">
        <v>8214</v>
      </c>
    </row>
    <row r="97" spans="1:20">
      <c r="A97" t="s">
        <v>29</v>
      </c>
      <c r="B97" t="s">
        <v>133</v>
      </c>
      <c r="C97" t="s">
        <v>133</v>
      </c>
      <c r="D97" t="s">
        <v>79</v>
      </c>
      <c r="E97" t="s">
        <v>8148</v>
      </c>
      <c r="F97" t="s">
        <v>159</v>
      </c>
      <c r="G97" t="s">
        <v>34</v>
      </c>
      <c r="I97" t="s">
        <v>208</v>
      </c>
      <c r="J97" t="s">
        <v>23</v>
      </c>
      <c r="K97" t="s">
        <v>169</v>
      </c>
      <c r="L97" t="s">
        <v>162</v>
      </c>
      <c r="M97" t="s">
        <v>163</v>
      </c>
      <c r="N97" t="s">
        <v>164</v>
      </c>
      <c r="P97" t="s">
        <v>169</v>
      </c>
      <c r="R97" t="s">
        <v>1475</v>
      </c>
      <c r="S97" t="s">
        <v>8215</v>
      </c>
      <c r="T97" t="s">
        <v>8216</v>
      </c>
    </row>
    <row r="98" spans="1:20">
      <c r="A98" t="s">
        <v>29</v>
      </c>
      <c r="B98" t="s">
        <v>133</v>
      </c>
      <c r="C98" t="s">
        <v>133</v>
      </c>
      <c r="D98" t="s">
        <v>79</v>
      </c>
      <c r="E98" t="s">
        <v>8148</v>
      </c>
      <c r="F98" t="s">
        <v>159</v>
      </c>
      <c r="G98" t="s">
        <v>34</v>
      </c>
      <c r="I98" t="s">
        <v>209</v>
      </c>
      <c r="J98" t="s">
        <v>23</v>
      </c>
      <c r="K98" t="s">
        <v>169</v>
      </c>
      <c r="L98" t="s">
        <v>162</v>
      </c>
      <c r="M98" t="s">
        <v>163</v>
      </c>
      <c r="N98" t="s">
        <v>164</v>
      </c>
      <c r="P98" t="s">
        <v>169</v>
      </c>
      <c r="R98" t="s">
        <v>1475</v>
      </c>
      <c r="S98" t="s">
        <v>8217</v>
      </c>
      <c r="T98" t="s">
        <v>8218</v>
      </c>
    </row>
    <row r="99" spans="1:20">
      <c r="A99" t="s">
        <v>29</v>
      </c>
      <c r="B99" t="s">
        <v>133</v>
      </c>
      <c r="C99" t="s">
        <v>133</v>
      </c>
      <c r="D99" t="s">
        <v>79</v>
      </c>
      <c r="E99" t="s">
        <v>8148</v>
      </c>
      <c r="F99" t="s">
        <v>159</v>
      </c>
      <c r="G99" t="s">
        <v>34</v>
      </c>
      <c r="I99" t="s">
        <v>210</v>
      </c>
      <c r="J99" t="s">
        <v>23</v>
      </c>
      <c r="K99" t="s">
        <v>169</v>
      </c>
      <c r="L99" t="s">
        <v>162</v>
      </c>
      <c r="M99" t="s">
        <v>163</v>
      </c>
      <c r="N99" t="s">
        <v>164</v>
      </c>
      <c r="P99" t="s">
        <v>169</v>
      </c>
      <c r="R99" t="s">
        <v>1475</v>
      </c>
      <c r="S99" t="s">
        <v>8219</v>
      </c>
      <c r="T99" t="s">
        <v>8220</v>
      </c>
    </row>
    <row r="100" spans="1:20">
      <c r="A100" t="s">
        <v>29</v>
      </c>
      <c r="B100" t="s">
        <v>133</v>
      </c>
      <c r="C100" t="s">
        <v>133</v>
      </c>
      <c r="D100" t="s">
        <v>79</v>
      </c>
      <c r="E100" t="s">
        <v>8148</v>
      </c>
      <c r="F100" t="s">
        <v>159</v>
      </c>
      <c r="G100" t="s">
        <v>34</v>
      </c>
      <c r="I100" t="s">
        <v>211</v>
      </c>
      <c r="J100" t="s">
        <v>23</v>
      </c>
      <c r="K100" t="s">
        <v>169</v>
      </c>
      <c r="L100" t="s">
        <v>162</v>
      </c>
      <c r="M100" t="s">
        <v>177</v>
      </c>
      <c r="N100" t="s">
        <v>164</v>
      </c>
      <c r="P100" t="s">
        <v>169</v>
      </c>
      <c r="R100" t="s">
        <v>1475</v>
      </c>
      <c r="S100" t="s">
        <v>8221</v>
      </c>
      <c r="T100" t="s">
        <v>8222</v>
      </c>
    </row>
    <row r="101" spans="1:20">
      <c r="A101" t="s">
        <v>29</v>
      </c>
      <c r="B101" t="s">
        <v>133</v>
      </c>
      <c r="C101" t="s">
        <v>133</v>
      </c>
      <c r="D101" t="s">
        <v>79</v>
      </c>
      <c r="E101" t="s">
        <v>8148</v>
      </c>
      <c r="F101" t="s">
        <v>159</v>
      </c>
      <c r="G101" t="s">
        <v>34</v>
      </c>
      <c r="I101" t="s">
        <v>212</v>
      </c>
      <c r="J101" t="s">
        <v>23</v>
      </c>
      <c r="K101" t="s">
        <v>169</v>
      </c>
      <c r="L101" t="s">
        <v>162</v>
      </c>
      <c r="M101" t="s">
        <v>177</v>
      </c>
      <c r="N101" t="s">
        <v>164</v>
      </c>
      <c r="P101" t="s">
        <v>169</v>
      </c>
      <c r="R101" t="s">
        <v>1475</v>
      </c>
      <c r="S101" t="s">
        <v>8223</v>
      </c>
      <c r="T101" t="s">
        <v>8224</v>
      </c>
    </row>
    <row r="102" spans="1:20">
      <c r="A102" t="s">
        <v>29</v>
      </c>
      <c r="B102" t="s">
        <v>133</v>
      </c>
      <c r="C102" t="s">
        <v>133</v>
      </c>
      <c r="D102" t="s">
        <v>79</v>
      </c>
      <c r="E102" t="s">
        <v>8148</v>
      </c>
      <c r="F102" t="s">
        <v>159</v>
      </c>
      <c r="G102" t="s">
        <v>34</v>
      </c>
      <c r="I102" t="s">
        <v>213</v>
      </c>
      <c r="J102" t="s">
        <v>23</v>
      </c>
      <c r="K102" t="s">
        <v>169</v>
      </c>
      <c r="L102" t="s">
        <v>162</v>
      </c>
      <c r="M102" t="s">
        <v>177</v>
      </c>
      <c r="N102" t="s">
        <v>164</v>
      </c>
      <c r="P102" t="s">
        <v>169</v>
      </c>
      <c r="R102" t="s">
        <v>1475</v>
      </c>
      <c r="S102" t="s">
        <v>8225</v>
      </c>
      <c r="T102" t="s">
        <v>8226</v>
      </c>
    </row>
    <row r="103" spans="1:20">
      <c r="A103" t="s">
        <v>29</v>
      </c>
      <c r="B103" t="s">
        <v>133</v>
      </c>
      <c r="C103" t="s">
        <v>133</v>
      </c>
      <c r="D103" t="s">
        <v>79</v>
      </c>
      <c r="E103" t="s">
        <v>8148</v>
      </c>
      <c r="F103" t="s">
        <v>159</v>
      </c>
      <c r="G103" t="s">
        <v>34</v>
      </c>
      <c r="I103" t="s">
        <v>214</v>
      </c>
      <c r="J103" t="s">
        <v>23</v>
      </c>
      <c r="K103" t="s">
        <v>169</v>
      </c>
      <c r="L103" t="s">
        <v>162</v>
      </c>
      <c r="M103" t="s">
        <v>163</v>
      </c>
      <c r="N103" t="s">
        <v>164</v>
      </c>
      <c r="P103" t="s">
        <v>169</v>
      </c>
      <c r="R103" t="s">
        <v>1475</v>
      </c>
      <c r="S103" t="s">
        <v>8227</v>
      </c>
      <c r="T103" t="s">
        <v>8228</v>
      </c>
    </row>
    <row r="104" spans="1:20">
      <c r="A104" t="s">
        <v>29</v>
      </c>
      <c r="B104" t="s">
        <v>133</v>
      </c>
      <c r="C104" t="s">
        <v>133</v>
      </c>
      <c r="D104" t="s">
        <v>79</v>
      </c>
      <c r="E104" t="s">
        <v>8148</v>
      </c>
      <c r="F104" t="s">
        <v>159</v>
      </c>
      <c r="G104" t="s">
        <v>34</v>
      </c>
      <c r="I104" t="s">
        <v>215</v>
      </c>
      <c r="J104" t="s">
        <v>23</v>
      </c>
      <c r="K104" t="s">
        <v>169</v>
      </c>
      <c r="L104" t="s">
        <v>162</v>
      </c>
      <c r="M104" t="s">
        <v>163</v>
      </c>
      <c r="N104" t="s">
        <v>164</v>
      </c>
      <c r="P104" t="s">
        <v>169</v>
      </c>
      <c r="R104" t="s">
        <v>1475</v>
      </c>
      <c r="S104" t="s">
        <v>8229</v>
      </c>
      <c r="T104" t="s">
        <v>8230</v>
      </c>
    </row>
    <row r="105" spans="1:20">
      <c r="A105" t="s">
        <v>29</v>
      </c>
      <c r="B105" t="s">
        <v>133</v>
      </c>
      <c r="C105" t="s">
        <v>133</v>
      </c>
      <c r="D105" t="s">
        <v>79</v>
      </c>
      <c r="E105" t="s">
        <v>8148</v>
      </c>
      <c r="F105" t="s">
        <v>159</v>
      </c>
      <c r="G105" t="s">
        <v>34</v>
      </c>
      <c r="I105" t="s">
        <v>216</v>
      </c>
      <c r="J105" t="s">
        <v>23</v>
      </c>
      <c r="K105" t="s">
        <v>217</v>
      </c>
      <c r="L105" t="s">
        <v>162</v>
      </c>
      <c r="M105" t="s">
        <v>163</v>
      </c>
      <c r="N105" t="s">
        <v>164</v>
      </c>
      <c r="P105" t="s">
        <v>217</v>
      </c>
      <c r="R105" t="s">
        <v>1475</v>
      </c>
      <c r="S105" t="s">
        <v>8231</v>
      </c>
      <c r="T105" t="s">
        <v>8232</v>
      </c>
    </row>
    <row r="106" spans="1:20">
      <c r="A106" t="s">
        <v>29</v>
      </c>
      <c r="B106" t="s">
        <v>133</v>
      </c>
      <c r="C106" t="s">
        <v>133</v>
      </c>
      <c r="D106" t="s">
        <v>79</v>
      </c>
      <c r="E106" t="s">
        <v>8148</v>
      </c>
      <c r="F106" t="s">
        <v>159</v>
      </c>
      <c r="G106" t="s">
        <v>34</v>
      </c>
      <c r="I106" t="s">
        <v>218</v>
      </c>
      <c r="J106" t="s">
        <v>23</v>
      </c>
      <c r="K106" t="s">
        <v>169</v>
      </c>
      <c r="L106" t="s">
        <v>162</v>
      </c>
      <c r="M106" t="s">
        <v>177</v>
      </c>
      <c r="N106" t="s">
        <v>164</v>
      </c>
      <c r="P106" t="s">
        <v>169</v>
      </c>
      <c r="R106" t="s">
        <v>1475</v>
      </c>
      <c r="S106" t="s">
        <v>8233</v>
      </c>
      <c r="T106" t="s">
        <v>8234</v>
      </c>
    </row>
    <row r="107" spans="1:20">
      <c r="A107" t="s">
        <v>29</v>
      </c>
      <c r="B107" t="s">
        <v>133</v>
      </c>
      <c r="C107" t="s">
        <v>133</v>
      </c>
      <c r="D107" t="s">
        <v>79</v>
      </c>
      <c r="E107" t="s">
        <v>8148</v>
      </c>
      <c r="F107" t="s">
        <v>159</v>
      </c>
      <c r="G107" t="s">
        <v>34</v>
      </c>
      <c r="I107" t="s">
        <v>219</v>
      </c>
      <c r="J107" t="s">
        <v>23</v>
      </c>
      <c r="K107" t="s">
        <v>169</v>
      </c>
      <c r="L107" t="s">
        <v>162</v>
      </c>
      <c r="M107" t="s">
        <v>163</v>
      </c>
      <c r="N107" t="s">
        <v>164</v>
      </c>
      <c r="P107" t="s">
        <v>169</v>
      </c>
      <c r="R107" t="s">
        <v>1475</v>
      </c>
      <c r="S107" t="s">
        <v>8235</v>
      </c>
      <c r="T107" t="s">
        <v>8236</v>
      </c>
    </row>
    <row r="108" spans="1:20">
      <c r="A108" t="s">
        <v>29</v>
      </c>
      <c r="B108" t="s">
        <v>133</v>
      </c>
      <c r="C108" t="s">
        <v>133</v>
      </c>
      <c r="D108" t="s">
        <v>79</v>
      </c>
      <c r="E108" t="s">
        <v>8148</v>
      </c>
      <c r="F108" t="s">
        <v>159</v>
      </c>
      <c r="G108" t="s">
        <v>34</v>
      </c>
      <c r="I108" t="s">
        <v>220</v>
      </c>
      <c r="J108" t="s">
        <v>23</v>
      </c>
      <c r="K108" t="s">
        <v>169</v>
      </c>
      <c r="L108" t="s">
        <v>162</v>
      </c>
      <c r="M108" t="s">
        <v>163</v>
      </c>
      <c r="N108" t="s">
        <v>164</v>
      </c>
      <c r="P108" t="s">
        <v>169</v>
      </c>
      <c r="R108" t="s">
        <v>1475</v>
      </c>
      <c r="S108" t="s">
        <v>8237</v>
      </c>
      <c r="T108" t="s">
        <v>8238</v>
      </c>
    </row>
    <row r="109" spans="1:20">
      <c r="A109" t="s">
        <v>29</v>
      </c>
      <c r="B109" t="s">
        <v>133</v>
      </c>
      <c r="C109" t="s">
        <v>133</v>
      </c>
      <c r="D109" t="s">
        <v>79</v>
      </c>
      <c r="E109" t="s">
        <v>8148</v>
      </c>
      <c r="F109" t="s">
        <v>159</v>
      </c>
      <c r="G109" t="s">
        <v>34</v>
      </c>
      <c r="I109" t="s">
        <v>221</v>
      </c>
      <c r="J109" t="s">
        <v>23</v>
      </c>
      <c r="K109" t="s">
        <v>169</v>
      </c>
      <c r="L109" t="s">
        <v>162</v>
      </c>
      <c r="M109" t="s">
        <v>163</v>
      </c>
      <c r="N109" t="s">
        <v>164</v>
      </c>
      <c r="P109" t="s">
        <v>169</v>
      </c>
      <c r="R109" t="s">
        <v>1475</v>
      </c>
      <c r="S109" t="s">
        <v>8239</v>
      </c>
      <c r="T109" t="s">
        <v>8240</v>
      </c>
    </row>
    <row r="110" spans="1:20">
      <c r="A110" t="s">
        <v>29</v>
      </c>
      <c r="B110" t="s">
        <v>133</v>
      </c>
      <c r="C110" t="s">
        <v>133</v>
      </c>
      <c r="D110" t="s">
        <v>79</v>
      </c>
      <c r="E110" t="s">
        <v>8148</v>
      </c>
      <c r="F110" t="s">
        <v>159</v>
      </c>
      <c r="G110" t="s">
        <v>34</v>
      </c>
      <c r="I110" t="s">
        <v>222</v>
      </c>
      <c r="J110" t="s">
        <v>23</v>
      </c>
      <c r="K110" t="s">
        <v>169</v>
      </c>
      <c r="L110" t="s">
        <v>162</v>
      </c>
      <c r="M110" t="s">
        <v>177</v>
      </c>
      <c r="N110" t="s">
        <v>164</v>
      </c>
      <c r="P110" t="s">
        <v>169</v>
      </c>
      <c r="R110" t="s">
        <v>1475</v>
      </c>
      <c r="S110" t="s">
        <v>8241</v>
      </c>
      <c r="T110" t="s">
        <v>8242</v>
      </c>
    </row>
    <row r="111" spans="1:20">
      <c r="A111" t="s">
        <v>29</v>
      </c>
      <c r="B111" t="s">
        <v>133</v>
      </c>
      <c r="C111" t="s">
        <v>133</v>
      </c>
      <c r="D111" t="s">
        <v>79</v>
      </c>
      <c r="E111" t="s">
        <v>8148</v>
      </c>
      <c r="F111" t="s">
        <v>159</v>
      </c>
      <c r="G111" t="s">
        <v>34</v>
      </c>
      <c r="I111" t="s">
        <v>223</v>
      </c>
      <c r="J111" t="s">
        <v>23</v>
      </c>
      <c r="K111" t="s">
        <v>169</v>
      </c>
      <c r="L111" t="s">
        <v>162</v>
      </c>
      <c r="M111" t="s">
        <v>163</v>
      </c>
      <c r="N111" t="s">
        <v>164</v>
      </c>
      <c r="P111" t="s">
        <v>169</v>
      </c>
      <c r="R111" t="s">
        <v>1475</v>
      </c>
      <c r="S111" t="s">
        <v>8243</v>
      </c>
      <c r="T111" t="s">
        <v>8244</v>
      </c>
    </row>
    <row r="112" spans="1:20">
      <c r="A112" t="s">
        <v>29</v>
      </c>
      <c r="B112" t="s">
        <v>133</v>
      </c>
      <c r="C112" t="s">
        <v>133</v>
      </c>
      <c r="D112" t="s">
        <v>79</v>
      </c>
      <c r="E112" t="s">
        <v>8148</v>
      </c>
      <c r="F112" t="s">
        <v>159</v>
      </c>
      <c r="G112" t="s">
        <v>34</v>
      </c>
      <c r="I112" t="s">
        <v>224</v>
      </c>
      <c r="J112" t="s">
        <v>23</v>
      </c>
      <c r="K112" t="s">
        <v>169</v>
      </c>
      <c r="L112" t="s">
        <v>162</v>
      </c>
      <c r="M112" t="s">
        <v>163</v>
      </c>
      <c r="N112" t="s">
        <v>164</v>
      </c>
      <c r="P112" t="s">
        <v>169</v>
      </c>
      <c r="R112" t="s">
        <v>1475</v>
      </c>
      <c r="S112" t="s">
        <v>8245</v>
      </c>
      <c r="T112" t="s">
        <v>8246</v>
      </c>
    </row>
    <row r="113" spans="1:20">
      <c r="A113" t="s">
        <v>29</v>
      </c>
      <c r="B113" t="s">
        <v>133</v>
      </c>
      <c r="C113" t="s">
        <v>133</v>
      </c>
      <c r="D113" t="s">
        <v>79</v>
      </c>
      <c r="E113" t="s">
        <v>8148</v>
      </c>
      <c r="F113" t="s">
        <v>159</v>
      </c>
      <c r="G113" t="s">
        <v>34</v>
      </c>
      <c r="I113" t="s">
        <v>225</v>
      </c>
      <c r="J113" t="s">
        <v>23</v>
      </c>
      <c r="K113" t="s">
        <v>169</v>
      </c>
      <c r="L113" t="s">
        <v>162</v>
      </c>
      <c r="M113" t="s">
        <v>163</v>
      </c>
      <c r="N113" t="s">
        <v>164</v>
      </c>
      <c r="P113" t="s">
        <v>169</v>
      </c>
      <c r="R113" t="s">
        <v>1475</v>
      </c>
      <c r="S113" t="s">
        <v>8247</v>
      </c>
      <c r="T113" t="s">
        <v>8248</v>
      </c>
    </row>
    <row r="114" spans="1:20">
      <c r="A114" t="s">
        <v>29</v>
      </c>
      <c r="B114" t="s">
        <v>133</v>
      </c>
      <c r="C114" t="s">
        <v>133</v>
      </c>
      <c r="D114" t="s">
        <v>79</v>
      </c>
      <c r="E114" t="s">
        <v>8148</v>
      </c>
      <c r="F114" t="s">
        <v>159</v>
      </c>
      <c r="G114" t="s">
        <v>34</v>
      </c>
      <c r="I114" t="s">
        <v>226</v>
      </c>
      <c r="J114" t="s">
        <v>23</v>
      </c>
      <c r="K114" t="s">
        <v>169</v>
      </c>
      <c r="L114" t="s">
        <v>162</v>
      </c>
      <c r="M114" t="s">
        <v>163</v>
      </c>
      <c r="N114" t="s">
        <v>164</v>
      </c>
      <c r="P114" t="s">
        <v>169</v>
      </c>
      <c r="R114" t="s">
        <v>1475</v>
      </c>
      <c r="S114" t="s">
        <v>8249</v>
      </c>
      <c r="T114" t="s">
        <v>8250</v>
      </c>
    </row>
    <row r="115" spans="1:20">
      <c r="A115" t="s">
        <v>29</v>
      </c>
      <c r="B115" t="s">
        <v>133</v>
      </c>
      <c r="C115" t="s">
        <v>133</v>
      </c>
      <c r="D115" t="s">
        <v>79</v>
      </c>
      <c r="E115" t="s">
        <v>8148</v>
      </c>
      <c r="F115" t="s">
        <v>159</v>
      </c>
      <c r="G115" t="s">
        <v>34</v>
      </c>
      <c r="I115" t="s">
        <v>227</v>
      </c>
      <c r="J115" t="s">
        <v>23</v>
      </c>
      <c r="K115" t="s">
        <v>169</v>
      </c>
      <c r="L115" t="s">
        <v>162</v>
      </c>
      <c r="M115" t="s">
        <v>177</v>
      </c>
      <c r="N115" t="s">
        <v>164</v>
      </c>
      <c r="P115" t="s">
        <v>169</v>
      </c>
      <c r="R115" t="s">
        <v>1475</v>
      </c>
      <c r="S115" t="s">
        <v>8251</v>
      </c>
      <c r="T115" t="s">
        <v>8252</v>
      </c>
    </row>
    <row r="116" spans="1:20">
      <c r="A116" t="s">
        <v>29</v>
      </c>
      <c r="B116" t="s">
        <v>133</v>
      </c>
      <c r="C116" t="s">
        <v>133</v>
      </c>
      <c r="D116" t="s">
        <v>79</v>
      </c>
      <c r="E116" t="s">
        <v>8148</v>
      </c>
      <c r="F116" t="s">
        <v>159</v>
      </c>
      <c r="G116" t="s">
        <v>34</v>
      </c>
      <c r="I116" t="s">
        <v>228</v>
      </c>
      <c r="J116" t="s">
        <v>23</v>
      </c>
      <c r="K116" t="s">
        <v>169</v>
      </c>
      <c r="L116" t="s">
        <v>162</v>
      </c>
      <c r="M116" t="s">
        <v>163</v>
      </c>
      <c r="N116" t="s">
        <v>164</v>
      </c>
      <c r="P116" t="s">
        <v>169</v>
      </c>
      <c r="R116" t="s">
        <v>1475</v>
      </c>
      <c r="S116" t="s">
        <v>8253</v>
      </c>
      <c r="T116" t="s">
        <v>8254</v>
      </c>
    </row>
    <row r="117" spans="1:20">
      <c r="A117" t="s">
        <v>29</v>
      </c>
      <c r="B117" t="s">
        <v>133</v>
      </c>
      <c r="C117" t="s">
        <v>133</v>
      </c>
      <c r="D117" t="s">
        <v>79</v>
      </c>
      <c r="E117" t="s">
        <v>8148</v>
      </c>
      <c r="F117" t="s">
        <v>159</v>
      </c>
      <c r="G117" t="s">
        <v>34</v>
      </c>
      <c r="I117" t="s">
        <v>229</v>
      </c>
      <c r="J117" t="s">
        <v>23</v>
      </c>
      <c r="K117" t="s">
        <v>169</v>
      </c>
      <c r="L117" t="s">
        <v>162</v>
      </c>
      <c r="M117" t="s">
        <v>163</v>
      </c>
      <c r="N117" t="s">
        <v>164</v>
      </c>
      <c r="P117" t="s">
        <v>169</v>
      </c>
      <c r="R117" t="s">
        <v>1475</v>
      </c>
      <c r="S117" t="s">
        <v>8255</v>
      </c>
      <c r="T117" t="s">
        <v>8256</v>
      </c>
    </row>
    <row r="118" spans="1:20">
      <c r="A118" t="s">
        <v>29</v>
      </c>
      <c r="B118" t="s">
        <v>133</v>
      </c>
      <c r="C118" t="s">
        <v>133</v>
      </c>
      <c r="D118" t="s">
        <v>79</v>
      </c>
      <c r="E118" t="s">
        <v>8148</v>
      </c>
      <c r="F118" t="s">
        <v>159</v>
      </c>
      <c r="G118" t="s">
        <v>34</v>
      </c>
      <c r="I118" t="s">
        <v>230</v>
      </c>
      <c r="J118" t="s">
        <v>23</v>
      </c>
      <c r="K118" t="s">
        <v>169</v>
      </c>
      <c r="L118" t="s">
        <v>162</v>
      </c>
      <c r="M118" t="s">
        <v>163</v>
      </c>
      <c r="N118" t="s">
        <v>164</v>
      </c>
      <c r="P118" t="s">
        <v>169</v>
      </c>
      <c r="R118" t="s">
        <v>1475</v>
      </c>
      <c r="S118" t="s">
        <v>8257</v>
      </c>
      <c r="T118" t="s">
        <v>8258</v>
      </c>
    </row>
    <row r="119" spans="1:20">
      <c r="A119" t="s">
        <v>29</v>
      </c>
      <c r="B119" t="s">
        <v>133</v>
      </c>
      <c r="C119" t="s">
        <v>133</v>
      </c>
      <c r="D119" t="s">
        <v>79</v>
      </c>
      <c r="E119" t="s">
        <v>8148</v>
      </c>
      <c r="F119" t="s">
        <v>159</v>
      </c>
      <c r="G119" t="s">
        <v>34</v>
      </c>
      <c r="I119" t="s">
        <v>231</v>
      </c>
      <c r="J119" t="s">
        <v>23</v>
      </c>
      <c r="K119" t="s">
        <v>169</v>
      </c>
      <c r="L119" t="s">
        <v>162</v>
      </c>
      <c r="M119" t="s">
        <v>163</v>
      </c>
      <c r="N119" t="s">
        <v>164</v>
      </c>
      <c r="P119" t="s">
        <v>169</v>
      </c>
      <c r="R119" t="s">
        <v>1475</v>
      </c>
      <c r="S119" t="s">
        <v>8259</v>
      </c>
      <c r="T119" t="s">
        <v>8260</v>
      </c>
    </row>
    <row r="120" spans="1:20">
      <c r="A120" t="s">
        <v>29</v>
      </c>
      <c r="B120" t="s">
        <v>133</v>
      </c>
      <c r="C120" t="s">
        <v>133</v>
      </c>
      <c r="D120" t="s">
        <v>79</v>
      </c>
      <c r="E120" t="s">
        <v>8148</v>
      </c>
      <c r="F120" t="s">
        <v>159</v>
      </c>
      <c r="G120" t="s">
        <v>34</v>
      </c>
      <c r="I120" t="s">
        <v>232</v>
      </c>
      <c r="J120" t="s">
        <v>23</v>
      </c>
      <c r="K120" t="s">
        <v>169</v>
      </c>
      <c r="L120" t="s">
        <v>162</v>
      </c>
      <c r="M120" t="s">
        <v>163</v>
      </c>
      <c r="N120" t="s">
        <v>164</v>
      </c>
      <c r="P120" t="s">
        <v>169</v>
      </c>
      <c r="R120" t="s">
        <v>1475</v>
      </c>
      <c r="S120" t="s">
        <v>8261</v>
      </c>
      <c r="T120" t="s">
        <v>8262</v>
      </c>
    </row>
    <row r="121" spans="1:20">
      <c r="A121" t="s">
        <v>29</v>
      </c>
      <c r="B121" t="s">
        <v>133</v>
      </c>
      <c r="C121" t="s">
        <v>133</v>
      </c>
      <c r="D121" t="s">
        <v>79</v>
      </c>
      <c r="E121" t="s">
        <v>8148</v>
      </c>
      <c r="F121" t="s">
        <v>159</v>
      </c>
      <c r="G121" t="s">
        <v>34</v>
      </c>
      <c r="I121" t="s">
        <v>233</v>
      </c>
      <c r="J121" t="s">
        <v>23</v>
      </c>
      <c r="K121" t="s">
        <v>169</v>
      </c>
      <c r="L121" t="s">
        <v>162</v>
      </c>
      <c r="M121" t="s">
        <v>163</v>
      </c>
      <c r="N121" t="s">
        <v>164</v>
      </c>
      <c r="P121" t="s">
        <v>169</v>
      </c>
      <c r="R121" t="s">
        <v>1475</v>
      </c>
      <c r="S121" t="s">
        <v>8263</v>
      </c>
      <c r="T121" t="s">
        <v>8264</v>
      </c>
    </row>
    <row r="122" spans="1:20">
      <c r="A122" t="s">
        <v>29</v>
      </c>
      <c r="B122" t="s">
        <v>133</v>
      </c>
      <c r="C122" t="s">
        <v>133</v>
      </c>
      <c r="D122" t="s">
        <v>79</v>
      </c>
      <c r="E122" t="s">
        <v>8148</v>
      </c>
      <c r="F122" t="s">
        <v>159</v>
      </c>
      <c r="G122" t="s">
        <v>34</v>
      </c>
      <c r="I122" t="s">
        <v>234</v>
      </c>
      <c r="J122" t="s">
        <v>23</v>
      </c>
      <c r="K122" t="s">
        <v>169</v>
      </c>
      <c r="L122" t="s">
        <v>162</v>
      </c>
      <c r="M122" t="s">
        <v>163</v>
      </c>
      <c r="N122" t="s">
        <v>164</v>
      </c>
      <c r="P122" t="s">
        <v>169</v>
      </c>
      <c r="R122" t="s">
        <v>1475</v>
      </c>
      <c r="S122" t="s">
        <v>8265</v>
      </c>
      <c r="T122" t="s">
        <v>8266</v>
      </c>
    </row>
    <row r="123" spans="1:20">
      <c r="A123" t="s">
        <v>29</v>
      </c>
      <c r="B123" t="s">
        <v>133</v>
      </c>
      <c r="C123" t="s">
        <v>133</v>
      </c>
      <c r="D123" t="s">
        <v>79</v>
      </c>
      <c r="E123" t="s">
        <v>8148</v>
      </c>
      <c r="F123" t="s">
        <v>159</v>
      </c>
      <c r="G123" t="s">
        <v>34</v>
      </c>
      <c r="I123" t="s">
        <v>235</v>
      </c>
      <c r="J123" t="s">
        <v>23</v>
      </c>
      <c r="K123" t="s">
        <v>169</v>
      </c>
      <c r="L123" t="s">
        <v>162</v>
      </c>
      <c r="M123" t="s">
        <v>163</v>
      </c>
      <c r="N123" t="s">
        <v>164</v>
      </c>
      <c r="P123" t="s">
        <v>169</v>
      </c>
      <c r="R123" t="s">
        <v>1475</v>
      </c>
      <c r="S123" t="s">
        <v>8267</v>
      </c>
      <c r="T123" t="s">
        <v>8268</v>
      </c>
    </row>
    <row r="124" spans="1:20">
      <c r="A124" t="s">
        <v>29</v>
      </c>
      <c r="B124" t="s">
        <v>133</v>
      </c>
      <c r="C124" t="s">
        <v>133</v>
      </c>
      <c r="D124" t="s">
        <v>79</v>
      </c>
      <c r="E124" t="s">
        <v>8148</v>
      </c>
      <c r="F124" t="s">
        <v>159</v>
      </c>
      <c r="G124" t="s">
        <v>34</v>
      </c>
      <c r="I124" t="s">
        <v>236</v>
      </c>
      <c r="J124" t="s">
        <v>23</v>
      </c>
      <c r="K124" t="s">
        <v>169</v>
      </c>
      <c r="L124" t="s">
        <v>162</v>
      </c>
      <c r="M124" t="s">
        <v>163</v>
      </c>
      <c r="N124" t="s">
        <v>164</v>
      </c>
      <c r="P124" t="s">
        <v>169</v>
      </c>
      <c r="R124" t="s">
        <v>1475</v>
      </c>
      <c r="S124" t="s">
        <v>8269</v>
      </c>
      <c r="T124" t="s">
        <v>8270</v>
      </c>
    </row>
    <row r="125" spans="1:20">
      <c r="A125" t="s">
        <v>29</v>
      </c>
      <c r="C125" t="s">
        <v>8014</v>
      </c>
      <c r="D125" t="s">
        <v>79</v>
      </c>
      <c r="E125" t="s">
        <v>8148</v>
      </c>
      <c r="F125" t="s">
        <v>159</v>
      </c>
      <c r="G125" t="s">
        <v>34</v>
      </c>
      <c r="I125" t="s">
        <v>237</v>
      </c>
      <c r="J125" t="s">
        <v>23</v>
      </c>
      <c r="K125" t="s">
        <v>169</v>
      </c>
      <c r="L125" t="s">
        <v>162</v>
      </c>
      <c r="M125" t="s">
        <v>163</v>
      </c>
      <c r="N125" t="s">
        <v>164</v>
      </c>
      <c r="P125" t="s">
        <v>169</v>
      </c>
      <c r="R125" t="s">
        <v>1475</v>
      </c>
      <c r="S125" t="s">
        <v>8271</v>
      </c>
      <c r="T125" t="s">
        <v>8272</v>
      </c>
    </row>
    <row r="126" spans="1:20">
      <c r="A126" t="s">
        <v>29</v>
      </c>
      <c r="B126" t="s">
        <v>133</v>
      </c>
      <c r="C126" t="s">
        <v>133</v>
      </c>
      <c r="D126" t="s">
        <v>79</v>
      </c>
      <c r="E126" t="s">
        <v>8148</v>
      </c>
      <c r="F126" t="s">
        <v>159</v>
      </c>
      <c r="G126" t="s">
        <v>34</v>
      </c>
      <c r="I126" t="s">
        <v>238</v>
      </c>
      <c r="J126" t="s">
        <v>23</v>
      </c>
      <c r="K126" t="s">
        <v>169</v>
      </c>
      <c r="L126" t="s">
        <v>162</v>
      </c>
      <c r="M126" t="s">
        <v>163</v>
      </c>
      <c r="N126" t="s">
        <v>164</v>
      </c>
      <c r="P126" t="s">
        <v>169</v>
      </c>
      <c r="R126" t="s">
        <v>1475</v>
      </c>
      <c r="S126" t="s">
        <v>8273</v>
      </c>
      <c r="T126" t="s">
        <v>8274</v>
      </c>
    </row>
    <row r="127" spans="1:20">
      <c r="A127" t="s">
        <v>29</v>
      </c>
      <c r="B127" t="s">
        <v>133</v>
      </c>
      <c r="C127" t="s">
        <v>133</v>
      </c>
      <c r="D127" t="s">
        <v>79</v>
      </c>
      <c r="E127" t="s">
        <v>8148</v>
      </c>
      <c r="F127" t="s">
        <v>159</v>
      </c>
      <c r="G127" t="s">
        <v>34</v>
      </c>
      <c r="I127" t="s">
        <v>239</v>
      </c>
      <c r="J127" t="s">
        <v>23</v>
      </c>
      <c r="K127" t="s">
        <v>169</v>
      </c>
      <c r="L127" t="s">
        <v>162</v>
      </c>
      <c r="M127" t="s">
        <v>163</v>
      </c>
      <c r="N127" t="s">
        <v>164</v>
      </c>
      <c r="P127" t="s">
        <v>169</v>
      </c>
      <c r="R127" t="s">
        <v>1475</v>
      </c>
      <c r="S127" t="s">
        <v>8275</v>
      </c>
      <c r="T127" t="s">
        <v>8276</v>
      </c>
    </row>
    <row r="128" spans="1:20">
      <c r="A128" t="s">
        <v>29</v>
      </c>
      <c r="B128" t="s">
        <v>133</v>
      </c>
      <c r="C128" t="s">
        <v>133</v>
      </c>
      <c r="D128" t="s">
        <v>79</v>
      </c>
      <c r="E128" t="s">
        <v>8148</v>
      </c>
      <c r="F128" t="s">
        <v>159</v>
      </c>
      <c r="G128" t="s">
        <v>34</v>
      </c>
      <c r="I128" t="s">
        <v>240</v>
      </c>
      <c r="J128" t="s">
        <v>23</v>
      </c>
      <c r="K128" t="s">
        <v>241</v>
      </c>
      <c r="L128" t="s">
        <v>162</v>
      </c>
      <c r="M128" t="s">
        <v>163</v>
      </c>
      <c r="N128" t="s">
        <v>164</v>
      </c>
      <c r="P128" t="s">
        <v>241</v>
      </c>
      <c r="R128" t="s">
        <v>1475</v>
      </c>
      <c r="S128" t="s">
        <v>8277</v>
      </c>
      <c r="T128" t="s">
        <v>8278</v>
      </c>
    </row>
    <row r="129" spans="1:20">
      <c r="A129" t="s">
        <v>29</v>
      </c>
      <c r="B129" t="s">
        <v>133</v>
      </c>
      <c r="C129" t="s">
        <v>133</v>
      </c>
      <c r="D129" t="s">
        <v>79</v>
      </c>
      <c r="E129" t="s">
        <v>8148</v>
      </c>
      <c r="F129" t="s">
        <v>159</v>
      </c>
      <c r="G129" t="s">
        <v>34</v>
      </c>
      <c r="I129" t="s">
        <v>242</v>
      </c>
      <c r="J129" t="s">
        <v>23</v>
      </c>
      <c r="K129" t="s">
        <v>169</v>
      </c>
      <c r="L129" t="s">
        <v>162</v>
      </c>
      <c r="M129" t="s">
        <v>163</v>
      </c>
      <c r="N129" t="s">
        <v>164</v>
      </c>
      <c r="P129" t="s">
        <v>169</v>
      </c>
      <c r="R129" t="s">
        <v>1475</v>
      </c>
      <c r="S129" t="s">
        <v>8279</v>
      </c>
      <c r="T129" t="s">
        <v>8280</v>
      </c>
    </row>
    <row r="130" spans="1:20">
      <c r="A130" t="s">
        <v>29</v>
      </c>
      <c r="B130" t="s">
        <v>133</v>
      </c>
      <c r="C130" t="s">
        <v>133</v>
      </c>
      <c r="D130" t="s">
        <v>79</v>
      </c>
      <c r="E130" t="s">
        <v>8148</v>
      </c>
      <c r="F130" t="s">
        <v>159</v>
      </c>
      <c r="G130" t="s">
        <v>34</v>
      </c>
      <c r="I130" t="s">
        <v>243</v>
      </c>
      <c r="J130" t="s">
        <v>23</v>
      </c>
      <c r="K130" t="s">
        <v>169</v>
      </c>
      <c r="L130" t="s">
        <v>162</v>
      </c>
      <c r="M130" t="s">
        <v>163</v>
      </c>
      <c r="N130" t="s">
        <v>164</v>
      </c>
      <c r="P130" t="s">
        <v>169</v>
      </c>
      <c r="R130" t="s">
        <v>1475</v>
      </c>
      <c r="S130" t="s">
        <v>8281</v>
      </c>
      <c r="T130" t="s">
        <v>8282</v>
      </c>
    </row>
    <row r="131" spans="1:20">
      <c r="A131" t="s">
        <v>29</v>
      </c>
      <c r="B131" t="s">
        <v>133</v>
      </c>
      <c r="C131" t="s">
        <v>133</v>
      </c>
      <c r="D131" t="s">
        <v>79</v>
      </c>
      <c r="E131" t="s">
        <v>8148</v>
      </c>
      <c r="F131" t="s">
        <v>159</v>
      </c>
      <c r="G131" t="s">
        <v>34</v>
      </c>
      <c r="I131" t="s">
        <v>244</v>
      </c>
      <c r="J131" t="s">
        <v>23</v>
      </c>
      <c r="K131" t="s">
        <v>169</v>
      </c>
      <c r="L131" t="s">
        <v>162</v>
      </c>
      <c r="M131" t="s">
        <v>177</v>
      </c>
      <c r="N131" t="s">
        <v>164</v>
      </c>
      <c r="P131" t="s">
        <v>169</v>
      </c>
      <c r="R131" t="s">
        <v>1475</v>
      </c>
      <c r="S131" t="s">
        <v>8283</v>
      </c>
      <c r="T131" t="s">
        <v>8284</v>
      </c>
    </row>
    <row r="132" spans="1:20">
      <c r="A132" t="s">
        <v>29</v>
      </c>
      <c r="B132" t="s">
        <v>133</v>
      </c>
      <c r="C132" t="s">
        <v>133</v>
      </c>
      <c r="D132" t="s">
        <v>79</v>
      </c>
      <c r="E132" t="s">
        <v>8148</v>
      </c>
      <c r="F132" t="s">
        <v>159</v>
      </c>
      <c r="G132" t="s">
        <v>34</v>
      </c>
      <c r="I132" t="s">
        <v>245</v>
      </c>
      <c r="J132" t="s">
        <v>23</v>
      </c>
      <c r="K132" t="s">
        <v>169</v>
      </c>
      <c r="L132" t="s">
        <v>162</v>
      </c>
      <c r="M132" t="s">
        <v>177</v>
      </c>
      <c r="N132" t="s">
        <v>164</v>
      </c>
      <c r="P132" t="s">
        <v>169</v>
      </c>
      <c r="R132" t="s">
        <v>1475</v>
      </c>
      <c r="S132" t="s">
        <v>8285</v>
      </c>
      <c r="T132" t="s">
        <v>8286</v>
      </c>
    </row>
    <row r="133" spans="1:20">
      <c r="A133" t="s">
        <v>29</v>
      </c>
      <c r="B133" t="s">
        <v>133</v>
      </c>
      <c r="C133" t="s">
        <v>133</v>
      </c>
      <c r="D133" t="s">
        <v>79</v>
      </c>
      <c r="E133" t="s">
        <v>8148</v>
      </c>
      <c r="F133" t="s">
        <v>159</v>
      </c>
      <c r="G133" t="s">
        <v>34</v>
      </c>
      <c r="I133" t="s">
        <v>246</v>
      </c>
      <c r="J133" t="s">
        <v>23</v>
      </c>
      <c r="K133" t="s">
        <v>3185</v>
      </c>
      <c r="L133" t="s">
        <v>162</v>
      </c>
      <c r="M133" t="s">
        <v>177</v>
      </c>
      <c r="N133" t="s">
        <v>164</v>
      </c>
      <c r="P133" t="s">
        <v>3185</v>
      </c>
      <c r="R133" t="s">
        <v>1475</v>
      </c>
      <c r="S133" t="s">
        <v>8287</v>
      </c>
      <c r="T133" t="s">
        <v>8288</v>
      </c>
    </row>
    <row r="134" spans="1:20">
      <c r="A134" t="s">
        <v>29</v>
      </c>
      <c r="B134" t="s">
        <v>133</v>
      </c>
      <c r="C134" t="s">
        <v>133</v>
      </c>
      <c r="D134" t="s">
        <v>79</v>
      </c>
      <c r="E134" t="s">
        <v>8148</v>
      </c>
      <c r="F134" t="s">
        <v>159</v>
      </c>
      <c r="G134" t="s">
        <v>34</v>
      </c>
      <c r="I134" t="s">
        <v>248</v>
      </c>
      <c r="J134" t="s">
        <v>23</v>
      </c>
      <c r="K134" t="s">
        <v>169</v>
      </c>
      <c r="L134" t="s">
        <v>162</v>
      </c>
      <c r="M134" t="s">
        <v>163</v>
      </c>
      <c r="N134" t="s">
        <v>164</v>
      </c>
      <c r="P134" t="s">
        <v>169</v>
      </c>
      <c r="R134" t="s">
        <v>1475</v>
      </c>
      <c r="S134" t="s">
        <v>8289</v>
      </c>
      <c r="T134" t="s">
        <v>8290</v>
      </c>
    </row>
    <row r="135" spans="1:20">
      <c r="A135" t="s">
        <v>29</v>
      </c>
      <c r="B135" t="s">
        <v>133</v>
      </c>
      <c r="C135" t="s">
        <v>133</v>
      </c>
      <c r="D135" t="s">
        <v>79</v>
      </c>
      <c r="E135" t="s">
        <v>8148</v>
      </c>
      <c r="F135" t="s">
        <v>159</v>
      </c>
      <c r="G135" t="s">
        <v>34</v>
      </c>
      <c r="I135" t="s">
        <v>249</v>
      </c>
      <c r="J135" t="s">
        <v>23</v>
      </c>
      <c r="K135" t="s">
        <v>169</v>
      </c>
      <c r="L135" t="s">
        <v>162</v>
      </c>
      <c r="M135" t="s">
        <v>163</v>
      </c>
      <c r="N135" t="s">
        <v>164</v>
      </c>
      <c r="P135" t="s">
        <v>169</v>
      </c>
      <c r="R135" t="s">
        <v>1475</v>
      </c>
      <c r="S135" t="s">
        <v>8291</v>
      </c>
      <c r="T135" t="s">
        <v>8292</v>
      </c>
    </row>
    <row r="136" spans="1:20">
      <c r="A136" t="s">
        <v>29</v>
      </c>
      <c r="C136" t="s">
        <v>8014</v>
      </c>
      <c r="D136" t="s">
        <v>79</v>
      </c>
      <c r="E136" t="s">
        <v>8148</v>
      </c>
      <c r="F136">
        <v>7050</v>
      </c>
      <c r="G136" t="s">
        <v>34</v>
      </c>
      <c r="I136" t="s">
        <v>180</v>
      </c>
      <c r="J136" t="s">
        <v>23</v>
      </c>
      <c r="K136" t="s">
        <v>169</v>
      </c>
      <c r="P136" t="s">
        <v>169</v>
      </c>
      <c r="R136" t="s">
        <v>1475</v>
      </c>
      <c r="S136" t="s">
        <v>8293</v>
      </c>
      <c r="T136" t="s">
        <v>8294</v>
      </c>
    </row>
    <row r="137" spans="1:20">
      <c r="A137" t="s">
        <v>29</v>
      </c>
      <c r="C137" t="s">
        <v>8014</v>
      </c>
      <c r="D137" t="s">
        <v>79</v>
      </c>
      <c r="E137" t="s">
        <v>8148</v>
      </c>
      <c r="F137" t="s">
        <v>159</v>
      </c>
      <c r="G137" t="s">
        <v>34</v>
      </c>
      <c r="I137" t="s">
        <v>193</v>
      </c>
      <c r="J137" t="s">
        <v>23</v>
      </c>
      <c r="K137" t="s">
        <v>169</v>
      </c>
      <c r="P137" t="s">
        <v>169</v>
      </c>
      <c r="R137" t="s">
        <v>1475</v>
      </c>
      <c r="S137" t="s">
        <v>8295</v>
      </c>
      <c r="T137" t="s">
        <v>8296</v>
      </c>
    </row>
    <row r="138" spans="1:20">
      <c r="A138" t="s">
        <v>29</v>
      </c>
      <c r="C138" t="s">
        <v>8014</v>
      </c>
      <c r="D138" t="s">
        <v>79</v>
      </c>
      <c r="E138" t="s">
        <v>8148</v>
      </c>
      <c r="F138" t="s">
        <v>159</v>
      </c>
      <c r="G138" t="s">
        <v>34</v>
      </c>
      <c r="I138" t="s">
        <v>198</v>
      </c>
      <c r="J138" t="s">
        <v>23</v>
      </c>
      <c r="K138" t="s">
        <v>169</v>
      </c>
      <c r="P138" t="s">
        <v>169</v>
      </c>
      <c r="R138" t="s">
        <v>1475</v>
      </c>
      <c r="S138" t="s">
        <v>8297</v>
      </c>
      <c r="T138" t="s">
        <v>8298</v>
      </c>
    </row>
    <row r="139" spans="1:20">
      <c r="A139" t="s">
        <v>29</v>
      </c>
      <c r="C139" t="s">
        <v>8014</v>
      </c>
      <c r="D139" t="s">
        <v>79</v>
      </c>
      <c r="E139" t="s">
        <v>8148</v>
      </c>
      <c r="F139" t="s">
        <v>159</v>
      </c>
      <c r="G139" t="s">
        <v>34</v>
      </c>
      <c r="I139" t="s">
        <v>204</v>
      </c>
      <c r="J139" t="s">
        <v>23</v>
      </c>
      <c r="K139" t="s">
        <v>169</v>
      </c>
      <c r="P139" t="s">
        <v>169</v>
      </c>
      <c r="R139" t="s">
        <v>1475</v>
      </c>
      <c r="S139" t="s">
        <v>8299</v>
      </c>
      <c r="T139" t="s">
        <v>8300</v>
      </c>
    </row>
    <row r="140" spans="1:20">
      <c r="A140" t="s">
        <v>29</v>
      </c>
      <c r="C140" t="s">
        <v>8014</v>
      </c>
      <c r="D140" t="s">
        <v>79</v>
      </c>
      <c r="E140" t="s">
        <v>297</v>
      </c>
      <c r="F140" t="s">
        <v>298</v>
      </c>
      <c r="G140" t="s">
        <v>34</v>
      </c>
      <c r="H140">
        <v>812</v>
      </c>
      <c r="I140" t="s">
        <v>337</v>
      </c>
      <c r="J140" t="s">
        <v>23</v>
      </c>
      <c r="K140" t="s">
        <v>167</v>
      </c>
      <c r="L140" t="s">
        <v>301</v>
      </c>
      <c r="M140" t="s">
        <v>302</v>
      </c>
      <c r="N140" t="s">
        <v>303</v>
      </c>
      <c r="P140" t="s">
        <v>167</v>
      </c>
      <c r="R140" t="s">
        <v>1475</v>
      </c>
      <c r="S140" t="s">
        <v>8301</v>
      </c>
      <c r="T140" t="s">
        <v>8302</v>
      </c>
    </row>
    <row r="141" spans="1:20">
      <c r="A141" t="s">
        <v>29</v>
      </c>
      <c r="C141" t="s">
        <v>8014</v>
      </c>
      <c r="D141" t="s">
        <v>79</v>
      </c>
      <c r="E141" t="s">
        <v>297</v>
      </c>
      <c r="F141" t="s">
        <v>298</v>
      </c>
      <c r="G141" t="s">
        <v>34</v>
      </c>
      <c r="H141">
        <v>814</v>
      </c>
      <c r="I141" t="s">
        <v>340</v>
      </c>
      <c r="J141" t="s">
        <v>23</v>
      </c>
      <c r="K141" t="s">
        <v>167</v>
      </c>
      <c r="L141" t="s">
        <v>301</v>
      </c>
      <c r="M141" t="s">
        <v>302</v>
      </c>
      <c r="N141" t="s">
        <v>303</v>
      </c>
      <c r="P141" t="s">
        <v>167</v>
      </c>
      <c r="R141" t="s">
        <v>1475</v>
      </c>
      <c r="S141" t="s">
        <v>8303</v>
      </c>
      <c r="T141" t="s">
        <v>8304</v>
      </c>
    </row>
    <row r="142" spans="1:20">
      <c r="A142" t="s">
        <v>29</v>
      </c>
      <c r="C142" t="s">
        <v>8014</v>
      </c>
      <c r="D142" t="s">
        <v>79</v>
      </c>
      <c r="E142" t="s">
        <v>297</v>
      </c>
      <c r="F142" t="s">
        <v>298</v>
      </c>
      <c r="G142" t="s">
        <v>34</v>
      </c>
      <c r="H142">
        <v>860</v>
      </c>
      <c r="I142" t="s">
        <v>338</v>
      </c>
      <c r="J142" t="s">
        <v>23</v>
      </c>
      <c r="K142" t="s">
        <v>167</v>
      </c>
      <c r="L142" t="s">
        <v>301</v>
      </c>
      <c r="M142" t="s">
        <v>302</v>
      </c>
      <c r="N142" t="s">
        <v>303</v>
      </c>
      <c r="P142" t="s">
        <v>167</v>
      </c>
      <c r="R142" t="s">
        <v>1475</v>
      </c>
      <c r="S142" t="s">
        <v>8305</v>
      </c>
      <c r="T142" t="s">
        <v>8306</v>
      </c>
    </row>
    <row r="143" spans="1:20">
      <c r="A143" t="s">
        <v>29</v>
      </c>
      <c r="B143" t="s">
        <v>336</v>
      </c>
      <c r="C143" t="s">
        <v>336</v>
      </c>
      <c r="D143" t="s">
        <v>79</v>
      </c>
      <c r="E143" t="s">
        <v>297</v>
      </c>
      <c r="F143" t="s">
        <v>298</v>
      </c>
      <c r="G143" t="s">
        <v>34</v>
      </c>
      <c r="H143">
        <v>805</v>
      </c>
      <c r="I143" t="s">
        <v>335</v>
      </c>
      <c r="J143" t="s">
        <v>23</v>
      </c>
      <c r="K143" t="s">
        <v>167</v>
      </c>
      <c r="L143" t="s">
        <v>301</v>
      </c>
      <c r="M143" t="s">
        <v>302</v>
      </c>
      <c r="N143" t="s">
        <v>303</v>
      </c>
      <c r="P143" t="s">
        <v>167</v>
      </c>
      <c r="R143" t="s">
        <v>1475</v>
      </c>
      <c r="S143" t="s">
        <v>8307</v>
      </c>
      <c r="T143" t="s">
        <v>8308</v>
      </c>
    </row>
    <row r="144" spans="1:20">
      <c r="A144" t="s">
        <v>29</v>
      </c>
      <c r="B144" t="s">
        <v>336</v>
      </c>
      <c r="C144" t="s">
        <v>336</v>
      </c>
      <c r="D144" t="s">
        <v>79</v>
      </c>
      <c r="E144" t="s">
        <v>297</v>
      </c>
      <c r="F144" t="s">
        <v>298</v>
      </c>
      <c r="G144" t="s">
        <v>34</v>
      </c>
      <c r="H144">
        <v>873</v>
      </c>
      <c r="I144" t="s">
        <v>339</v>
      </c>
      <c r="J144" t="s">
        <v>23</v>
      </c>
      <c r="K144" t="s">
        <v>167</v>
      </c>
      <c r="L144" t="s">
        <v>301</v>
      </c>
      <c r="M144" t="s">
        <v>302</v>
      </c>
      <c r="N144" t="s">
        <v>303</v>
      </c>
      <c r="P144" t="s">
        <v>167</v>
      </c>
      <c r="R144" t="s">
        <v>1475</v>
      </c>
      <c r="S144" t="s">
        <v>8309</v>
      </c>
      <c r="T144" t="s">
        <v>8310</v>
      </c>
    </row>
    <row r="145" spans="1:20">
      <c r="A145" t="s">
        <v>29</v>
      </c>
      <c r="C145" t="s">
        <v>8014</v>
      </c>
      <c r="D145" t="s">
        <v>79</v>
      </c>
      <c r="E145" t="s">
        <v>297</v>
      </c>
      <c r="F145" t="s">
        <v>298</v>
      </c>
      <c r="G145" t="s">
        <v>34</v>
      </c>
      <c r="I145" t="s">
        <v>342</v>
      </c>
      <c r="J145" t="s">
        <v>23</v>
      </c>
      <c r="K145" t="s">
        <v>167</v>
      </c>
      <c r="L145" t="s">
        <v>301</v>
      </c>
      <c r="M145" t="s">
        <v>302</v>
      </c>
      <c r="N145" t="s">
        <v>303</v>
      </c>
      <c r="P145" t="s">
        <v>167</v>
      </c>
      <c r="R145" t="s">
        <v>1475</v>
      </c>
      <c r="S145" t="s">
        <v>8311</v>
      </c>
      <c r="T145" t="s">
        <v>8312</v>
      </c>
    </row>
    <row r="146" spans="1:20">
      <c r="A146" t="s">
        <v>29</v>
      </c>
      <c r="B146" t="s">
        <v>133</v>
      </c>
      <c r="C146" t="s">
        <v>133</v>
      </c>
      <c r="D146" t="s">
        <v>79</v>
      </c>
      <c r="E146" t="s">
        <v>8313</v>
      </c>
      <c r="G146" t="s">
        <v>34</v>
      </c>
      <c r="H146">
        <v>3835</v>
      </c>
      <c r="J146" t="s">
        <v>23</v>
      </c>
      <c r="K146" t="s">
        <v>206</v>
      </c>
      <c r="P146" t="s">
        <v>206</v>
      </c>
      <c r="R146" t="s">
        <v>1475</v>
      </c>
      <c r="S146" t="s">
        <v>8314</v>
      </c>
      <c r="T146" t="s">
        <v>8315</v>
      </c>
    </row>
    <row r="147" spans="1:20">
      <c r="A147" t="s">
        <v>29</v>
      </c>
      <c r="B147" t="s">
        <v>133</v>
      </c>
      <c r="C147" t="s">
        <v>133</v>
      </c>
      <c r="D147" t="s">
        <v>79</v>
      </c>
      <c r="E147" t="s">
        <v>8313</v>
      </c>
      <c r="G147" t="s">
        <v>34</v>
      </c>
      <c r="J147" t="s">
        <v>23</v>
      </c>
      <c r="K147" t="s">
        <v>206</v>
      </c>
      <c r="P147" t="s">
        <v>206</v>
      </c>
      <c r="R147" t="s">
        <v>1475</v>
      </c>
      <c r="S147" t="s">
        <v>8316</v>
      </c>
      <c r="T147" t="s">
        <v>8317</v>
      </c>
    </row>
    <row r="148" spans="1:20">
      <c r="A148" t="s">
        <v>29</v>
      </c>
      <c r="B148" t="s">
        <v>133</v>
      </c>
      <c r="C148" t="s">
        <v>133</v>
      </c>
      <c r="D148" t="s">
        <v>79</v>
      </c>
      <c r="E148" t="s">
        <v>8313</v>
      </c>
      <c r="G148" t="s">
        <v>34</v>
      </c>
      <c r="J148" t="s">
        <v>23</v>
      </c>
      <c r="K148" t="s">
        <v>206</v>
      </c>
      <c r="P148" t="s">
        <v>206</v>
      </c>
      <c r="R148" t="s">
        <v>1475</v>
      </c>
      <c r="S148" t="s">
        <v>8318</v>
      </c>
      <c r="T148" t="s">
        <v>8319</v>
      </c>
    </row>
    <row r="149" spans="1:20">
      <c r="A149" t="s">
        <v>29</v>
      </c>
      <c r="B149" t="s">
        <v>133</v>
      </c>
      <c r="C149" t="s">
        <v>133</v>
      </c>
      <c r="D149" t="s">
        <v>79</v>
      </c>
      <c r="E149" t="s">
        <v>8313</v>
      </c>
      <c r="G149" t="s">
        <v>34</v>
      </c>
      <c r="J149" t="s">
        <v>23</v>
      </c>
      <c r="K149" t="s">
        <v>206</v>
      </c>
      <c r="P149" t="s">
        <v>206</v>
      </c>
      <c r="R149" t="s">
        <v>1475</v>
      </c>
      <c r="S149" t="s">
        <v>8320</v>
      </c>
      <c r="T149" t="s">
        <v>8321</v>
      </c>
    </row>
    <row r="150" spans="1:20">
      <c r="A150" t="s">
        <v>29</v>
      </c>
      <c r="B150" t="s">
        <v>133</v>
      </c>
      <c r="C150" t="s">
        <v>133</v>
      </c>
      <c r="D150" t="s">
        <v>79</v>
      </c>
      <c r="E150" t="s">
        <v>8313</v>
      </c>
      <c r="G150" t="s">
        <v>34</v>
      </c>
      <c r="J150" t="s">
        <v>23</v>
      </c>
      <c r="K150" t="s">
        <v>206</v>
      </c>
      <c r="P150" t="s">
        <v>206</v>
      </c>
      <c r="R150" t="s">
        <v>1475</v>
      </c>
      <c r="S150" t="s">
        <v>8322</v>
      </c>
      <c r="T150" t="s">
        <v>8323</v>
      </c>
    </row>
    <row r="151" spans="1:20">
      <c r="A151" t="s">
        <v>29</v>
      </c>
      <c r="B151" t="s">
        <v>133</v>
      </c>
      <c r="C151" t="s">
        <v>133</v>
      </c>
      <c r="D151" t="s">
        <v>79</v>
      </c>
      <c r="E151" t="s">
        <v>8313</v>
      </c>
      <c r="G151" t="s">
        <v>34</v>
      </c>
      <c r="J151" t="s">
        <v>23</v>
      </c>
      <c r="K151" t="s">
        <v>206</v>
      </c>
      <c r="P151" t="s">
        <v>206</v>
      </c>
      <c r="R151" t="s">
        <v>1475</v>
      </c>
      <c r="S151" t="s">
        <v>8324</v>
      </c>
      <c r="T151" t="s">
        <v>8325</v>
      </c>
    </row>
    <row r="152" spans="1:20">
      <c r="A152" t="s">
        <v>29</v>
      </c>
      <c r="B152" t="s">
        <v>133</v>
      </c>
      <c r="C152" t="s">
        <v>133</v>
      </c>
      <c r="D152" t="s">
        <v>79</v>
      </c>
      <c r="E152" t="s">
        <v>8313</v>
      </c>
      <c r="G152" t="s">
        <v>34</v>
      </c>
      <c r="H152">
        <v>3853</v>
      </c>
      <c r="J152" t="s">
        <v>23</v>
      </c>
      <c r="K152" t="s">
        <v>206</v>
      </c>
      <c r="P152" t="s">
        <v>206</v>
      </c>
      <c r="R152" t="s">
        <v>1475</v>
      </c>
      <c r="S152" t="s">
        <v>8326</v>
      </c>
      <c r="T152" t="s">
        <v>8327</v>
      </c>
    </row>
    <row r="153" spans="1:20">
      <c r="A153" t="s">
        <v>29</v>
      </c>
      <c r="B153" t="s">
        <v>133</v>
      </c>
      <c r="C153" t="s">
        <v>133</v>
      </c>
      <c r="D153" t="s">
        <v>79</v>
      </c>
      <c r="E153" t="s">
        <v>8313</v>
      </c>
      <c r="G153" t="s">
        <v>34</v>
      </c>
      <c r="H153">
        <v>3750</v>
      </c>
      <c r="J153" t="s">
        <v>23</v>
      </c>
      <c r="K153" t="s">
        <v>206</v>
      </c>
      <c r="P153" t="s">
        <v>206</v>
      </c>
      <c r="R153" t="s">
        <v>1475</v>
      </c>
      <c r="S153" t="s">
        <v>8328</v>
      </c>
      <c r="T153" t="s">
        <v>8329</v>
      </c>
    </row>
    <row r="154" spans="1:20">
      <c r="A154" t="s">
        <v>29</v>
      </c>
      <c r="C154" t="s">
        <v>8014</v>
      </c>
      <c r="D154" t="s">
        <v>79</v>
      </c>
      <c r="E154" t="s">
        <v>8313</v>
      </c>
      <c r="G154" t="s">
        <v>34</v>
      </c>
      <c r="J154" t="s">
        <v>23</v>
      </c>
      <c r="K154" t="s">
        <v>169</v>
      </c>
      <c r="P154" t="s">
        <v>169</v>
      </c>
      <c r="R154" t="s">
        <v>1475</v>
      </c>
      <c r="S154" t="s">
        <v>8330</v>
      </c>
      <c r="T154" t="s">
        <v>8331</v>
      </c>
    </row>
    <row r="155" spans="1:20">
      <c r="A155" t="s">
        <v>29</v>
      </c>
      <c r="C155" t="s">
        <v>8014</v>
      </c>
      <c r="D155" t="s">
        <v>79</v>
      </c>
      <c r="E155" t="s">
        <v>8313</v>
      </c>
      <c r="G155" t="s">
        <v>34</v>
      </c>
      <c r="J155" t="s">
        <v>23</v>
      </c>
      <c r="K155" t="s">
        <v>169</v>
      </c>
      <c r="P155" t="s">
        <v>169</v>
      </c>
      <c r="R155" t="s">
        <v>1475</v>
      </c>
      <c r="S155" t="s">
        <v>8332</v>
      </c>
      <c r="T155" t="s">
        <v>8333</v>
      </c>
    </row>
    <row r="156" spans="1:20">
      <c r="A156" t="s">
        <v>29</v>
      </c>
      <c r="C156" t="s">
        <v>8014</v>
      </c>
      <c r="D156" t="s">
        <v>79</v>
      </c>
      <c r="E156" t="s">
        <v>8313</v>
      </c>
      <c r="G156" t="s">
        <v>34</v>
      </c>
      <c r="H156">
        <v>3867</v>
      </c>
      <c r="J156" t="s">
        <v>23</v>
      </c>
      <c r="K156" t="s">
        <v>169</v>
      </c>
      <c r="P156" t="s">
        <v>169</v>
      </c>
      <c r="R156" t="s">
        <v>1475</v>
      </c>
      <c r="S156" t="s">
        <v>8334</v>
      </c>
      <c r="T156" t="s">
        <v>8335</v>
      </c>
    </row>
    <row r="157" spans="1:20">
      <c r="A157" t="s">
        <v>29</v>
      </c>
      <c r="B157" t="s">
        <v>133</v>
      </c>
      <c r="C157" t="s">
        <v>133</v>
      </c>
      <c r="D157" t="s">
        <v>79</v>
      </c>
      <c r="E157" t="s">
        <v>8336</v>
      </c>
      <c r="G157" t="s">
        <v>34</v>
      </c>
      <c r="I157" t="s">
        <v>933</v>
      </c>
      <c r="J157" t="s">
        <v>23</v>
      </c>
      <c r="K157" t="s">
        <v>206</v>
      </c>
      <c r="P157" t="s">
        <v>206</v>
      </c>
      <c r="R157" t="s">
        <v>1475</v>
      </c>
      <c r="S157" t="s">
        <v>8337</v>
      </c>
      <c r="T157" t="s">
        <v>8338</v>
      </c>
    </row>
    <row r="158" spans="1:20">
      <c r="A158" t="s">
        <v>29</v>
      </c>
      <c r="B158" t="s">
        <v>133</v>
      </c>
      <c r="C158" t="s">
        <v>133</v>
      </c>
      <c r="D158" t="s">
        <v>79</v>
      </c>
      <c r="E158" t="s">
        <v>8339</v>
      </c>
      <c r="G158" t="s">
        <v>34</v>
      </c>
      <c r="H158" t="s">
        <v>935</v>
      </c>
      <c r="J158" t="s">
        <v>23</v>
      </c>
      <c r="K158" t="s">
        <v>206</v>
      </c>
      <c r="P158" t="s">
        <v>206</v>
      </c>
      <c r="R158" t="s">
        <v>1475</v>
      </c>
      <c r="S158" t="s">
        <v>8340</v>
      </c>
      <c r="T158" t="s">
        <v>8341</v>
      </c>
    </row>
    <row r="159" spans="1:20">
      <c r="A159" t="s">
        <v>29</v>
      </c>
      <c r="B159" t="s">
        <v>133</v>
      </c>
      <c r="C159" t="s">
        <v>133</v>
      </c>
      <c r="D159" t="s">
        <v>79</v>
      </c>
      <c r="E159" t="s">
        <v>8342</v>
      </c>
      <c r="G159" t="s">
        <v>34</v>
      </c>
      <c r="H159">
        <v>3001</v>
      </c>
      <c r="I159" t="s">
        <v>937</v>
      </c>
      <c r="J159" t="s">
        <v>23</v>
      </c>
      <c r="K159" t="s">
        <v>206</v>
      </c>
      <c r="P159" t="s">
        <v>206</v>
      </c>
      <c r="R159" t="s">
        <v>1475</v>
      </c>
      <c r="S159" t="s">
        <v>8343</v>
      </c>
      <c r="T159" t="s">
        <v>8344</v>
      </c>
    </row>
    <row r="160" spans="1:20">
      <c r="A160" t="s">
        <v>53</v>
      </c>
      <c r="B160" t="s">
        <v>133</v>
      </c>
      <c r="C160" t="s">
        <v>133</v>
      </c>
      <c r="D160" t="s">
        <v>79</v>
      </c>
      <c r="E160" t="s">
        <v>53</v>
      </c>
      <c r="F160" t="s">
        <v>939</v>
      </c>
      <c r="G160" t="s">
        <v>34</v>
      </c>
      <c r="H160">
        <v>153</v>
      </c>
      <c r="I160" t="s">
        <v>952</v>
      </c>
      <c r="J160" t="s">
        <v>23</v>
      </c>
      <c r="K160" t="s">
        <v>169</v>
      </c>
      <c r="N160" t="s">
        <v>944</v>
      </c>
      <c r="P160" t="s">
        <v>169</v>
      </c>
      <c r="R160" t="s">
        <v>1475</v>
      </c>
      <c r="S160" t="s">
        <v>8345</v>
      </c>
      <c r="T160" t="s">
        <v>8346</v>
      </c>
    </row>
    <row r="161" spans="1:20">
      <c r="A161" t="s">
        <v>53</v>
      </c>
      <c r="B161" t="s">
        <v>133</v>
      </c>
      <c r="C161" t="s">
        <v>133</v>
      </c>
      <c r="D161" t="s">
        <v>79</v>
      </c>
      <c r="E161" t="s">
        <v>53</v>
      </c>
      <c r="F161" t="s">
        <v>939</v>
      </c>
      <c r="G161" t="s">
        <v>34</v>
      </c>
      <c r="H161">
        <v>157</v>
      </c>
      <c r="I161" t="s">
        <v>954</v>
      </c>
      <c r="J161" t="s">
        <v>23</v>
      </c>
      <c r="K161" t="s">
        <v>956</v>
      </c>
      <c r="N161" t="s">
        <v>944</v>
      </c>
      <c r="P161" t="s">
        <v>956</v>
      </c>
      <c r="R161" t="s">
        <v>1475</v>
      </c>
      <c r="S161" t="s">
        <v>8347</v>
      </c>
      <c r="T161" t="s">
        <v>8348</v>
      </c>
    </row>
    <row r="162" spans="1:20">
      <c r="A162" t="s">
        <v>53</v>
      </c>
      <c r="B162" t="s">
        <v>133</v>
      </c>
      <c r="C162" t="s">
        <v>133</v>
      </c>
      <c r="D162" t="s">
        <v>79</v>
      </c>
      <c r="E162" t="s">
        <v>53</v>
      </c>
      <c r="F162" t="s">
        <v>957</v>
      </c>
      <c r="G162" t="s">
        <v>34</v>
      </c>
      <c r="I162" t="s">
        <v>958</v>
      </c>
      <c r="J162" t="s">
        <v>23</v>
      </c>
      <c r="K162" t="s">
        <v>169</v>
      </c>
      <c r="N162" t="s">
        <v>944</v>
      </c>
      <c r="P162" t="s">
        <v>169</v>
      </c>
      <c r="R162" t="s">
        <v>1475</v>
      </c>
      <c r="S162" t="s">
        <v>8349</v>
      </c>
      <c r="T162" t="s">
        <v>8350</v>
      </c>
    </row>
    <row r="163" spans="1:20">
      <c r="A163" t="s">
        <v>53</v>
      </c>
      <c r="B163" t="s">
        <v>133</v>
      </c>
      <c r="C163" t="s">
        <v>133</v>
      </c>
      <c r="D163" t="s">
        <v>79</v>
      </c>
      <c r="E163" t="s">
        <v>53</v>
      </c>
      <c r="F163" t="s">
        <v>959</v>
      </c>
      <c r="G163" t="s">
        <v>34</v>
      </c>
      <c r="I163" t="s">
        <v>960</v>
      </c>
      <c r="J163" t="s">
        <v>23</v>
      </c>
      <c r="K163" t="s">
        <v>956</v>
      </c>
      <c r="N163" t="s">
        <v>961</v>
      </c>
      <c r="P163" t="s">
        <v>956</v>
      </c>
      <c r="R163" t="s">
        <v>1475</v>
      </c>
      <c r="S163" t="s">
        <v>8351</v>
      </c>
      <c r="T163" t="s">
        <v>8352</v>
      </c>
    </row>
    <row r="164" spans="1:20">
      <c r="A164" t="s">
        <v>53</v>
      </c>
      <c r="B164" t="s">
        <v>133</v>
      </c>
      <c r="C164" t="s">
        <v>133</v>
      </c>
      <c r="D164" t="s">
        <v>79</v>
      </c>
      <c r="E164" t="s">
        <v>53</v>
      </c>
      <c r="F164" t="s">
        <v>959</v>
      </c>
      <c r="G164" t="s">
        <v>34</v>
      </c>
      <c r="I164" t="s">
        <v>962</v>
      </c>
      <c r="J164" t="s">
        <v>23</v>
      </c>
      <c r="K164" t="s">
        <v>169</v>
      </c>
      <c r="N164" t="s">
        <v>944</v>
      </c>
      <c r="P164" t="s">
        <v>169</v>
      </c>
      <c r="R164" t="s">
        <v>1475</v>
      </c>
      <c r="S164" t="s">
        <v>8353</v>
      </c>
      <c r="T164" t="s">
        <v>8354</v>
      </c>
    </row>
    <row r="165" spans="1:20">
      <c r="A165" t="s">
        <v>53</v>
      </c>
      <c r="B165" t="s">
        <v>133</v>
      </c>
      <c r="C165" t="s">
        <v>133</v>
      </c>
      <c r="D165" t="s">
        <v>79</v>
      </c>
      <c r="E165" t="s">
        <v>53</v>
      </c>
      <c r="F165" t="s">
        <v>959</v>
      </c>
      <c r="G165" t="s">
        <v>34</v>
      </c>
      <c r="I165" t="s">
        <v>963</v>
      </c>
      <c r="J165" t="s">
        <v>23</v>
      </c>
      <c r="K165" t="s">
        <v>956</v>
      </c>
      <c r="N165" t="s">
        <v>964</v>
      </c>
      <c r="P165" t="s">
        <v>956</v>
      </c>
      <c r="R165" t="s">
        <v>1475</v>
      </c>
      <c r="S165" t="s">
        <v>8355</v>
      </c>
      <c r="T165" t="s">
        <v>8356</v>
      </c>
    </row>
    <row r="166" spans="1:20">
      <c r="A166" t="s">
        <v>53</v>
      </c>
      <c r="B166" t="s">
        <v>133</v>
      </c>
      <c r="C166" t="s">
        <v>133</v>
      </c>
      <c r="D166" t="s">
        <v>79</v>
      </c>
      <c r="E166" t="s">
        <v>53</v>
      </c>
      <c r="F166" t="s">
        <v>959</v>
      </c>
      <c r="G166" t="s">
        <v>34</v>
      </c>
      <c r="I166" t="s">
        <v>965</v>
      </c>
      <c r="J166" t="s">
        <v>23</v>
      </c>
      <c r="K166" t="s">
        <v>966</v>
      </c>
      <c r="P166" t="s">
        <v>966</v>
      </c>
      <c r="R166" t="s">
        <v>1475</v>
      </c>
      <c r="S166" t="s">
        <v>8357</v>
      </c>
      <c r="T166" t="s">
        <v>8358</v>
      </c>
    </row>
    <row r="167" spans="1:20">
      <c r="A167" t="s">
        <v>53</v>
      </c>
      <c r="B167" t="s">
        <v>133</v>
      </c>
      <c r="C167" t="s">
        <v>133</v>
      </c>
      <c r="D167" t="s">
        <v>79</v>
      </c>
      <c r="E167" t="s">
        <v>53</v>
      </c>
      <c r="F167" t="s">
        <v>959</v>
      </c>
      <c r="G167" t="s">
        <v>34</v>
      </c>
      <c r="I167" t="s">
        <v>967</v>
      </c>
      <c r="J167" t="s">
        <v>23</v>
      </c>
      <c r="K167" t="s">
        <v>956</v>
      </c>
      <c r="N167" t="s">
        <v>944</v>
      </c>
      <c r="P167" t="s">
        <v>956</v>
      </c>
      <c r="R167" t="s">
        <v>1475</v>
      </c>
      <c r="S167" t="s">
        <v>8359</v>
      </c>
      <c r="T167" t="s">
        <v>8360</v>
      </c>
    </row>
    <row r="168" spans="1:20">
      <c r="A168" t="s">
        <v>53</v>
      </c>
      <c r="B168" t="s">
        <v>133</v>
      </c>
      <c r="C168" t="s">
        <v>133</v>
      </c>
      <c r="D168" t="s">
        <v>79</v>
      </c>
      <c r="E168" t="s">
        <v>53</v>
      </c>
      <c r="F168" t="s">
        <v>959</v>
      </c>
      <c r="G168" t="s">
        <v>34</v>
      </c>
      <c r="I168" t="s">
        <v>968</v>
      </c>
      <c r="J168" t="s">
        <v>23</v>
      </c>
      <c r="K168" t="s">
        <v>956</v>
      </c>
      <c r="N168" t="s">
        <v>944</v>
      </c>
      <c r="P168" t="s">
        <v>956</v>
      </c>
      <c r="R168" t="s">
        <v>1475</v>
      </c>
      <c r="S168" t="s">
        <v>8361</v>
      </c>
      <c r="T168" t="s">
        <v>8362</v>
      </c>
    </row>
    <row r="169" spans="1:20">
      <c r="A169" t="s">
        <v>53</v>
      </c>
      <c r="B169" t="s">
        <v>133</v>
      </c>
      <c r="C169" t="s">
        <v>133</v>
      </c>
      <c r="D169" t="s">
        <v>79</v>
      </c>
      <c r="E169" t="s">
        <v>53</v>
      </c>
      <c r="F169" t="s">
        <v>969</v>
      </c>
      <c r="G169" t="s">
        <v>10</v>
      </c>
      <c r="J169" t="s">
        <v>23</v>
      </c>
      <c r="K169" t="s">
        <v>169</v>
      </c>
      <c r="P169" t="s">
        <v>169</v>
      </c>
      <c r="R169" t="s">
        <v>1475</v>
      </c>
      <c r="S169" t="s">
        <v>8363</v>
      </c>
      <c r="T169" t="s">
        <v>8364</v>
      </c>
    </row>
    <row r="170" spans="1:20">
      <c r="A170" t="s">
        <v>53</v>
      </c>
      <c r="B170" t="s">
        <v>133</v>
      </c>
      <c r="C170" t="s">
        <v>133</v>
      </c>
      <c r="D170" t="s">
        <v>79</v>
      </c>
      <c r="E170" t="s">
        <v>53</v>
      </c>
      <c r="F170" t="s">
        <v>969</v>
      </c>
      <c r="G170" t="s">
        <v>10</v>
      </c>
      <c r="J170" t="s">
        <v>23</v>
      </c>
      <c r="K170" t="s">
        <v>169</v>
      </c>
      <c r="P170" t="s">
        <v>169</v>
      </c>
      <c r="R170" t="s">
        <v>1475</v>
      </c>
      <c r="S170" t="s">
        <v>8365</v>
      </c>
      <c r="T170" t="s">
        <v>8366</v>
      </c>
    </row>
    <row r="171" spans="1:20">
      <c r="A171" t="s">
        <v>53</v>
      </c>
      <c r="B171" t="s">
        <v>133</v>
      </c>
      <c r="C171" t="s">
        <v>133</v>
      </c>
      <c r="D171" t="s">
        <v>79</v>
      </c>
      <c r="E171" t="s">
        <v>53</v>
      </c>
      <c r="F171" t="s">
        <v>969</v>
      </c>
      <c r="G171" t="s">
        <v>10</v>
      </c>
      <c r="J171" t="s">
        <v>23</v>
      </c>
      <c r="K171" t="s">
        <v>169</v>
      </c>
      <c r="P171" t="s">
        <v>169</v>
      </c>
      <c r="R171" t="s">
        <v>1475</v>
      </c>
      <c r="S171" t="s">
        <v>8367</v>
      </c>
      <c r="T171" t="s">
        <v>8368</v>
      </c>
    </row>
    <row r="172" spans="1:20">
      <c r="A172" t="s">
        <v>57</v>
      </c>
      <c r="B172" t="s">
        <v>136</v>
      </c>
      <c r="C172" t="s">
        <v>136</v>
      </c>
      <c r="D172" t="s">
        <v>79</v>
      </c>
      <c r="E172" t="s">
        <v>985</v>
      </c>
      <c r="F172">
        <v>1430</v>
      </c>
      <c r="G172" t="s">
        <v>54</v>
      </c>
      <c r="J172" t="s">
        <v>23</v>
      </c>
      <c r="K172" t="s">
        <v>167</v>
      </c>
      <c r="P172" t="s">
        <v>167</v>
      </c>
      <c r="R172" t="s">
        <v>1475</v>
      </c>
      <c r="S172" t="s">
        <v>8369</v>
      </c>
      <c r="T172" t="s">
        <v>8370</v>
      </c>
    </row>
    <row r="173" spans="1:20">
      <c r="A173" t="s">
        <v>57</v>
      </c>
      <c r="B173" t="s">
        <v>136</v>
      </c>
      <c r="C173" t="s">
        <v>136</v>
      </c>
      <c r="D173" t="s">
        <v>79</v>
      </c>
      <c r="E173" t="s">
        <v>985</v>
      </c>
      <c r="F173">
        <v>1430</v>
      </c>
      <c r="G173" t="s">
        <v>54</v>
      </c>
      <c r="J173" t="s">
        <v>23</v>
      </c>
      <c r="K173" t="s">
        <v>167</v>
      </c>
      <c r="P173" t="s">
        <v>167</v>
      </c>
      <c r="R173" t="s">
        <v>1475</v>
      </c>
      <c r="S173" t="s">
        <v>8371</v>
      </c>
      <c r="T173" t="s">
        <v>8372</v>
      </c>
    </row>
    <row r="174" spans="1:20">
      <c r="A174" t="s">
        <v>57</v>
      </c>
      <c r="B174" t="s">
        <v>136</v>
      </c>
      <c r="C174" t="s">
        <v>136</v>
      </c>
      <c r="D174" t="s">
        <v>79</v>
      </c>
      <c r="E174" t="s">
        <v>985</v>
      </c>
      <c r="F174">
        <v>1450</v>
      </c>
      <c r="G174" t="s">
        <v>54</v>
      </c>
      <c r="J174" t="s">
        <v>23</v>
      </c>
      <c r="K174" t="s">
        <v>167</v>
      </c>
      <c r="P174" t="s">
        <v>167</v>
      </c>
      <c r="R174" t="s">
        <v>1475</v>
      </c>
      <c r="S174" t="s">
        <v>8373</v>
      </c>
      <c r="T174" t="s">
        <v>8374</v>
      </c>
    </row>
    <row r="175" spans="1:20">
      <c r="A175" t="s">
        <v>57</v>
      </c>
      <c r="B175" t="s">
        <v>136</v>
      </c>
      <c r="C175" t="s">
        <v>136</v>
      </c>
      <c r="D175" t="s">
        <v>79</v>
      </c>
      <c r="E175" t="s">
        <v>985</v>
      </c>
      <c r="F175">
        <v>1625</v>
      </c>
      <c r="G175" t="s">
        <v>54</v>
      </c>
      <c r="J175" t="s">
        <v>23</v>
      </c>
      <c r="K175" t="s">
        <v>995</v>
      </c>
      <c r="P175" t="s">
        <v>995</v>
      </c>
      <c r="R175" t="s">
        <v>1475</v>
      </c>
      <c r="S175" t="s">
        <v>8375</v>
      </c>
      <c r="T175" t="s">
        <v>8376</v>
      </c>
    </row>
    <row r="176" spans="1:20">
      <c r="A176" t="s">
        <v>57</v>
      </c>
      <c r="B176" t="s">
        <v>136</v>
      </c>
      <c r="C176" t="s">
        <v>136</v>
      </c>
      <c r="D176" t="s">
        <v>79</v>
      </c>
      <c r="E176" t="s">
        <v>985</v>
      </c>
      <c r="F176">
        <v>1610</v>
      </c>
      <c r="G176" t="s">
        <v>54</v>
      </c>
      <c r="J176" t="s">
        <v>23</v>
      </c>
      <c r="K176" t="s">
        <v>995</v>
      </c>
      <c r="P176" t="s">
        <v>995</v>
      </c>
      <c r="R176" t="s">
        <v>1475</v>
      </c>
      <c r="S176" t="s">
        <v>8377</v>
      </c>
      <c r="T176" t="s">
        <v>8378</v>
      </c>
    </row>
    <row r="177" spans="1:20">
      <c r="A177" t="s">
        <v>57</v>
      </c>
      <c r="B177" t="s">
        <v>136</v>
      </c>
      <c r="C177" t="s">
        <v>136</v>
      </c>
      <c r="D177" t="s">
        <v>79</v>
      </c>
      <c r="E177" t="s">
        <v>985</v>
      </c>
      <c r="F177">
        <v>1625</v>
      </c>
      <c r="G177" t="s">
        <v>54</v>
      </c>
      <c r="J177" t="s">
        <v>23</v>
      </c>
      <c r="K177" t="s">
        <v>996</v>
      </c>
      <c r="P177" t="s">
        <v>996</v>
      </c>
      <c r="R177" t="s">
        <v>1475</v>
      </c>
      <c r="S177" t="s">
        <v>8379</v>
      </c>
      <c r="T177" t="s">
        <v>8380</v>
      </c>
    </row>
    <row r="178" spans="1:20">
      <c r="A178" t="s">
        <v>50</v>
      </c>
      <c r="B178" t="s">
        <v>133</v>
      </c>
      <c r="C178" t="s">
        <v>133</v>
      </c>
      <c r="D178" t="s">
        <v>497</v>
      </c>
      <c r="E178" t="s">
        <v>8381</v>
      </c>
      <c r="F178" t="s">
        <v>495</v>
      </c>
      <c r="G178" t="s">
        <v>34</v>
      </c>
      <c r="H178">
        <v>1895</v>
      </c>
      <c r="J178" t="s">
        <v>23</v>
      </c>
      <c r="K178" t="s">
        <v>241</v>
      </c>
      <c r="P178" t="s">
        <v>241</v>
      </c>
      <c r="R178" t="s">
        <v>1475</v>
      </c>
      <c r="S178" t="s">
        <v>8382</v>
      </c>
      <c r="T178" t="s">
        <v>8383</v>
      </c>
    </row>
    <row r="179" spans="1:20">
      <c r="A179" t="s">
        <v>50</v>
      </c>
      <c r="B179" t="s">
        <v>133</v>
      </c>
      <c r="C179" t="s">
        <v>133</v>
      </c>
      <c r="D179" t="s">
        <v>497</v>
      </c>
      <c r="E179" t="s">
        <v>498</v>
      </c>
      <c r="F179" t="s">
        <v>499</v>
      </c>
      <c r="G179" t="s">
        <v>37</v>
      </c>
      <c r="H179">
        <v>2806</v>
      </c>
      <c r="J179" t="s">
        <v>23</v>
      </c>
      <c r="K179" t="s">
        <v>241</v>
      </c>
      <c r="P179" t="s">
        <v>241</v>
      </c>
      <c r="R179" t="s">
        <v>1475</v>
      </c>
      <c r="S179" t="s">
        <v>8384</v>
      </c>
      <c r="T179" t="s">
        <v>8385</v>
      </c>
    </row>
    <row r="180" spans="1:20">
      <c r="A180" t="s">
        <v>50</v>
      </c>
      <c r="B180" t="s">
        <v>133</v>
      </c>
      <c r="C180" t="s">
        <v>133</v>
      </c>
      <c r="D180" t="s">
        <v>497</v>
      </c>
      <c r="E180" t="s">
        <v>501</v>
      </c>
      <c r="F180" t="s">
        <v>502</v>
      </c>
      <c r="G180" t="s">
        <v>34</v>
      </c>
      <c r="H180">
        <v>2995</v>
      </c>
      <c r="J180" t="s">
        <v>23</v>
      </c>
      <c r="K180" t="s">
        <v>241</v>
      </c>
      <c r="P180" t="s">
        <v>241</v>
      </c>
      <c r="R180" t="s">
        <v>1475</v>
      </c>
      <c r="S180" t="s">
        <v>8386</v>
      </c>
      <c r="T180" t="s">
        <v>8387</v>
      </c>
    </row>
    <row r="181" spans="1:20">
      <c r="A181" t="s">
        <v>50</v>
      </c>
      <c r="B181" t="s">
        <v>133</v>
      </c>
      <c r="C181" t="s">
        <v>133</v>
      </c>
      <c r="D181" t="s">
        <v>497</v>
      </c>
      <c r="E181" t="s">
        <v>503</v>
      </c>
      <c r="F181" t="s">
        <v>504</v>
      </c>
      <c r="G181" t="s">
        <v>90</v>
      </c>
      <c r="H181">
        <v>1809</v>
      </c>
      <c r="J181" t="s">
        <v>23</v>
      </c>
      <c r="K181" t="s">
        <v>241</v>
      </c>
      <c r="P181" t="s">
        <v>241</v>
      </c>
      <c r="R181" t="s">
        <v>1475</v>
      </c>
      <c r="S181" t="s">
        <v>8388</v>
      </c>
      <c r="T181" t="s">
        <v>8389</v>
      </c>
    </row>
    <row r="182" spans="1:20">
      <c r="A182" t="s">
        <v>50</v>
      </c>
      <c r="B182" t="s">
        <v>133</v>
      </c>
      <c r="C182" t="s">
        <v>133</v>
      </c>
      <c r="D182" t="s">
        <v>497</v>
      </c>
      <c r="E182" t="s">
        <v>512</v>
      </c>
      <c r="F182" t="s">
        <v>515</v>
      </c>
      <c r="G182" t="s">
        <v>34</v>
      </c>
      <c r="H182" t="s">
        <v>548</v>
      </c>
      <c r="J182" t="s">
        <v>23</v>
      </c>
      <c r="K182" t="s">
        <v>241</v>
      </c>
      <c r="P182" t="s">
        <v>241</v>
      </c>
      <c r="R182" t="s">
        <v>1475</v>
      </c>
      <c r="S182" t="s">
        <v>8390</v>
      </c>
      <c r="T182" t="s">
        <v>8391</v>
      </c>
    </row>
    <row r="183" spans="1:20">
      <c r="A183" t="s">
        <v>50</v>
      </c>
      <c r="B183" t="s">
        <v>133</v>
      </c>
      <c r="C183" t="s">
        <v>133</v>
      </c>
      <c r="D183" t="s">
        <v>497</v>
      </c>
      <c r="E183" t="s">
        <v>512</v>
      </c>
      <c r="F183" t="s">
        <v>515</v>
      </c>
      <c r="G183" t="s">
        <v>34</v>
      </c>
      <c r="H183" t="s">
        <v>530</v>
      </c>
      <c r="J183" t="s">
        <v>23</v>
      </c>
      <c r="K183" t="s">
        <v>241</v>
      </c>
      <c r="P183" t="s">
        <v>241</v>
      </c>
      <c r="R183" t="s">
        <v>1475</v>
      </c>
      <c r="S183" t="s">
        <v>8392</v>
      </c>
      <c r="T183" t="s">
        <v>8393</v>
      </c>
    </row>
    <row r="184" spans="1:20">
      <c r="A184" t="s">
        <v>50</v>
      </c>
      <c r="B184" t="s">
        <v>133</v>
      </c>
      <c r="C184" t="s">
        <v>133</v>
      </c>
      <c r="D184" t="s">
        <v>497</v>
      </c>
      <c r="E184" t="s">
        <v>512</v>
      </c>
      <c r="F184" t="s">
        <v>515</v>
      </c>
      <c r="G184" t="s">
        <v>34</v>
      </c>
      <c r="H184" t="s">
        <v>531</v>
      </c>
      <c r="J184" t="s">
        <v>23</v>
      </c>
      <c r="K184" t="s">
        <v>241</v>
      </c>
      <c r="P184" t="s">
        <v>241</v>
      </c>
      <c r="R184" t="s">
        <v>1475</v>
      </c>
      <c r="S184" t="s">
        <v>8394</v>
      </c>
      <c r="T184" t="s">
        <v>8395</v>
      </c>
    </row>
    <row r="185" spans="1:20">
      <c r="A185" t="s">
        <v>50</v>
      </c>
      <c r="B185" t="s">
        <v>133</v>
      </c>
      <c r="C185" t="s">
        <v>133</v>
      </c>
      <c r="D185" t="s">
        <v>497</v>
      </c>
      <c r="E185" t="s">
        <v>512</v>
      </c>
      <c r="F185" t="s">
        <v>515</v>
      </c>
      <c r="G185" t="s">
        <v>34</v>
      </c>
      <c r="H185" t="s">
        <v>521</v>
      </c>
      <c r="J185" t="s">
        <v>23</v>
      </c>
      <c r="K185" t="s">
        <v>241</v>
      </c>
      <c r="P185" t="s">
        <v>241</v>
      </c>
      <c r="R185" t="s">
        <v>1475</v>
      </c>
      <c r="S185" t="s">
        <v>8396</v>
      </c>
      <c r="T185" t="s">
        <v>8397</v>
      </c>
    </row>
    <row r="186" spans="1:20">
      <c r="A186" t="s">
        <v>50</v>
      </c>
      <c r="B186" t="s">
        <v>133</v>
      </c>
      <c r="C186" t="s">
        <v>133</v>
      </c>
      <c r="D186" t="s">
        <v>497</v>
      </c>
      <c r="E186" t="s">
        <v>512</v>
      </c>
      <c r="F186" t="s">
        <v>515</v>
      </c>
      <c r="G186" t="s">
        <v>34</v>
      </c>
      <c r="H186" t="s">
        <v>526</v>
      </c>
      <c r="J186" t="s">
        <v>23</v>
      </c>
      <c r="K186" t="s">
        <v>241</v>
      </c>
      <c r="P186" t="s">
        <v>241</v>
      </c>
      <c r="R186" t="s">
        <v>1475</v>
      </c>
      <c r="S186" t="s">
        <v>8398</v>
      </c>
      <c r="T186" t="s">
        <v>8399</v>
      </c>
    </row>
    <row r="187" spans="1:20">
      <c r="A187" t="s">
        <v>50</v>
      </c>
      <c r="B187" t="s">
        <v>133</v>
      </c>
      <c r="C187" t="s">
        <v>133</v>
      </c>
      <c r="D187" t="s">
        <v>497</v>
      </c>
      <c r="E187" t="s">
        <v>512</v>
      </c>
      <c r="F187" t="s">
        <v>515</v>
      </c>
      <c r="G187" t="s">
        <v>34</v>
      </c>
      <c r="H187" t="s">
        <v>517</v>
      </c>
      <c r="J187" t="s">
        <v>23</v>
      </c>
      <c r="K187" t="s">
        <v>241</v>
      </c>
      <c r="P187" t="s">
        <v>241</v>
      </c>
      <c r="R187" t="s">
        <v>1475</v>
      </c>
      <c r="S187" t="s">
        <v>8400</v>
      </c>
      <c r="T187" t="s">
        <v>8401</v>
      </c>
    </row>
    <row r="188" spans="1:20">
      <c r="A188" t="s">
        <v>50</v>
      </c>
      <c r="B188" t="s">
        <v>133</v>
      </c>
      <c r="C188" t="s">
        <v>133</v>
      </c>
      <c r="D188" t="s">
        <v>497</v>
      </c>
      <c r="E188" t="s">
        <v>512</v>
      </c>
      <c r="F188" t="s">
        <v>515</v>
      </c>
      <c r="G188" t="s">
        <v>34</v>
      </c>
      <c r="H188" t="s">
        <v>523</v>
      </c>
      <c r="J188" t="s">
        <v>23</v>
      </c>
      <c r="K188" t="s">
        <v>241</v>
      </c>
      <c r="P188" t="s">
        <v>241</v>
      </c>
      <c r="R188" t="s">
        <v>1475</v>
      </c>
      <c r="S188" t="s">
        <v>8402</v>
      </c>
      <c r="T188" t="s">
        <v>8403</v>
      </c>
    </row>
    <row r="189" spans="1:20">
      <c r="A189" t="s">
        <v>50</v>
      </c>
      <c r="B189" t="s">
        <v>133</v>
      </c>
      <c r="C189" t="s">
        <v>133</v>
      </c>
      <c r="D189" t="s">
        <v>497</v>
      </c>
      <c r="E189" t="s">
        <v>512</v>
      </c>
      <c r="F189" t="s">
        <v>515</v>
      </c>
      <c r="G189" t="s">
        <v>34</v>
      </c>
      <c r="H189" t="s">
        <v>516</v>
      </c>
      <c r="J189" t="s">
        <v>23</v>
      </c>
      <c r="K189" t="s">
        <v>241</v>
      </c>
      <c r="P189" t="s">
        <v>241</v>
      </c>
      <c r="R189" t="s">
        <v>1475</v>
      </c>
      <c r="S189" t="s">
        <v>8404</v>
      </c>
      <c r="T189" t="s">
        <v>8405</v>
      </c>
    </row>
    <row r="190" spans="1:20">
      <c r="A190" t="s">
        <v>50</v>
      </c>
      <c r="B190" t="s">
        <v>133</v>
      </c>
      <c r="C190" t="s">
        <v>133</v>
      </c>
      <c r="D190" t="s">
        <v>497</v>
      </c>
      <c r="E190" t="s">
        <v>512</v>
      </c>
      <c r="F190" t="s">
        <v>515</v>
      </c>
      <c r="G190" t="s">
        <v>34</v>
      </c>
      <c r="H190" t="s">
        <v>537</v>
      </c>
      <c r="J190" t="s">
        <v>23</v>
      </c>
      <c r="K190" t="s">
        <v>241</v>
      </c>
      <c r="P190" t="s">
        <v>241</v>
      </c>
      <c r="R190" t="s">
        <v>1475</v>
      </c>
      <c r="S190" t="s">
        <v>8406</v>
      </c>
      <c r="T190" t="s">
        <v>8407</v>
      </c>
    </row>
    <row r="191" spans="1:20">
      <c r="A191" t="s">
        <v>50</v>
      </c>
      <c r="B191" t="s">
        <v>133</v>
      </c>
      <c r="C191" t="s">
        <v>133</v>
      </c>
      <c r="D191" t="s">
        <v>497</v>
      </c>
      <c r="E191" t="s">
        <v>512</v>
      </c>
      <c r="F191" t="s">
        <v>515</v>
      </c>
      <c r="G191" t="s">
        <v>34</v>
      </c>
      <c r="H191" t="s">
        <v>547</v>
      </c>
      <c r="J191" t="s">
        <v>23</v>
      </c>
      <c r="K191" t="s">
        <v>241</v>
      </c>
      <c r="P191" t="s">
        <v>241</v>
      </c>
      <c r="R191" t="s">
        <v>1475</v>
      </c>
      <c r="S191" t="s">
        <v>8408</v>
      </c>
      <c r="T191" t="s">
        <v>8409</v>
      </c>
    </row>
    <row r="192" spans="1:20">
      <c r="A192" t="s">
        <v>50</v>
      </c>
      <c r="B192" t="s">
        <v>133</v>
      </c>
      <c r="C192" t="s">
        <v>133</v>
      </c>
      <c r="D192" t="s">
        <v>497</v>
      </c>
      <c r="E192" t="s">
        <v>512</v>
      </c>
      <c r="F192" t="s">
        <v>515</v>
      </c>
      <c r="G192" t="s">
        <v>34</v>
      </c>
      <c r="H192" t="s">
        <v>541</v>
      </c>
      <c r="J192" t="s">
        <v>23</v>
      </c>
      <c r="K192" t="s">
        <v>241</v>
      </c>
      <c r="P192" t="s">
        <v>241</v>
      </c>
      <c r="R192" t="s">
        <v>1475</v>
      </c>
      <c r="S192" t="s">
        <v>8410</v>
      </c>
      <c r="T192" t="s">
        <v>8411</v>
      </c>
    </row>
    <row r="193" spans="1:20">
      <c r="A193" t="s">
        <v>50</v>
      </c>
      <c r="B193" t="s">
        <v>133</v>
      </c>
      <c r="C193" t="s">
        <v>133</v>
      </c>
      <c r="D193" t="s">
        <v>497</v>
      </c>
      <c r="E193" t="s">
        <v>512</v>
      </c>
      <c r="F193" t="s">
        <v>515</v>
      </c>
      <c r="G193" t="s">
        <v>34</v>
      </c>
      <c r="H193" t="s">
        <v>543</v>
      </c>
      <c r="J193" t="s">
        <v>23</v>
      </c>
      <c r="K193" t="s">
        <v>241</v>
      </c>
      <c r="P193" t="s">
        <v>241</v>
      </c>
      <c r="R193" t="s">
        <v>1475</v>
      </c>
      <c r="S193" t="s">
        <v>8412</v>
      </c>
      <c r="T193" t="s">
        <v>8413</v>
      </c>
    </row>
    <row r="194" spans="1:20">
      <c r="A194" t="s">
        <v>50</v>
      </c>
      <c r="B194" t="s">
        <v>133</v>
      </c>
      <c r="C194" t="s">
        <v>133</v>
      </c>
      <c r="D194" t="s">
        <v>497</v>
      </c>
      <c r="E194" t="s">
        <v>512</v>
      </c>
      <c r="F194" t="s">
        <v>515</v>
      </c>
      <c r="G194" t="s">
        <v>34</v>
      </c>
      <c r="H194" t="s">
        <v>539</v>
      </c>
      <c r="J194" t="s">
        <v>23</v>
      </c>
      <c r="K194" t="s">
        <v>241</v>
      </c>
      <c r="P194" t="s">
        <v>241</v>
      </c>
      <c r="R194" t="s">
        <v>1475</v>
      </c>
      <c r="S194" t="s">
        <v>8414</v>
      </c>
      <c r="T194" t="s">
        <v>8415</v>
      </c>
    </row>
    <row r="195" spans="1:20">
      <c r="A195" t="s">
        <v>50</v>
      </c>
      <c r="B195" t="s">
        <v>133</v>
      </c>
      <c r="C195" t="s">
        <v>133</v>
      </c>
      <c r="D195" t="s">
        <v>497</v>
      </c>
      <c r="E195" t="s">
        <v>512</v>
      </c>
      <c r="F195" t="s">
        <v>515</v>
      </c>
      <c r="G195" t="s">
        <v>34</v>
      </c>
      <c r="H195" t="s">
        <v>532</v>
      </c>
      <c r="J195" t="s">
        <v>23</v>
      </c>
      <c r="K195" t="s">
        <v>241</v>
      </c>
      <c r="P195" t="s">
        <v>241</v>
      </c>
      <c r="R195" t="s">
        <v>1475</v>
      </c>
      <c r="S195" t="s">
        <v>8416</v>
      </c>
      <c r="T195" t="s">
        <v>8417</v>
      </c>
    </row>
    <row r="196" spans="1:20">
      <c r="A196" t="s">
        <v>50</v>
      </c>
      <c r="B196" t="s">
        <v>133</v>
      </c>
      <c r="C196" t="s">
        <v>133</v>
      </c>
      <c r="D196" t="s">
        <v>497</v>
      </c>
      <c r="E196" t="s">
        <v>512</v>
      </c>
      <c r="F196" t="s">
        <v>515</v>
      </c>
      <c r="G196" t="s">
        <v>34</v>
      </c>
      <c r="H196" t="s">
        <v>546</v>
      </c>
      <c r="J196" t="s">
        <v>23</v>
      </c>
      <c r="K196" t="s">
        <v>241</v>
      </c>
      <c r="P196" t="s">
        <v>241</v>
      </c>
      <c r="R196" t="s">
        <v>1475</v>
      </c>
      <c r="S196" t="s">
        <v>8418</v>
      </c>
      <c r="T196" t="s">
        <v>8419</v>
      </c>
    </row>
    <row r="197" spans="1:20">
      <c r="A197" t="s">
        <v>50</v>
      </c>
      <c r="B197" t="s">
        <v>133</v>
      </c>
      <c r="C197" t="s">
        <v>133</v>
      </c>
      <c r="D197" t="s">
        <v>497</v>
      </c>
      <c r="E197" t="s">
        <v>512</v>
      </c>
      <c r="F197" t="s">
        <v>515</v>
      </c>
      <c r="G197" t="s">
        <v>34</v>
      </c>
      <c r="H197" t="s">
        <v>524</v>
      </c>
      <c r="J197" t="s">
        <v>23</v>
      </c>
      <c r="K197" t="s">
        <v>241</v>
      </c>
      <c r="P197" t="s">
        <v>241</v>
      </c>
      <c r="R197" t="s">
        <v>1475</v>
      </c>
      <c r="S197" t="s">
        <v>8420</v>
      </c>
      <c r="T197" t="s">
        <v>8421</v>
      </c>
    </row>
    <row r="198" spans="1:20">
      <c r="A198" t="s">
        <v>50</v>
      </c>
      <c r="B198" t="s">
        <v>133</v>
      </c>
      <c r="C198" t="s">
        <v>133</v>
      </c>
      <c r="D198" t="s">
        <v>497</v>
      </c>
      <c r="E198" t="s">
        <v>512</v>
      </c>
      <c r="F198" t="s">
        <v>515</v>
      </c>
      <c r="G198" t="s">
        <v>34</v>
      </c>
      <c r="H198" t="s">
        <v>518</v>
      </c>
      <c r="J198" t="s">
        <v>23</v>
      </c>
      <c r="K198" t="s">
        <v>241</v>
      </c>
      <c r="P198" t="s">
        <v>241</v>
      </c>
      <c r="R198" t="s">
        <v>1475</v>
      </c>
      <c r="S198" t="s">
        <v>8422</v>
      </c>
      <c r="T198" t="s">
        <v>8423</v>
      </c>
    </row>
    <row r="199" spans="1:20">
      <c r="A199" t="s">
        <v>50</v>
      </c>
      <c r="B199" t="s">
        <v>133</v>
      </c>
      <c r="C199" t="s">
        <v>133</v>
      </c>
      <c r="D199" t="s">
        <v>497</v>
      </c>
      <c r="E199" t="s">
        <v>512</v>
      </c>
      <c r="F199" t="s">
        <v>515</v>
      </c>
      <c r="G199" t="s">
        <v>34</v>
      </c>
      <c r="H199" t="s">
        <v>544</v>
      </c>
      <c r="J199" t="s">
        <v>23</v>
      </c>
      <c r="K199" t="s">
        <v>241</v>
      </c>
      <c r="P199" t="s">
        <v>241</v>
      </c>
      <c r="R199" t="s">
        <v>1475</v>
      </c>
      <c r="S199" t="s">
        <v>8424</v>
      </c>
      <c r="T199" t="s">
        <v>8425</v>
      </c>
    </row>
    <row r="200" spans="1:20">
      <c r="A200" t="s">
        <v>50</v>
      </c>
      <c r="B200" t="s">
        <v>133</v>
      </c>
      <c r="C200" t="s">
        <v>133</v>
      </c>
      <c r="D200" t="s">
        <v>497</v>
      </c>
      <c r="E200" t="s">
        <v>512</v>
      </c>
      <c r="F200" t="s">
        <v>515</v>
      </c>
      <c r="G200" t="s">
        <v>34</v>
      </c>
      <c r="H200" t="s">
        <v>525</v>
      </c>
      <c r="J200" t="s">
        <v>23</v>
      </c>
      <c r="K200" t="s">
        <v>241</v>
      </c>
      <c r="P200" t="s">
        <v>241</v>
      </c>
      <c r="R200" t="s">
        <v>1475</v>
      </c>
      <c r="S200" t="s">
        <v>8426</v>
      </c>
      <c r="T200" t="s">
        <v>8427</v>
      </c>
    </row>
    <row r="201" spans="1:20">
      <c r="A201" t="s">
        <v>50</v>
      </c>
      <c r="B201" t="s">
        <v>133</v>
      </c>
      <c r="C201" t="s">
        <v>133</v>
      </c>
      <c r="D201" t="s">
        <v>497</v>
      </c>
      <c r="E201" t="s">
        <v>512</v>
      </c>
      <c r="F201" t="s">
        <v>515</v>
      </c>
      <c r="G201" t="s">
        <v>34</v>
      </c>
      <c r="H201" t="s">
        <v>519</v>
      </c>
      <c r="J201" t="s">
        <v>23</v>
      </c>
      <c r="K201" t="s">
        <v>241</v>
      </c>
      <c r="P201" t="s">
        <v>241</v>
      </c>
      <c r="R201" t="s">
        <v>1475</v>
      </c>
      <c r="S201" t="s">
        <v>8428</v>
      </c>
      <c r="T201" t="s">
        <v>8429</v>
      </c>
    </row>
    <row r="202" spans="1:20">
      <c r="A202" t="s">
        <v>50</v>
      </c>
      <c r="B202" t="s">
        <v>133</v>
      </c>
      <c r="C202" t="s">
        <v>133</v>
      </c>
      <c r="D202" t="s">
        <v>497</v>
      </c>
      <c r="E202" t="s">
        <v>512</v>
      </c>
      <c r="F202" t="s">
        <v>515</v>
      </c>
      <c r="G202" t="s">
        <v>34</v>
      </c>
      <c r="H202" t="s">
        <v>529</v>
      </c>
      <c r="J202" t="s">
        <v>23</v>
      </c>
      <c r="K202" t="s">
        <v>241</v>
      </c>
      <c r="P202" t="s">
        <v>241</v>
      </c>
      <c r="R202" t="s">
        <v>1475</v>
      </c>
      <c r="S202" t="s">
        <v>8430</v>
      </c>
      <c r="T202" t="s">
        <v>8431</v>
      </c>
    </row>
    <row r="203" spans="1:20">
      <c r="A203" t="s">
        <v>50</v>
      </c>
      <c r="B203" t="s">
        <v>133</v>
      </c>
      <c r="C203" t="s">
        <v>133</v>
      </c>
      <c r="D203" t="s">
        <v>497</v>
      </c>
      <c r="E203" t="s">
        <v>512</v>
      </c>
      <c r="F203" t="s">
        <v>515</v>
      </c>
      <c r="G203" t="s">
        <v>34</v>
      </c>
      <c r="H203" t="s">
        <v>535</v>
      </c>
      <c r="J203" t="s">
        <v>23</v>
      </c>
      <c r="K203" t="s">
        <v>241</v>
      </c>
      <c r="P203" t="s">
        <v>241</v>
      </c>
      <c r="R203" t="s">
        <v>1475</v>
      </c>
      <c r="S203" t="s">
        <v>8432</v>
      </c>
      <c r="T203" t="s">
        <v>8433</v>
      </c>
    </row>
    <row r="204" spans="1:20">
      <c r="A204" t="s">
        <v>50</v>
      </c>
      <c r="B204" t="s">
        <v>133</v>
      </c>
      <c r="C204" t="s">
        <v>133</v>
      </c>
      <c r="D204" t="s">
        <v>497</v>
      </c>
      <c r="E204" t="s">
        <v>512</v>
      </c>
      <c r="F204" t="s">
        <v>515</v>
      </c>
      <c r="G204" t="s">
        <v>34</v>
      </c>
      <c r="H204" t="s">
        <v>540</v>
      </c>
      <c r="J204" t="s">
        <v>23</v>
      </c>
      <c r="K204" t="s">
        <v>241</v>
      </c>
      <c r="P204" t="s">
        <v>241</v>
      </c>
      <c r="R204" t="s">
        <v>1475</v>
      </c>
      <c r="S204" t="s">
        <v>8434</v>
      </c>
      <c r="T204" t="s">
        <v>8435</v>
      </c>
    </row>
    <row r="205" spans="1:20">
      <c r="A205" t="s">
        <v>50</v>
      </c>
      <c r="B205" t="s">
        <v>133</v>
      </c>
      <c r="C205" t="s">
        <v>133</v>
      </c>
      <c r="D205" t="s">
        <v>497</v>
      </c>
      <c r="E205" t="s">
        <v>512</v>
      </c>
      <c r="F205" t="s">
        <v>515</v>
      </c>
      <c r="G205" t="s">
        <v>34</v>
      </c>
      <c r="H205" t="s">
        <v>528</v>
      </c>
      <c r="J205" t="s">
        <v>23</v>
      </c>
      <c r="K205" t="s">
        <v>241</v>
      </c>
      <c r="P205" t="s">
        <v>241</v>
      </c>
      <c r="R205" t="s">
        <v>1475</v>
      </c>
      <c r="S205" t="s">
        <v>8436</v>
      </c>
      <c r="T205" t="s">
        <v>8437</v>
      </c>
    </row>
    <row r="206" spans="1:20">
      <c r="A206" t="s">
        <v>50</v>
      </c>
      <c r="B206" t="s">
        <v>133</v>
      </c>
      <c r="C206" t="s">
        <v>133</v>
      </c>
      <c r="D206" t="s">
        <v>497</v>
      </c>
      <c r="E206" t="s">
        <v>512</v>
      </c>
      <c r="F206" t="s">
        <v>515</v>
      </c>
      <c r="G206" t="s">
        <v>34</v>
      </c>
      <c r="H206" t="s">
        <v>527</v>
      </c>
      <c r="J206" t="s">
        <v>23</v>
      </c>
      <c r="K206" t="s">
        <v>241</v>
      </c>
      <c r="P206" t="s">
        <v>241</v>
      </c>
      <c r="R206" t="s">
        <v>1475</v>
      </c>
      <c r="S206" t="s">
        <v>8438</v>
      </c>
      <c r="T206" t="s">
        <v>8439</v>
      </c>
    </row>
    <row r="207" spans="1:20">
      <c r="A207" t="s">
        <v>50</v>
      </c>
      <c r="B207" t="s">
        <v>133</v>
      </c>
      <c r="C207" t="s">
        <v>133</v>
      </c>
      <c r="D207" t="s">
        <v>497</v>
      </c>
      <c r="E207" t="s">
        <v>512</v>
      </c>
      <c r="F207" t="s">
        <v>515</v>
      </c>
      <c r="G207" t="s">
        <v>34</v>
      </c>
      <c r="H207" t="s">
        <v>536</v>
      </c>
      <c r="J207" t="s">
        <v>23</v>
      </c>
      <c r="K207" t="s">
        <v>241</v>
      </c>
      <c r="P207" t="s">
        <v>241</v>
      </c>
      <c r="R207" t="s">
        <v>1475</v>
      </c>
      <c r="S207" t="s">
        <v>8440</v>
      </c>
      <c r="T207" t="s">
        <v>8441</v>
      </c>
    </row>
    <row r="208" spans="1:20">
      <c r="A208" t="s">
        <v>50</v>
      </c>
      <c r="B208" t="s">
        <v>133</v>
      </c>
      <c r="C208" t="s">
        <v>133</v>
      </c>
      <c r="D208" t="s">
        <v>497</v>
      </c>
      <c r="E208" t="s">
        <v>512</v>
      </c>
      <c r="F208" t="s">
        <v>515</v>
      </c>
      <c r="G208" t="s">
        <v>34</v>
      </c>
      <c r="H208" t="s">
        <v>522</v>
      </c>
      <c r="J208" t="s">
        <v>23</v>
      </c>
      <c r="K208" t="s">
        <v>241</v>
      </c>
      <c r="P208" t="s">
        <v>241</v>
      </c>
      <c r="R208" t="s">
        <v>1475</v>
      </c>
      <c r="S208" t="s">
        <v>8442</v>
      </c>
      <c r="T208" t="s">
        <v>8443</v>
      </c>
    </row>
    <row r="209" spans="1:20">
      <c r="A209" t="s">
        <v>50</v>
      </c>
      <c r="B209" t="s">
        <v>133</v>
      </c>
      <c r="C209" t="s">
        <v>133</v>
      </c>
      <c r="D209" t="s">
        <v>497</v>
      </c>
      <c r="E209" t="s">
        <v>512</v>
      </c>
      <c r="F209" t="s">
        <v>515</v>
      </c>
      <c r="G209" t="s">
        <v>34</v>
      </c>
      <c r="H209" t="s">
        <v>534</v>
      </c>
      <c r="J209" t="s">
        <v>23</v>
      </c>
      <c r="K209" t="s">
        <v>241</v>
      </c>
      <c r="P209" t="s">
        <v>241</v>
      </c>
      <c r="R209" t="s">
        <v>1475</v>
      </c>
      <c r="S209" t="s">
        <v>8444</v>
      </c>
      <c r="T209" t="s">
        <v>8445</v>
      </c>
    </row>
    <row r="210" spans="1:20">
      <c r="A210" t="s">
        <v>50</v>
      </c>
      <c r="B210" t="s">
        <v>133</v>
      </c>
      <c r="C210" t="s">
        <v>133</v>
      </c>
      <c r="D210" t="s">
        <v>497</v>
      </c>
      <c r="E210" t="s">
        <v>512</v>
      </c>
      <c r="F210" t="s">
        <v>515</v>
      </c>
      <c r="G210" t="s">
        <v>34</v>
      </c>
      <c r="H210" t="s">
        <v>545</v>
      </c>
      <c r="J210" t="s">
        <v>23</v>
      </c>
      <c r="K210" t="s">
        <v>241</v>
      </c>
      <c r="P210" t="s">
        <v>241</v>
      </c>
      <c r="R210" t="s">
        <v>1475</v>
      </c>
      <c r="S210" t="s">
        <v>8446</v>
      </c>
      <c r="T210" t="s">
        <v>8447</v>
      </c>
    </row>
    <row r="211" spans="1:20">
      <c r="A211" t="s">
        <v>50</v>
      </c>
      <c r="B211" t="s">
        <v>133</v>
      </c>
      <c r="C211" t="s">
        <v>133</v>
      </c>
      <c r="D211" t="s">
        <v>497</v>
      </c>
      <c r="E211" t="s">
        <v>512</v>
      </c>
      <c r="F211" t="s">
        <v>515</v>
      </c>
      <c r="G211" t="s">
        <v>34</v>
      </c>
      <c r="H211" t="s">
        <v>533</v>
      </c>
      <c r="J211" t="s">
        <v>23</v>
      </c>
      <c r="K211" t="s">
        <v>241</v>
      </c>
      <c r="P211" t="s">
        <v>241</v>
      </c>
      <c r="R211" t="s">
        <v>1475</v>
      </c>
      <c r="S211" t="s">
        <v>8448</v>
      </c>
      <c r="T211" t="s">
        <v>8449</v>
      </c>
    </row>
    <row r="212" spans="1:20">
      <c r="A212" t="s">
        <v>50</v>
      </c>
      <c r="B212" t="s">
        <v>133</v>
      </c>
      <c r="C212" t="s">
        <v>133</v>
      </c>
      <c r="D212" t="s">
        <v>497</v>
      </c>
      <c r="E212" t="s">
        <v>512</v>
      </c>
      <c r="F212" t="s">
        <v>515</v>
      </c>
      <c r="G212" t="s">
        <v>34</v>
      </c>
      <c r="H212" t="s">
        <v>538</v>
      </c>
      <c r="J212" t="s">
        <v>23</v>
      </c>
      <c r="K212" t="s">
        <v>241</v>
      </c>
      <c r="P212" t="s">
        <v>241</v>
      </c>
      <c r="R212" t="s">
        <v>1475</v>
      </c>
      <c r="S212" t="s">
        <v>8450</v>
      </c>
      <c r="T212" t="s">
        <v>8451</v>
      </c>
    </row>
    <row r="213" spans="1:20">
      <c r="A213" t="s">
        <v>50</v>
      </c>
      <c r="B213" t="s">
        <v>133</v>
      </c>
      <c r="C213" t="s">
        <v>133</v>
      </c>
      <c r="D213" t="s">
        <v>497</v>
      </c>
      <c r="E213" t="s">
        <v>512</v>
      </c>
      <c r="F213" t="s">
        <v>515</v>
      </c>
      <c r="G213" t="s">
        <v>34</v>
      </c>
      <c r="H213" t="s">
        <v>542</v>
      </c>
      <c r="J213" t="s">
        <v>23</v>
      </c>
      <c r="K213" t="s">
        <v>241</v>
      </c>
      <c r="P213" t="s">
        <v>241</v>
      </c>
      <c r="R213" t="s">
        <v>1475</v>
      </c>
      <c r="S213" t="s">
        <v>8452</v>
      </c>
      <c r="T213" t="s">
        <v>8453</v>
      </c>
    </row>
    <row r="214" spans="1:20">
      <c r="A214" t="s">
        <v>50</v>
      </c>
      <c r="B214" t="s">
        <v>133</v>
      </c>
      <c r="C214" t="s">
        <v>133</v>
      </c>
      <c r="D214" t="s">
        <v>497</v>
      </c>
      <c r="E214" t="s">
        <v>512</v>
      </c>
      <c r="F214" t="s">
        <v>515</v>
      </c>
      <c r="G214" t="s">
        <v>34</v>
      </c>
      <c r="H214" t="s">
        <v>520</v>
      </c>
      <c r="J214" t="s">
        <v>23</v>
      </c>
      <c r="K214" t="s">
        <v>241</v>
      </c>
      <c r="P214" t="s">
        <v>241</v>
      </c>
      <c r="R214" t="s">
        <v>1475</v>
      </c>
      <c r="S214" t="s">
        <v>8454</v>
      </c>
      <c r="T214" t="s">
        <v>8455</v>
      </c>
    </row>
    <row r="215" spans="1:20">
      <c r="A215" t="s">
        <v>50</v>
      </c>
      <c r="B215" t="s">
        <v>133</v>
      </c>
      <c r="C215" t="s">
        <v>133</v>
      </c>
      <c r="D215" t="s">
        <v>497</v>
      </c>
      <c r="E215" t="s">
        <v>512</v>
      </c>
      <c r="F215" t="s">
        <v>513</v>
      </c>
      <c r="G215" t="s">
        <v>86</v>
      </c>
      <c r="H215" t="s">
        <v>514</v>
      </c>
      <c r="J215" t="s">
        <v>23</v>
      </c>
      <c r="K215" t="s">
        <v>241</v>
      </c>
      <c r="P215" t="s">
        <v>241</v>
      </c>
      <c r="R215" t="s">
        <v>1475</v>
      </c>
      <c r="S215" t="s">
        <v>8456</v>
      </c>
      <c r="T215" t="s">
        <v>8457</v>
      </c>
    </row>
    <row r="216" spans="1:20">
      <c r="A216" t="s">
        <v>50</v>
      </c>
      <c r="B216" t="s">
        <v>133</v>
      </c>
      <c r="C216" t="s">
        <v>133</v>
      </c>
      <c r="D216" t="s">
        <v>497</v>
      </c>
      <c r="E216" t="s">
        <v>561</v>
      </c>
      <c r="F216" t="s">
        <v>562</v>
      </c>
      <c r="G216" t="s">
        <v>76</v>
      </c>
      <c r="H216">
        <v>3905</v>
      </c>
      <c r="J216" t="s">
        <v>23</v>
      </c>
      <c r="K216" t="s">
        <v>241</v>
      </c>
      <c r="P216" t="s">
        <v>241</v>
      </c>
      <c r="R216" t="s">
        <v>1475</v>
      </c>
      <c r="S216" t="s">
        <v>8458</v>
      </c>
      <c r="T216" t="s">
        <v>8459</v>
      </c>
    </row>
    <row r="217" spans="1:20">
      <c r="A217" t="s">
        <v>50</v>
      </c>
      <c r="B217" t="s">
        <v>133</v>
      </c>
      <c r="C217" t="s">
        <v>133</v>
      </c>
      <c r="D217" t="s">
        <v>497</v>
      </c>
      <c r="E217" t="s">
        <v>561</v>
      </c>
      <c r="F217" t="s">
        <v>562</v>
      </c>
      <c r="G217" t="s">
        <v>76</v>
      </c>
      <c r="H217" t="s">
        <v>564</v>
      </c>
      <c r="J217" t="s">
        <v>23</v>
      </c>
      <c r="K217" t="s">
        <v>241</v>
      </c>
      <c r="P217" t="s">
        <v>241</v>
      </c>
      <c r="R217" t="s">
        <v>1475</v>
      </c>
      <c r="S217" t="s">
        <v>8460</v>
      </c>
      <c r="T217" t="s">
        <v>8461</v>
      </c>
    </row>
    <row r="218" spans="1:20">
      <c r="A218" t="s">
        <v>50</v>
      </c>
      <c r="B218" t="s">
        <v>133</v>
      </c>
      <c r="C218" t="s">
        <v>133</v>
      </c>
      <c r="D218" t="s">
        <v>497</v>
      </c>
      <c r="E218" t="s">
        <v>561</v>
      </c>
      <c r="F218" t="s">
        <v>562</v>
      </c>
      <c r="G218" t="s">
        <v>76</v>
      </c>
      <c r="H218" t="s">
        <v>563</v>
      </c>
      <c r="J218" t="s">
        <v>23</v>
      </c>
      <c r="K218" t="s">
        <v>241</v>
      </c>
      <c r="P218" t="s">
        <v>241</v>
      </c>
      <c r="R218" t="s">
        <v>1475</v>
      </c>
      <c r="S218" t="s">
        <v>8462</v>
      </c>
      <c r="T218" t="s">
        <v>8463</v>
      </c>
    </row>
    <row r="219" spans="1:20">
      <c r="A219" t="s">
        <v>50</v>
      </c>
      <c r="B219" t="s">
        <v>133</v>
      </c>
      <c r="C219" t="s">
        <v>133</v>
      </c>
      <c r="D219" t="s">
        <v>497</v>
      </c>
      <c r="E219" t="s">
        <v>561</v>
      </c>
      <c r="F219" t="s">
        <v>562</v>
      </c>
      <c r="G219" t="s">
        <v>76</v>
      </c>
      <c r="H219">
        <v>3832</v>
      </c>
      <c r="J219" t="s">
        <v>23</v>
      </c>
      <c r="K219" t="s">
        <v>241</v>
      </c>
      <c r="P219" t="s">
        <v>241</v>
      </c>
      <c r="R219" t="s">
        <v>1475</v>
      </c>
      <c r="S219" t="s">
        <v>8464</v>
      </c>
      <c r="T219" t="s">
        <v>8465</v>
      </c>
    </row>
    <row r="220" spans="1:20">
      <c r="A220" t="s">
        <v>50</v>
      </c>
      <c r="B220" t="s">
        <v>133</v>
      </c>
      <c r="C220" t="s">
        <v>133</v>
      </c>
      <c r="D220" t="s">
        <v>497</v>
      </c>
      <c r="E220" t="s">
        <v>561</v>
      </c>
      <c r="F220" t="s">
        <v>562</v>
      </c>
      <c r="G220" t="s">
        <v>76</v>
      </c>
      <c r="H220" t="s">
        <v>565</v>
      </c>
      <c r="J220" t="s">
        <v>23</v>
      </c>
      <c r="K220" t="s">
        <v>241</v>
      </c>
      <c r="P220" t="s">
        <v>241</v>
      </c>
      <c r="R220" t="s">
        <v>1475</v>
      </c>
      <c r="S220" t="s">
        <v>8466</v>
      </c>
      <c r="T220" t="s">
        <v>8467</v>
      </c>
    </row>
    <row r="221" spans="1:20">
      <c r="A221" t="s">
        <v>50</v>
      </c>
      <c r="B221" t="s">
        <v>133</v>
      </c>
      <c r="C221" t="s">
        <v>133</v>
      </c>
      <c r="D221" t="s">
        <v>497</v>
      </c>
      <c r="E221" t="s">
        <v>570</v>
      </c>
      <c r="F221" t="s">
        <v>571</v>
      </c>
      <c r="G221" t="s">
        <v>34</v>
      </c>
      <c r="H221">
        <v>441</v>
      </c>
      <c r="J221" t="s">
        <v>23</v>
      </c>
      <c r="K221" t="s">
        <v>167</v>
      </c>
      <c r="P221" t="s">
        <v>167</v>
      </c>
      <c r="R221" t="s">
        <v>1475</v>
      </c>
      <c r="S221" t="s">
        <v>8468</v>
      </c>
      <c r="T221" t="s">
        <v>8469</v>
      </c>
    </row>
    <row r="222" spans="1:20">
      <c r="A222" t="s">
        <v>50</v>
      </c>
      <c r="B222" t="s">
        <v>133</v>
      </c>
      <c r="C222" t="s">
        <v>133</v>
      </c>
      <c r="D222" t="s">
        <v>497</v>
      </c>
      <c r="E222" t="s">
        <v>570</v>
      </c>
      <c r="F222" t="s">
        <v>571</v>
      </c>
      <c r="G222" t="s">
        <v>34</v>
      </c>
      <c r="H222">
        <v>419</v>
      </c>
      <c r="J222" t="s">
        <v>23</v>
      </c>
      <c r="K222" t="s">
        <v>167</v>
      </c>
      <c r="P222" t="s">
        <v>167</v>
      </c>
      <c r="R222" t="s">
        <v>1475</v>
      </c>
      <c r="S222" t="s">
        <v>8470</v>
      </c>
      <c r="T222" t="s">
        <v>8471</v>
      </c>
    </row>
    <row r="223" spans="1:20">
      <c r="A223" t="s">
        <v>50</v>
      </c>
      <c r="B223" t="s">
        <v>133</v>
      </c>
      <c r="C223" t="s">
        <v>133</v>
      </c>
      <c r="D223" t="s">
        <v>497</v>
      </c>
      <c r="E223" t="s">
        <v>570</v>
      </c>
      <c r="F223" t="s">
        <v>571</v>
      </c>
      <c r="G223" t="s">
        <v>34</v>
      </c>
      <c r="H223">
        <v>443</v>
      </c>
      <c r="J223" t="s">
        <v>23</v>
      </c>
      <c r="K223" t="s">
        <v>167</v>
      </c>
      <c r="P223" t="s">
        <v>167</v>
      </c>
      <c r="R223" t="s">
        <v>1475</v>
      </c>
      <c r="S223" t="s">
        <v>8472</v>
      </c>
      <c r="T223" t="s">
        <v>8473</v>
      </c>
    </row>
    <row r="224" spans="1:20">
      <c r="A224" t="s">
        <v>50</v>
      </c>
      <c r="B224" t="s">
        <v>133</v>
      </c>
      <c r="C224" t="s">
        <v>133</v>
      </c>
      <c r="D224" t="s">
        <v>497</v>
      </c>
      <c r="E224" t="s">
        <v>710</v>
      </c>
      <c r="F224" t="s">
        <v>711</v>
      </c>
      <c r="G224" t="s">
        <v>34</v>
      </c>
      <c r="H224" t="s">
        <v>712</v>
      </c>
      <c r="J224" t="s">
        <v>23</v>
      </c>
      <c r="K224" t="s">
        <v>241</v>
      </c>
      <c r="P224" t="s">
        <v>241</v>
      </c>
      <c r="R224" t="s">
        <v>1475</v>
      </c>
      <c r="S224" t="s">
        <v>8474</v>
      </c>
      <c r="T224" t="s">
        <v>8475</v>
      </c>
    </row>
    <row r="225" spans="1:20">
      <c r="A225" t="s">
        <v>50</v>
      </c>
      <c r="B225" t="s">
        <v>133</v>
      </c>
      <c r="C225" t="s">
        <v>133</v>
      </c>
      <c r="D225" t="s">
        <v>497</v>
      </c>
      <c r="E225" t="s">
        <v>710</v>
      </c>
      <c r="F225" t="s">
        <v>713</v>
      </c>
      <c r="G225" t="s">
        <v>34</v>
      </c>
      <c r="H225" t="s">
        <v>714</v>
      </c>
      <c r="J225" t="s">
        <v>23</v>
      </c>
      <c r="K225" t="s">
        <v>241</v>
      </c>
      <c r="P225" t="s">
        <v>241</v>
      </c>
      <c r="R225" t="s">
        <v>1475</v>
      </c>
      <c r="S225" t="s">
        <v>8476</v>
      </c>
      <c r="T225" t="s">
        <v>8477</v>
      </c>
    </row>
    <row r="226" spans="1:20">
      <c r="A226" t="s">
        <v>50</v>
      </c>
      <c r="B226" t="s">
        <v>133</v>
      </c>
      <c r="C226" t="s">
        <v>133</v>
      </c>
      <c r="D226" t="s">
        <v>497</v>
      </c>
      <c r="E226" t="s">
        <v>715</v>
      </c>
      <c r="F226" t="s">
        <v>716</v>
      </c>
      <c r="G226" t="s">
        <v>90</v>
      </c>
      <c r="H226" t="s">
        <v>717</v>
      </c>
      <c r="J226" t="s">
        <v>23</v>
      </c>
      <c r="K226" t="s">
        <v>241</v>
      </c>
      <c r="P226" t="s">
        <v>241</v>
      </c>
      <c r="R226" t="s">
        <v>1475</v>
      </c>
      <c r="S226" t="s">
        <v>8478</v>
      </c>
      <c r="T226" t="s">
        <v>8479</v>
      </c>
    </row>
    <row r="227" spans="1:20">
      <c r="A227" t="s">
        <v>50</v>
      </c>
      <c r="B227" t="s">
        <v>133</v>
      </c>
      <c r="C227" t="s">
        <v>133</v>
      </c>
      <c r="D227" t="s">
        <v>497</v>
      </c>
      <c r="E227" t="s">
        <v>724</v>
      </c>
      <c r="F227" t="s">
        <v>725</v>
      </c>
      <c r="G227" t="s">
        <v>76</v>
      </c>
      <c r="H227">
        <v>3999</v>
      </c>
      <c r="J227" t="s">
        <v>23</v>
      </c>
      <c r="K227" t="s">
        <v>241</v>
      </c>
      <c r="P227" t="s">
        <v>241</v>
      </c>
      <c r="R227" t="s">
        <v>1475</v>
      </c>
      <c r="S227" t="s">
        <v>8480</v>
      </c>
      <c r="T227" t="s">
        <v>8481</v>
      </c>
    </row>
    <row r="228" spans="1:20">
      <c r="A228" t="s">
        <v>50</v>
      </c>
      <c r="B228" t="s">
        <v>133</v>
      </c>
      <c r="C228" t="s">
        <v>133</v>
      </c>
      <c r="D228" t="s">
        <v>497</v>
      </c>
      <c r="E228" t="s">
        <v>724</v>
      </c>
      <c r="F228" t="s">
        <v>725</v>
      </c>
      <c r="G228" t="s">
        <v>76</v>
      </c>
      <c r="H228" t="s">
        <v>749</v>
      </c>
      <c r="J228" t="s">
        <v>23</v>
      </c>
      <c r="K228" t="s">
        <v>241</v>
      </c>
      <c r="P228" t="s">
        <v>241</v>
      </c>
      <c r="R228" t="s">
        <v>1475</v>
      </c>
      <c r="S228" t="s">
        <v>8482</v>
      </c>
      <c r="T228" t="s">
        <v>8483</v>
      </c>
    </row>
    <row r="229" spans="1:20">
      <c r="A229" t="s">
        <v>50</v>
      </c>
      <c r="B229" t="s">
        <v>133</v>
      </c>
      <c r="C229" t="s">
        <v>133</v>
      </c>
      <c r="D229" t="s">
        <v>497</v>
      </c>
      <c r="E229" t="s">
        <v>724</v>
      </c>
      <c r="F229" t="s">
        <v>725</v>
      </c>
      <c r="G229" t="s">
        <v>76</v>
      </c>
      <c r="H229">
        <v>3875</v>
      </c>
      <c r="J229" t="s">
        <v>23</v>
      </c>
      <c r="K229" t="s">
        <v>241</v>
      </c>
      <c r="P229" t="s">
        <v>241</v>
      </c>
      <c r="R229" t="s">
        <v>1475</v>
      </c>
      <c r="S229" t="s">
        <v>8484</v>
      </c>
      <c r="T229" t="s">
        <v>8485</v>
      </c>
    </row>
    <row r="230" spans="1:20">
      <c r="A230" t="s">
        <v>50</v>
      </c>
      <c r="B230" t="s">
        <v>133</v>
      </c>
      <c r="C230" t="s">
        <v>133</v>
      </c>
      <c r="D230" t="s">
        <v>497</v>
      </c>
      <c r="E230" t="s">
        <v>724</v>
      </c>
      <c r="F230" t="s">
        <v>725</v>
      </c>
      <c r="G230" t="s">
        <v>76</v>
      </c>
      <c r="H230">
        <v>3756</v>
      </c>
      <c r="J230" t="s">
        <v>23</v>
      </c>
      <c r="K230" t="s">
        <v>241</v>
      </c>
      <c r="P230" t="s">
        <v>241</v>
      </c>
      <c r="R230" t="s">
        <v>1475</v>
      </c>
      <c r="S230" t="s">
        <v>8486</v>
      </c>
      <c r="T230" t="s">
        <v>8487</v>
      </c>
    </row>
    <row r="231" spans="1:20">
      <c r="A231" t="s">
        <v>50</v>
      </c>
      <c r="B231" t="s">
        <v>133</v>
      </c>
      <c r="C231" t="s">
        <v>133</v>
      </c>
      <c r="D231" t="s">
        <v>497</v>
      </c>
      <c r="E231" t="s">
        <v>724</v>
      </c>
      <c r="F231" t="s">
        <v>725</v>
      </c>
      <c r="G231" t="s">
        <v>76</v>
      </c>
      <c r="H231">
        <v>3997</v>
      </c>
      <c r="J231" t="s">
        <v>23</v>
      </c>
      <c r="K231" t="s">
        <v>241</v>
      </c>
      <c r="P231" t="s">
        <v>241</v>
      </c>
      <c r="R231" t="s">
        <v>1475</v>
      </c>
      <c r="S231" t="s">
        <v>8488</v>
      </c>
      <c r="T231" t="s">
        <v>8489</v>
      </c>
    </row>
    <row r="232" spans="1:20">
      <c r="A232" t="s">
        <v>50</v>
      </c>
      <c r="B232" t="s">
        <v>133</v>
      </c>
      <c r="C232" t="s">
        <v>133</v>
      </c>
      <c r="D232" t="s">
        <v>497</v>
      </c>
      <c r="E232" t="s">
        <v>724</v>
      </c>
      <c r="F232" t="s">
        <v>562</v>
      </c>
      <c r="G232" t="s">
        <v>76</v>
      </c>
      <c r="H232">
        <v>511</v>
      </c>
      <c r="J232" t="s">
        <v>23</v>
      </c>
      <c r="K232" t="s">
        <v>241</v>
      </c>
      <c r="P232" t="s">
        <v>241</v>
      </c>
      <c r="R232" t="s">
        <v>1475</v>
      </c>
      <c r="S232" t="s">
        <v>8490</v>
      </c>
      <c r="T232" t="s">
        <v>8491</v>
      </c>
    </row>
    <row r="233" spans="1:20">
      <c r="A233" t="s">
        <v>50</v>
      </c>
      <c r="B233" t="s">
        <v>133</v>
      </c>
      <c r="C233" t="s">
        <v>133</v>
      </c>
      <c r="D233" t="s">
        <v>497</v>
      </c>
      <c r="E233" t="s">
        <v>724</v>
      </c>
      <c r="F233" t="s">
        <v>725</v>
      </c>
      <c r="G233" t="s">
        <v>76</v>
      </c>
      <c r="H233" t="s">
        <v>748</v>
      </c>
      <c r="J233" t="s">
        <v>23</v>
      </c>
      <c r="K233" t="s">
        <v>241</v>
      </c>
      <c r="P233" t="s">
        <v>241</v>
      </c>
      <c r="R233" t="s">
        <v>1475</v>
      </c>
      <c r="S233" t="s">
        <v>8492</v>
      </c>
      <c r="T233" t="s">
        <v>8493</v>
      </c>
    </row>
    <row r="234" spans="1:20">
      <c r="A234" t="s">
        <v>50</v>
      </c>
      <c r="B234" t="s">
        <v>133</v>
      </c>
      <c r="C234" t="s">
        <v>133</v>
      </c>
      <c r="D234" t="s">
        <v>497</v>
      </c>
      <c r="E234" t="s">
        <v>724</v>
      </c>
      <c r="F234" t="s">
        <v>562</v>
      </c>
      <c r="G234" t="s">
        <v>76</v>
      </c>
      <c r="H234" t="s">
        <v>743</v>
      </c>
      <c r="J234" t="s">
        <v>23</v>
      </c>
      <c r="K234" t="s">
        <v>241</v>
      </c>
      <c r="P234" t="s">
        <v>241</v>
      </c>
      <c r="R234" t="s">
        <v>1475</v>
      </c>
      <c r="S234" t="s">
        <v>8494</v>
      </c>
      <c r="T234" t="s">
        <v>8495</v>
      </c>
    </row>
    <row r="235" spans="1:20">
      <c r="A235" t="s">
        <v>50</v>
      </c>
      <c r="B235" t="s">
        <v>133</v>
      </c>
      <c r="C235" t="s">
        <v>133</v>
      </c>
      <c r="D235" t="s">
        <v>497</v>
      </c>
      <c r="E235" t="s">
        <v>724</v>
      </c>
      <c r="F235" t="s">
        <v>562</v>
      </c>
      <c r="G235" t="s">
        <v>76</v>
      </c>
      <c r="H235" t="s">
        <v>740</v>
      </c>
      <c r="J235" t="s">
        <v>23</v>
      </c>
      <c r="K235" t="s">
        <v>241</v>
      </c>
      <c r="P235" t="s">
        <v>241</v>
      </c>
      <c r="R235" t="s">
        <v>1475</v>
      </c>
      <c r="S235" t="s">
        <v>8496</v>
      </c>
      <c r="T235" t="s">
        <v>8497</v>
      </c>
    </row>
    <row r="236" spans="1:20">
      <c r="A236" t="s">
        <v>50</v>
      </c>
      <c r="B236" t="s">
        <v>133</v>
      </c>
      <c r="C236" t="s">
        <v>133</v>
      </c>
      <c r="D236" t="s">
        <v>497</v>
      </c>
      <c r="E236" t="s">
        <v>724</v>
      </c>
      <c r="F236" t="s">
        <v>562</v>
      </c>
      <c r="G236" t="s">
        <v>76</v>
      </c>
      <c r="H236" t="s">
        <v>738</v>
      </c>
      <c r="J236" t="s">
        <v>23</v>
      </c>
      <c r="K236" t="s">
        <v>241</v>
      </c>
      <c r="P236" t="s">
        <v>241</v>
      </c>
      <c r="R236" t="s">
        <v>1475</v>
      </c>
      <c r="S236" t="s">
        <v>8498</v>
      </c>
      <c r="T236" t="s">
        <v>8499</v>
      </c>
    </row>
    <row r="237" spans="1:20">
      <c r="A237" t="s">
        <v>50</v>
      </c>
      <c r="B237" t="s">
        <v>133</v>
      </c>
      <c r="C237" t="s">
        <v>133</v>
      </c>
      <c r="D237" t="s">
        <v>497</v>
      </c>
      <c r="E237" t="s">
        <v>724</v>
      </c>
      <c r="F237" t="s">
        <v>562</v>
      </c>
      <c r="G237" t="s">
        <v>76</v>
      </c>
      <c r="H237">
        <v>3812</v>
      </c>
      <c r="J237" t="s">
        <v>23</v>
      </c>
      <c r="K237" t="s">
        <v>241</v>
      </c>
      <c r="P237" t="s">
        <v>241</v>
      </c>
      <c r="R237" t="s">
        <v>1475</v>
      </c>
      <c r="S237" t="s">
        <v>8500</v>
      </c>
      <c r="T237" t="s">
        <v>8501</v>
      </c>
    </row>
    <row r="238" spans="1:20">
      <c r="A238" t="s">
        <v>50</v>
      </c>
      <c r="B238" t="s">
        <v>133</v>
      </c>
      <c r="C238" t="s">
        <v>133</v>
      </c>
      <c r="D238" t="s">
        <v>497</v>
      </c>
      <c r="E238" t="s">
        <v>724</v>
      </c>
      <c r="F238" t="s">
        <v>562</v>
      </c>
      <c r="G238" t="s">
        <v>76</v>
      </c>
      <c r="H238" t="s">
        <v>741</v>
      </c>
      <c r="J238" t="s">
        <v>23</v>
      </c>
      <c r="K238" t="s">
        <v>241</v>
      </c>
      <c r="P238" t="s">
        <v>241</v>
      </c>
      <c r="R238" t="s">
        <v>1475</v>
      </c>
      <c r="S238" t="s">
        <v>8502</v>
      </c>
      <c r="T238" t="s">
        <v>8503</v>
      </c>
    </row>
    <row r="239" spans="1:20">
      <c r="A239" t="s">
        <v>50</v>
      </c>
      <c r="B239" t="s">
        <v>133</v>
      </c>
      <c r="C239" t="s">
        <v>133</v>
      </c>
      <c r="D239" t="s">
        <v>497</v>
      </c>
      <c r="E239" t="s">
        <v>724</v>
      </c>
      <c r="F239" t="s">
        <v>562</v>
      </c>
      <c r="G239" t="s">
        <v>76</v>
      </c>
      <c r="H239" t="s">
        <v>737</v>
      </c>
      <c r="J239" t="s">
        <v>23</v>
      </c>
      <c r="K239" t="s">
        <v>241</v>
      </c>
      <c r="P239" t="s">
        <v>241</v>
      </c>
      <c r="R239" t="s">
        <v>1475</v>
      </c>
      <c r="S239" t="s">
        <v>8504</v>
      </c>
      <c r="T239" t="s">
        <v>8505</v>
      </c>
    </row>
    <row r="240" spans="1:20">
      <c r="A240" t="s">
        <v>50</v>
      </c>
      <c r="B240" t="s">
        <v>133</v>
      </c>
      <c r="C240" t="s">
        <v>133</v>
      </c>
      <c r="D240" t="s">
        <v>497</v>
      </c>
      <c r="E240" t="s">
        <v>724</v>
      </c>
      <c r="F240" t="s">
        <v>562</v>
      </c>
      <c r="G240" t="s">
        <v>76</v>
      </c>
      <c r="H240" t="s">
        <v>746</v>
      </c>
      <c r="J240" t="s">
        <v>23</v>
      </c>
      <c r="K240" t="s">
        <v>241</v>
      </c>
      <c r="P240" t="s">
        <v>241</v>
      </c>
      <c r="R240" t="s">
        <v>1475</v>
      </c>
      <c r="S240" t="s">
        <v>8506</v>
      </c>
      <c r="T240" t="s">
        <v>8507</v>
      </c>
    </row>
    <row r="241" spans="1:20">
      <c r="A241" t="s">
        <v>50</v>
      </c>
      <c r="B241" t="s">
        <v>133</v>
      </c>
      <c r="C241" t="s">
        <v>133</v>
      </c>
      <c r="D241" t="s">
        <v>497</v>
      </c>
      <c r="E241" t="s">
        <v>724</v>
      </c>
      <c r="F241" t="s">
        <v>562</v>
      </c>
      <c r="G241" t="s">
        <v>76</v>
      </c>
      <c r="H241">
        <v>3896</v>
      </c>
      <c r="J241" t="s">
        <v>23</v>
      </c>
      <c r="K241" t="s">
        <v>241</v>
      </c>
      <c r="P241" t="s">
        <v>241</v>
      </c>
      <c r="R241" t="s">
        <v>1475</v>
      </c>
      <c r="S241" t="s">
        <v>8508</v>
      </c>
      <c r="T241" t="s">
        <v>8509</v>
      </c>
    </row>
    <row r="242" spans="1:20">
      <c r="A242" t="s">
        <v>50</v>
      </c>
      <c r="B242" t="s">
        <v>133</v>
      </c>
      <c r="C242" t="s">
        <v>133</v>
      </c>
      <c r="D242" t="s">
        <v>497</v>
      </c>
      <c r="E242" t="s">
        <v>724</v>
      </c>
      <c r="F242" t="s">
        <v>562</v>
      </c>
      <c r="G242" t="s">
        <v>76</v>
      </c>
      <c r="H242">
        <v>3704</v>
      </c>
      <c r="J242" t="s">
        <v>23</v>
      </c>
      <c r="K242" t="s">
        <v>241</v>
      </c>
      <c r="P242" t="s">
        <v>241</v>
      </c>
      <c r="R242" t="s">
        <v>1475</v>
      </c>
      <c r="S242" t="s">
        <v>8510</v>
      </c>
      <c r="T242" t="s">
        <v>8511</v>
      </c>
    </row>
    <row r="243" spans="1:20">
      <c r="A243" t="s">
        <v>50</v>
      </c>
      <c r="B243" t="s">
        <v>133</v>
      </c>
      <c r="C243" t="s">
        <v>133</v>
      </c>
      <c r="D243" t="s">
        <v>497</v>
      </c>
      <c r="E243" t="s">
        <v>724</v>
      </c>
      <c r="F243" t="s">
        <v>562</v>
      </c>
      <c r="G243" t="s">
        <v>76</v>
      </c>
      <c r="H243" t="s">
        <v>731</v>
      </c>
      <c r="J243" t="s">
        <v>23</v>
      </c>
      <c r="K243" t="s">
        <v>241</v>
      </c>
      <c r="P243" t="s">
        <v>241</v>
      </c>
      <c r="R243" t="s">
        <v>1475</v>
      </c>
      <c r="S243" t="s">
        <v>8512</v>
      </c>
      <c r="T243" t="s">
        <v>8513</v>
      </c>
    </row>
    <row r="244" spans="1:20">
      <c r="A244" t="s">
        <v>50</v>
      </c>
      <c r="B244" t="s">
        <v>133</v>
      </c>
      <c r="C244" t="s">
        <v>133</v>
      </c>
      <c r="D244" t="s">
        <v>497</v>
      </c>
      <c r="E244" t="s">
        <v>724</v>
      </c>
      <c r="F244" t="s">
        <v>562</v>
      </c>
      <c r="G244" t="s">
        <v>76</v>
      </c>
      <c r="H244" t="s">
        <v>739</v>
      </c>
      <c r="J244" t="s">
        <v>23</v>
      </c>
      <c r="K244" t="s">
        <v>241</v>
      </c>
      <c r="P244" t="s">
        <v>241</v>
      </c>
      <c r="R244" t="s">
        <v>1475</v>
      </c>
      <c r="S244" t="s">
        <v>8514</v>
      </c>
      <c r="T244" t="s">
        <v>8515</v>
      </c>
    </row>
    <row r="245" spans="1:20">
      <c r="A245" t="s">
        <v>50</v>
      </c>
      <c r="B245" t="s">
        <v>133</v>
      </c>
      <c r="C245" t="s">
        <v>133</v>
      </c>
      <c r="D245" t="s">
        <v>497</v>
      </c>
      <c r="E245" t="s">
        <v>724</v>
      </c>
      <c r="F245" t="s">
        <v>562</v>
      </c>
      <c r="G245" t="s">
        <v>76</v>
      </c>
      <c r="H245">
        <v>3866</v>
      </c>
      <c r="J245" t="s">
        <v>23</v>
      </c>
      <c r="K245" t="s">
        <v>241</v>
      </c>
      <c r="P245" t="s">
        <v>241</v>
      </c>
      <c r="R245" t="s">
        <v>1475</v>
      </c>
      <c r="S245" t="s">
        <v>8516</v>
      </c>
      <c r="T245" t="s">
        <v>8517</v>
      </c>
    </row>
    <row r="246" spans="1:20">
      <c r="A246" t="s">
        <v>50</v>
      </c>
      <c r="B246" t="s">
        <v>133</v>
      </c>
      <c r="C246" t="s">
        <v>133</v>
      </c>
      <c r="D246" t="s">
        <v>497</v>
      </c>
      <c r="E246" t="s">
        <v>724</v>
      </c>
      <c r="F246" t="s">
        <v>562</v>
      </c>
      <c r="G246" t="s">
        <v>76</v>
      </c>
      <c r="H246" t="s">
        <v>745</v>
      </c>
      <c r="J246" t="s">
        <v>23</v>
      </c>
      <c r="K246" t="s">
        <v>241</v>
      </c>
      <c r="P246" t="s">
        <v>241</v>
      </c>
      <c r="R246" t="s">
        <v>1475</v>
      </c>
      <c r="S246" t="s">
        <v>8518</v>
      </c>
      <c r="T246" t="s">
        <v>8519</v>
      </c>
    </row>
    <row r="247" spans="1:20">
      <c r="A247" t="s">
        <v>50</v>
      </c>
      <c r="B247" t="s">
        <v>133</v>
      </c>
      <c r="C247" t="s">
        <v>133</v>
      </c>
      <c r="D247" t="s">
        <v>497</v>
      </c>
      <c r="E247" t="s">
        <v>724</v>
      </c>
      <c r="F247" t="s">
        <v>562</v>
      </c>
      <c r="G247" t="s">
        <v>76</v>
      </c>
      <c r="H247">
        <v>3846</v>
      </c>
      <c r="J247" t="s">
        <v>23</v>
      </c>
      <c r="K247" t="s">
        <v>241</v>
      </c>
      <c r="P247" t="s">
        <v>241</v>
      </c>
      <c r="R247" t="s">
        <v>1475</v>
      </c>
      <c r="S247" t="s">
        <v>8520</v>
      </c>
      <c r="T247" t="s">
        <v>8521</v>
      </c>
    </row>
    <row r="248" spans="1:20">
      <c r="A248" t="s">
        <v>50</v>
      </c>
      <c r="B248" t="s">
        <v>133</v>
      </c>
      <c r="C248" t="s">
        <v>133</v>
      </c>
      <c r="D248" t="s">
        <v>497</v>
      </c>
      <c r="E248" t="s">
        <v>724</v>
      </c>
      <c r="F248" t="s">
        <v>725</v>
      </c>
      <c r="G248" t="s">
        <v>76</v>
      </c>
      <c r="H248" t="s">
        <v>751</v>
      </c>
      <c r="J248" t="s">
        <v>23</v>
      </c>
      <c r="K248" t="s">
        <v>241</v>
      </c>
      <c r="P248" t="s">
        <v>241</v>
      </c>
      <c r="R248" t="s">
        <v>1475</v>
      </c>
      <c r="S248" t="s">
        <v>8522</v>
      </c>
      <c r="T248" t="s">
        <v>8523</v>
      </c>
    </row>
    <row r="249" spans="1:20">
      <c r="A249" t="s">
        <v>50</v>
      </c>
      <c r="B249" t="s">
        <v>133</v>
      </c>
      <c r="C249" t="s">
        <v>133</v>
      </c>
      <c r="D249" t="s">
        <v>497</v>
      </c>
      <c r="E249" t="s">
        <v>724</v>
      </c>
      <c r="F249" t="s">
        <v>725</v>
      </c>
      <c r="G249" t="s">
        <v>76</v>
      </c>
      <c r="H249" t="s">
        <v>732</v>
      </c>
      <c r="J249" t="s">
        <v>23</v>
      </c>
      <c r="K249" t="s">
        <v>241</v>
      </c>
      <c r="P249" t="s">
        <v>241</v>
      </c>
      <c r="R249" t="s">
        <v>1475</v>
      </c>
      <c r="S249" t="s">
        <v>8524</v>
      </c>
      <c r="T249" t="s">
        <v>8525</v>
      </c>
    </row>
    <row r="250" spans="1:20">
      <c r="A250" t="s">
        <v>50</v>
      </c>
      <c r="B250" t="s">
        <v>133</v>
      </c>
      <c r="C250" t="s">
        <v>133</v>
      </c>
      <c r="D250" t="s">
        <v>497</v>
      </c>
      <c r="E250" t="s">
        <v>724</v>
      </c>
      <c r="F250" t="s">
        <v>725</v>
      </c>
      <c r="G250" t="s">
        <v>76</v>
      </c>
      <c r="H250" t="s">
        <v>734</v>
      </c>
      <c r="J250" t="s">
        <v>23</v>
      </c>
      <c r="K250" t="s">
        <v>241</v>
      </c>
      <c r="P250" t="s">
        <v>241</v>
      </c>
      <c r="R250" t="s">
        <v>1475</v>
      </c>
      <c r="S250" t="s">
        <v>8526</v>
      </c>
      <c r="T250" t="s">
        <v>8527</v>
      </c>
    </row>
    <row r="251" spans="1:20">
      <c r="A251" t="s">
        <v>50</v>
      </c>
      <c r="B251" t="s">
        <v>133</v>
      </c>
      <c r="C251" t="s">
        <v>133</v>
      </c>
      <c r="D251" t="s">
        <v>497</v>
      </c>
      <c r="E251" t="s">
        <v>724</v>
      </c>
      <c r="F251" t="s">
        <v>725</v>
      </c>
      <c r="G251" t="s">
        <v>76</v>
      </c>
      <c r="H251" t="s">
        <v>747</v>
      </c>
      <c r="J251" t="s">
        <v>23</v>
      </c>
      <c r="K251" t="s">
        <v>241</v>
      </c>
      <c r="P251" t="s">
        <v>241</v>
      </c>
      <c r="R251" t="s">
        <v>1475</v>
      </c>
      <c r="S251" t="s">
        <v>8528</v>
      </c>
      <c r="T251" t="s">
        <v>8529</v>
      </c>
    </row>
    <row r="252" spans="1:20">
      <c r="A252" t="s">
        <v>50</v>
      </c>
      <c r="B252" t="s">
        <v>133</v>
      </c>
      <c r="C252" t="s">
        <v>133</v>
      </c>
      <c r="D252" t="s">
        <v>497</v>
      </c>
      <c r="E252" t="s">
        <v>724</v>
      </c>
      <c r="F252" t="s">
        <v>725</v>
      </c>
      <c r="G252" t="s">
        <v>76</v>
      </c>
      <c r="H252">
        <v>3848</v>
      </c>
      <c r="J252" t="s">
        <v>23</v>
      </c>
      <c r="K252" t="s">
        <v>241</v>
      </c>
      <c r="P252" t="s">
        <v>241</v>
      </c>
      <c r="R252" t="s">
        <v>1475</v>
      </c>
      <c r="S252" t="s">
        <v>8530</v>
      </c>
      <c r="T252" t="s">
        <v>8531</v>
      </c>
    </row>
    <row r="253" spans="1:20">
      <c r="A253" t="s">
        <v>50</v>
      </c>
      <c r="B253" t="s">
        <v>133</v>
      </c>
      <c r="C253" t="s">
        <v>133</v>
      </c>
      <c r="D253" t="s">
        <v>497</v>
      </c>
      <c r="E253" t="s">
        <v>724</v>
      </c>
      <c r="F253" t="s">
        <v>725</v>
      </c>
      <c r="G253" t="s">
        <v>76</v>
      </c>
      <c r="H253" t="s">
        <v>735</v>
      </c>
      <c r="J253" t="s">
        <v>23</v>
      </c>
      <c r="K253" t="s">
        <v>241</v>
      </c>
      <c r="P253" t="s">
        <v>241</v>
      </c>
      <c r="R253" t="s">
        <v>1475</v>
      </c>
      <c r="S253" t="s">
        <v>8532</v>
      </c>
      <c r="T253" t="s">
        <v>8533</v>
      </c>
    </row>
    <row r="254" spans="1:20">
      <c r="A254" t="s">
        <v>50</v>
      </c>
      <c r="B254" t="s">
        <v>133</v>
      </c>
      <c r="C254" t="s">
        <v>133</v>
      </c>
      <c r="D254" t="s">
        <v>497</v>
      </c>
      <c r="E254" t="s">
        <v>724</v>
      </c>
      <c r="F254" t="s">
        <v>725</v>
      </c>
      <c r="G254" t="s">
        <v>76</v>
      </c>
      <c r="H254" t="s">
        <v>744</v>
      </c>
      <c r="J254" t="s">
        <v>23</v>
      </c>
      <c r="K254" t="s">
        <v>241</v>
      </c>
      <c r="P254" t="s">
        <v>241</v>
      </c>
      <c r="R254" t="s">
        <v>1475</v>
      </c>
      <c r="S254" t="s">
        <v>8534</v>
      </c>
      <c r="T254" t="s">
        <v>8535</v>
      </c>
    </row>
    <row r="255" spans="1:20">
      <c r="A255" t="s">
        <v>50</v>
      </c>
      <c r="B255" t="s">
        <v>133</v>
      </c>
      <c r="C255" t="s">
        <v>133</v>
      </c>
      <c r="D255" t="s">
        <v>497</v>
      </c>
      <c r="E255" t="s">
        <v>724</v>
      </c>
      <c r="F255" t="s">
        <v>725</v>
      </c>
      <c r="G255" t="s">
        <v>76</v>
      </c>
      <c r="H255" t="s">
        <v>733</v>
      </c>
      <c r="J255" t="s">
        <v>23</v>
      </c>
      <c r="K255" t="s">
        <v>241</v>
      </c>
      <c r="P255" t="s">
        <v>241</v>
      </c>
      <c r="R255" t="s">
        <v>1475</v>
      </c>
      <c r="S255" t="s">
        <v>8536</v>
      </c>
      <c r="T255" t="s">
        <v>8537</v>
      </c>
    </row>
    <row r="256" spans="1:20">
      <c r="A256" t="s">
        <v>50</v>
      </c>
      <c r="B256" t="s">
        <v>133</v>
      </c>
      <c r="C256" t="s">
        <v>133</v>
      </c>
      <c r="D256" t="s">
        <v>497</v>
      </c>
      <c r="E256" t="s">
        <v>724</v>
      </c>
      <c r="F256" t="s">
        <v>725</v>
      </c>
      <c r="G256" t="s">
        <v>76</v>
      </c>
      <c r="H256" t="s">
        <v>742</v>
      </c>
      <c r="J256" t="s">
        <v>23</v>
      </c>
      <c r="K256" t="s">
        <v>241</v>
      </c>
      <c r="P256" t="s">
        <v>241</v>
      </c>
      <c r="R256" t="s">
        <v>1475</v>
      </c>
      <c r="S256" t="s">
        <v>8538</v>
      </c>
      <c r="T256" t="s">
        <v>8539</v>
      </c>
    </row>
    <row r="257" spans="1:20">
      <c r="A257" t="s">
        <v>50</v>
      </c>
      <c r="B257" t="s">
        <v>133</v>
      </c>
      <c r="C257" t="s">
        <v>133</v>
      </c>
      <c r="D257" t="s">
        <v>497</v>
      </c>
      <c r="E257" t="s">
        <v>724</v>
      </c>
      <c r="F257" t="s">
        <v>725</v>
      </c>
      <c r="G257" t="s">
        <v>76</v>
      </c>
      <c r="H257">
        <v>3852</v>
      </c>
      <c r="J257" t="s">
        <v>23</v>
      </c>
      <c r="K257" t="s">
        <v>241</v>
      </c>
      <c r="P257" t="s">
        <v>241</v>
      </c>
      <c r="R257" t="s">
        <v>1475</v>
      </c>
      <c r="S257" t="s">
        <v>8540</v>
      </c>
      <c r="T257" t="s">
        <v>8541</v>
      </c>
    </row>
    <row r="258" spans="1:20">
      <c r="A258" t="s">
        <v>50</v>
      </c>
      <c r="B258" t="s">
        <v>133</v>
      </c>
      <c r="C258" t="s">
        <v>133</v>
      </c>
      <c r="D258" t="s">
        <v>497</v>
      </c>
      <c r="E258" t="s">
        <v>724</v>
      </c>
      <c r="F258" t="s">
        <v>725</v>
      </c>
      <c r="G258" t="s">
        <v>76</v>
      </c>
      <c r="H258" t="s">
        <v>736</v>
      </c>
      <c r="J258" t="s">
        <v>23</v>
      </c>
      <c r="K258" t="s">
        <v>241</v>
      </c>
      <c r="P258" t="s">
        <v>241</v>
      </c>
      <c r="R258" t="s">
        <v>1475</v>
      </c>
      <c r="S258" t="s">
        <v>8542</v>
      </c>
      <c r="T258" t="s">
        <v>8543</v>
      </c>
    </row>
    <row r="259" spans="1:20">
      <c r="A259" t="s">
        <v>50</v>
      </c>
      <c r="B259" t="s">
        <v>133</v>
      </c>
      <c r="C259" t="s">
        <v>133</v>
      </c>
      <c r="D259" t="s">
        <v>497</v>
      </c>
      <c r="E259" t="s">
        <v>724</v>
      </c>
      <c r="F259" t="s">
        <v>725</v>
      </c>
      <c r="G259" t="s">
        <v>76</v>
      </c>
      <c r="H259" t="s">
        <v>750</v>
      </c>
      <c r="J259" t="s">
        <v>23</v>
      </c>
      <c r="K259" t="s">
        <v>241</v>
      </c>
      <c r="P259" t="s">
        <v>241</v>
      </c>
      <c r="R259" t="s">
        <v>1475</v>
      </c>
      <c r="S259" t="s">
        <v>8544</v>
      </c>
      <c r="T259" t="s">
        <v>8545</v>
      </c>
    </row>
    <row r="260" spans="1:20">
      <c r="A260" t="s">
        <v>50</v>
      </c>
      <c r="B260" t="s">
        <v>133</v>
      </c>
      <c r="C260" t="s">
        <v>133</v>
      </c>
      <c r="D260" t="s">
        <v>497</v>
      </c>
      <c r="E260" t="s">
        <v>775</v>
      </c>
      <c r="F260" t="s">
        <v>771</v>
      </c>
      <c r="G260" t="s">
        <v>34</v>
      </c>
      <c r="H260">
        <v>715</v>
      </c>
      <c r="J260" t="s">
        <v>23</v>
      </c>
      <c r="K260" t="s">
        <v>167</v>
      </c>
      <c r="P260" t="s">
        <v>167</v>
      </c>
      <c r="R260" t="s">
        <v>1475</v>
      </c>
      <c r="S260" t="s">
        <v>8546</v>
      </c>
      <c r="T260" t="s">
        <v>8547</v>
      </c>
    </row>
    <row r="261" spans="1:20">
      <c r="A261" t="s">
        <v>50</v>
      </c>
      <c r="B261" t="s">
        <v>133</v>
      </c>
      <c r="C261" t="s">
        <v>133</v>
      </c>
      <c r="D261" t="s">
        <v>497</v>
      </c>
      <c r="E261" t="s">
        <v>775</v>
      </c>
      <c r="F261" t="s">
        <v>771</v>
      </c>
      <c r="G261" t="s">
        <v>34</v>
      </c>
      <c r="H261">
        <v>730</v>
      </c>
      <c r="J261" t="s">
        <v>23</v>
      </c>
      <c r="K261" t="s">
        <v>167</v>
      </c>
      <c r="P261" t="s">
        <v>167</v>
      </c>
      <c r="R261" t="s">
        <v>1475</v>
      </c>
      <c r="S261" t="s">
        <v>8548</v>
      </c>
      <c r="T261" t="s">
        <v>8549</v>
      </c>
    </row>
    <row r="262" spans="1:20">
      <c r="A262" t="s">
        <v>50</v>
      </c>
      <c r="B262" t="s">
        <v>133</v>
      </c>
      <c r="C262" t="s">
        <v>133</v>
      </c>
      <c r="D262" t="s">
        <v>497</v>
      </c>
      <c r="E262" t="s">
        <v>775</v>
      </c>
      <c r="F262" t="s">
        <v>771</v>
      </c>
      <c r="G262" t="s">
        <v>34</v>
      </c>
      <c r="H262">
        <v>728</v>
      </c>
      <c r="J262" t="s">
        <v>23</v>
      </c>
      <c r="K262" t="s">
        <v>167</v>
      </c>
      <c r="P262" t="s">
        <v>167</v>
      </c>
      <c r="R262" t="s">
        <v>1475</v>
      </c>
      <c r="S262" t="s">
        <v>8550</v>
      </c>
      <c r="T262" t="s">
        <v>8551</v>
      </c>
    </row>
    <row r="263" spans="1:20">
      <c r="A263" t="s">
        <v>50</v>
      </c>
      <c r="B263" t="s">
        <v>133</v>
      </c>
      <c r="C263" t="s">
        <v>133</v>
      </c>
      <c r="D263" t="s">
        <v>497</v>
      </c>
      <c r="E263" t="s">
        <v>775</v>
      </c>
      <c r="F263" t="s">
        <v>771</v>
      </c>
      <c r="G263" t="s">
        <v>34</v>
      </c>
      <c r="H263">
        <v>718</v>
      </c>
      <c r="J263" t="s">
        <v>23</v>
      </c>
      <c r="K263" t="s">
        <v>167</v>
      </c>
      <c r="P263" t="s">
        <v>167</v>
      </c>
      <c r="R263" t="s">
        <v>1475</v>
      </c>
      <c r="S263" t="s">
        <v>8552</v>
      </c>
      <c r="T263" t="s">
        <v>8553</v>
      </c>
    </row>
    <row r="264" spans="1:20">
      <c r="A264" t="s">
        <v>50</v>
      </c>
      <c r="B264" t="s">
        <v>133</v>
      </c>
      <c r="C264" t="s">
        <v>133</v>
      </c>
      <c r="D264" t="s">
        <v>497</v>
      </c>
      <c r="E264" t="s">
        <v>775</v>
      </c>
      <c r="F264" t="s">
        <v>771</v>
      </c>
      <c r="G264" t="s">
        <v>34</v>
      </c>
      <c r="H264">
        <v>723</v>
      </c>
      <c r="J264" t="s">
        <v>23</v>
      </c>
      <c r="K264" t="s">
        <v>167</v>
      </c>
      <c r="P264" t="s">
        <v>167</v>
      </c>
      <c r="R264" t="s">
        <v>1475</v>
      </c>
      <c r="S264" t="s">
        <v>8554</v>
      </c>
      <c r="T264" t="s">
        <v>8555</v>
      </c>
    </row>
    <row r="265" spans="1:20">
      <c r="A265" t="s">
        <v>50</v>
      </c>
      <c r="B265" t="s">
        <v>133</v>
      </c>
      <c r="C265" t="s">
        <v>133</v>
      </c>
      <c r="D265" t="s">
        <v>497</v>
      </c>
      <c r="E265" t="s">
        <v>775</v>
      </c>
      <c r="F265" t="s">
        <v>771</v>
      </c>
      <c r="G265" t="s">
        <v>34</v>
      </c>
      <c r="H265">
        <v>716</v>
      </c>
      <c r="J265" t="s">
        <v>23</v>
      </c>
      <c r="K265" t="s">
        <v>167</v>
      </c>
      <c r="P265" t="s">
        <v>167</v>
      </c>
      <c r="R265" t="s">
        <v>1475</v>
      </c>
      <c r="S265" t="s">
        <v>8556</v>
      </c>
      <c r="T265" t="s">
        <v>8557</v>
      </c>
    </row>
    <row r="266" spans="1:20">
      <c r="A266" t="s">
        <v>50</v>
      </c>
      <c r="B266" t="s">
        <v>133</v>
      </c>
      <c r="C266" t="s">
        <v>133</v>
      </c>
      <c r="D266" t="s">
        <v>497</v>
      </c>
      <c r="E266" t="s">
        <v>775</v>
      </c>
      <c r="F266" t="s">
        <v>771</v>
      </c>
      <c r="G266" t="s">
        <v>34</v>
      </c>
      <c r="H266">
        <v>712</v>
      </c>
      <c r="J266" t="s">
        <v>23</v>
      </c>
      <c r="K266" t="s">
        <v>167</v>
      </c>
      <c r="P266" t="s">
        <v>167</v>
      </c>
      <c r="R266" t="s">
        <v>1475</v>
      </c>
      <c r="S266" t="s">
        <v>8558</v>
      </c>
      <c r="T266" t="s">
        <v>8559</v>
      </c>
    </row>
    <row r="267" spans="1:20">
      <c r="A267" t="s">
        <v>50</v>
      </c>
      <c r="B267" t="s">
        <v>133</v>
      </c>
      <c r="C267" t="s">
        <v>133</v>
      </c>
      <c r="D267" t="s">
        <v>497</v>
      </c>
      <c r="E267" t="s">
        <v>775</v>
      </c>
      <c r="F267" t="s">
        <v>771</v>
      </c>
      <c r="G267" t="s">
        <v>34</v>
      </c>
      <c r="H267">
        <v>725</v>
      </c>
      <c r="J267" t="s">
        <v>23</v>
      </c>
      <c r="K267" t="s">
        <v>167</v>
      </c>
      <c r="P267" t="s">
        <v>167</v>
      </c>
      <c r="R267" t="s">
        <v>1475</v>
      </c>
      <c r="S267" t="s">
        <v>8560</v>
      </c>
      <c r="T267" t="s">
        <v>8561</v>
      </c>
    </row>
    <row r="268" spans="1:20">
      <c r="A268" t="s">
        <v>50</v>
      </c>
      <c r="B268" t="s">
        <v>133</v>
      </c>
      <c r="C268" t="s">
        <v>133</v>
      </c>
      <c r="D268" t="s">
        <v>497</v>
      </c>
      <c r="E268" t="s">
        <v>807</v>
      </c>
      <c r="F268" t="s">
        <v>808</v>
      </c>
      <c r="G268" t="s">
        <v>34</v>
      </c>
      <c r="H268" t="s">
        <v>809</v>
      </c>
      <c r="J268" t="s">
        <v>23</v>
      </c>
      <c r="K268" t="s">
        <v>241</v>
      </c>
      <c r="P268" t="s">
        <v>241</v>
      </c>
      <c r="R268" t="s">
        <v>1475</v>
      </c>
      <c r="S268" t="s">
        <v>8562</v>
      </c>
      <c r="T268" t="s">
        <v>8563</v>
      </c>
    </row>
    <row r="269" spans="1:20">
      <c r="A269" t="s">
        <v>50</v>
      </c>
      <c r="B269" t="s">
        <v>133</v>
      </c>
      <c r="C269" t="s">
        <v>133</v>
      </c>
      <c r="D269" t="s">
        <v>497</v>
      </c>
      <c r="E269" t="s">
        <v>810</v>
      </c>
      <c r="F269" t="s">
        <v>811</v>
      </c>
      <c r="G269" t="s">
        <v>34</v>
      </c>
      <c r="H269" t="s">
        <v>816</v>
      </c>
      <c r="J269" t="s">
        <v>23</v>
      </c>
      <c r="K269" t="s">
        <v>167</v>
      </c>
      <c r="P269" t="s">
        <v>167</v>
      </c>
      <c r="R269" t="s">
        <v>1475</v>
      </c>
      <c r="S269" t="s">
        <v>8564</v>
      </c>
      <c r="T269" t="s">
        <v>8565</v>
      </c>
    </row>
    <row r="270" spans="1:20">
      <c r="A270" t="s">
        <v>50</v>
      </c>
      <c r="B270" t="s">
        <v>133</v>
      </c>
      <c r="C270" t="s">
        <v>133</v>
      </c>
      <c r="D270" t="s">
        <v>497</v>
      </c>
      <c r="E270" t="s">
        <v>810</v>
      </c>
      <c r="F270" t="s">
        <v>811</v>
      </c>
      <c r="G270" t="s">
        <v>34</v>
      </c>
      <c r="H270" t="s">
        <v>817</v>
      </c>
      <c r="J270" t="s">
        <v>23</v>
      </c>
      <c r="K270" t="s">
        <v>167</v>
      </c>
      <c r="P270" t="s">
        <v>167</v>
      </c>
      <c r="R270" t="s">
        <v>1475</v>
      </c>
      <c r="S270" t="s">
        <v>8566</v>
      </c>
      <c r="T270" t="s">
        <v>8567</v>
      </c>
    </row>
    <row r="271" spans="1:20">
      <c r="A271" t="s">
        <v>29</v>
      </c>
      <c r="B271" t="s">
        <v>276</v>
      </c>
      <c r="C271" t="s">
        <v>276</v>
      </c>
      <c r="D271" t="s">
        <v>81</v>
      </c>
      <c r="E271" t="s">
        <v>297</v>
      </c>
      <c r="F271" t="s">
        <v>298</v>
      </c>
      <c r="G271" t="s">
        <v>34</v>
      </c>
      <c r="H271">
        <v>810</v>
      </c>
      <c r="I271" t="s">
        <v>343</v>
      </c>
      <c r="J271" t="s">
        <v>23</v>
      </c>
      <c r="K271" t="s">
        <v>167</v>
      </c>
      <c r="L271" t="s">
        <v>301</v>
      </c>
      <c r="M271" t="s">
        <v>302</v>
      </c>
      <c r="N271" t="s">
        <v>303</v>
      </c>
      <c r="P271" t="s">
        <v>167</v>
      </c>
      <c r="R271" t="s">
        <v>1475</v>
      </c>
      <c r="S271" t="s">
        <v>8568</v>
      </c>
      <c r="T271" t="s">
        <v>8569</v>
      </c>
    </row>
    <row r="272" spans="1:20">
      <c r="A272" t="s">
        <v>44</v>
      </c>
      <c r="C272" t="s">
        <v>8014</v>
      </c>
      <c r="D272" t="s">
        <v>81</v>
      </c>
      <c r="E272" t="s">
        <v>44</v>
      </c>
      <c r="F272" t="s">
        <v>274</v>
      </c>
      <c r="G272" t="s">
        <v>45</v>
      </c>
      <c r="H272">
        <v>15104</v>
      </c>
      <c r="I272" t="s">
        <v>282</v>
      </c>
      <c r="J272" t="s">
        <v>23</v>
      </c>
      <c r="K272" t="s">
        <v>167</v>
      </c>
      <c r="O272" t="s">
        <v>8570</v>
      </c>
      <c r="P272" t="s">
        <v>167</v>
      </c>
      <c r="R272" t="s">
        <v>1475</v>
      </c>
      <c r="S272" t="s">
        <v>8571</v>
      </c>
      <c r="T272" t="s">
        <v>8572</v>
      </c>
    </row>
    <row r="273" spans="1:20">
      <c r="A273" t="s">
        <v>50</v>
      </c>
      <c r="B273" t="s">
        <v>821</v>
      </c>
      <c r="C273" t="s">
        <v>821</v>
      </c>
      <c r="D273" t="s">
        <v>81</v>
      </c>
      <c r="E273" t="s">
        <v>810</v>
      </c>
      <c r="F273" t="s">
        <v>818</v>
      </c>
      <c r="G273" t="s">
        <v>34</v>
      </c>
      <c r="H273" t="s">
        <v>820</v>
      </c>
      <c r="I273">
        <v>143</v>
      </c>
      <c r="J273" t="s">
        <v>23</v>
      </c>
      <c r="K273" t="s">
        <v>167</v>
      </c>
      <c r="P273" t="s">
        <v>167</v>
      </c>
      <c r="R273" t="s">
        <v>1475</v>
      </c>
      <c r="S273" t="s">
        <v>8573</v>
      </c>
      <c r="T273" t="s">
        <v>8574</v>
      </c>
    </row>
    <row r="274" spans="1:20">
      <c r="A274" t="s">
        <v>57</v>
      </c>
      <c r="B274" t="s">
        <v>276</v>
      </c>
      <c r="C274" t="s">
        <v>276</v>
      </c>
      <c r="D274" t="s">
        <v>81</v>
      </c>
      <c r="E274" t="s">
        <v>985</v>
      </c>
      <c r="F274">
        <v>2170</v>
      </c>
      <c r="G274" t="s">
        <v>54</v>
      </c>
      <c r="J274" t="s">
        <v>23</v>
      </c>
      <c r="K274" t="s">
        <v>167</v>
      </c>
      <c r="O274" t="s">
        <v>8575</v>
      </c>
      <c r="P274" t="s">
        <v>167</v>
      </c>
      <c r="R274" t="s">
        <v>1475</v>
      </c>
      <c r="S274" t="s">
        <v>8576</v>
      </c>
      <c r="T274" t="s">
        <v>8577</v>
      </c>
    </row>
    <row r="275" spans="1:20">
      <c r="A275" t="s">
        <v>50</v>
      </c>
      <c r="B275" t="s">
        <v>612</v>
      </c>
      <c r="C275" t="s">
        <v>612</v>
      </c>
      <c r="D275" t="s">
        <v>83</v>
      </c>
      <c r="E275" t="s">
        <v>570</v>
      </c>
      <c r="F275" t="s">
        <v>571</v>
      </c>
      <c r="G275" t="s">
        <v>34</v>
      </c>
      <c r="H275">
        <v>433</v>
      </c>
      <c r="I275">
        <v>77</v>
      </c>
      <c r="J275" t="s">
        <v>23</v>
      </c>
      <c r="K275" t="s">
        <v>167</v>
      </c>
      <c r="P275" t="s">
        <v>167</v>
      </c>
      <c r="R275" t="s">
        <v>1475</v>
      </c>
      <c r="S275" t="s">
        <v>8578</v>
      </c>
      <c r="T275" t="s">
        <v>8579</v>
      </c>
    </row>
    <row r="276" spans="1:20">
      <c r="A276" t="s">
        <v>50</v>
      </c>
      <c r="B276" t="s">
        <v>612</v>
      </c>
      <c r="C276" t="s">
        <v>612</v>
      </c>
      <c r="D276" t="s">
        <v>83</v>
      </c>
      <c r="E276" t="s">
        <v>570</v>
      </c>
      <c r="F276" t="s">
        <v>571</v>
      </c>
      <c r="G276" t="s">
        <v>34</v>
      </c>
      <c r="H276">
        <v>685</v>
      </c>
      <c r="I276">
        <v>78</v>
      </c>
      <c r="J276" t="s">
        <v>23</v>
      </c>
      <c r="K276" t="s">
        <v>167</v>
      </c>
      <c r="P276" t="s">
        <v>167</v>
      </c>
      <c r="R276" t="s">
        <v>1475</v>
      </c>
      <c r="S276" t="s">
        <v>8580</v>
      </c>
      <c r="T276" t="s">
        <v>8581</v>
      </c>
    </row>
    <row r="277" spans="1:20">
      <c r="A277" t="s">
        <v>50</v>
      </c>
      <c r="B277" t="s">
        <v>849</v>
      </c>
      <c r="C277" t="s">
        <v>346</v>
      </c>
      <c r="D277" t="s">
        <v>83</v>
      </c>
      <c r="E277" t="s">
        <v>844</v>
      </c>
      <c r="F277" t="s">
        <v>845</v>
      </c>
      <c r="G277" t="s">
        <v>34</v>
      </c>
      <c r="H277">
        <v>762</v>
      </c>
      <c r="I277">
        <v>79</v>
      </c>
      <c r="J277" t="s">
        <v>23</v>
      </c>
      <c r="K277" t="s">
        <v>167</v>
      </c>
      <c r="P277" t="s">
        <v>167</v>
      </c>
      <c r="R277" t="s">
        <v>1475</v>
      </c>
      <c r="S277" t="s">
        <v>8582</v>
      </c>
      <c r="T277" t="s">
        <v>8583</v>
      </c>
    </row>
    <row r="278" spans="1:20">
      <c r="A278" t="s">
        <v>57</v>
      </c>
      <c r="B278" t="s">
        <v>972</v>
      </c>
      <c r="C278" t="s">
        <v>972</v>
      </c>
      <c r="D278" t="s">
        <v>998</v>
      </c>
      <c r="E278" t="s">
        <v>985</v>
      </c>
      <c r="F278">
        <v>1450</v>
      </c>
      <c r="G278" t="s">
        <v>54</v>
      </c>
      <c r="J278" t="s">
        <v>23</v>
      </c>
      <c r="K278" t="s">
        <v>167</v>
      </c>
      <c r="O278" t="s">
        <v>8584</v>
      </c>
      <c r="P278" t="s">
        <v>167</v>
      </c>
      <c r="R278" t="s">
        <v>1475</v>
      </c>
      <c r="S278" t="s">
        <v>8585</v>
      </c>
      <c r="T278" t="s">
        <v>8586</v>
      </c>
    </row>
    <row r="279" spans="1:20">
      <c r="A279" t="s">
        <v>29</v>
      </c>
      <c r="B279" t="s">
        <v>251</v>
      </c>
      <c r="C279" t="s">
        <v>251</v>
      </c>
      <c r="D279" t="s">
        <v>85</v>
      </c>
      <c r="E279" t="s">
        <v>8148</v>
      </c>
      <c r="F279" t="s">
        <v>159</v>
      </c>
      <c r="G279" t="s">
        <v>34</v>
      </c>
      <c r="I279" t="s">
        <v>250</v>
      </c>
      <c r="J279" t="s">
        <v>23</v>
      </c>
      <c r="K279" t="s">
        <v>169</v>
      </c>
      <c r="L279" t="s">
        <v>162</v>
      </c>
      <c r="N279" t="s">
        <v>164</v>
      </c>
      <c r="P279" t="s">
        <v>169</v>
      </c>
      <c r="R279" t="s">
        <v>1475</v>
      </c>
      <c r="S279" t="s">
        <v>8587</v>
      </c>
      <c r="T279" t="s">
        <v>8588</v>
      </c>
    </row>
    <row r="280" spans="1:20">
      <c r="A280" t="s">
        <v>29</v>
      </c>
      <c r="B280" t="s">
        <v>251</v>
      </c>
      <c r="C280" t="s">
        <v>251</v>
      </c>
      <c r="D280" t="s">
        <v>89</v>
      </c>
      <c r="E280" t="s">
        <v>297</v>
      </c>
      <c r="F280" t="s">
        <v>298</v>
      </c>
      <c r="G280" t="s">
        <v>34</v>
      </c>
      <c r="H280">
        <v>829</v>
      </c>
      <c r="I280" t="s">
        <v>344</v>
      </c>
      <c r="J280" t="s">
        <v>23</v>
      </c>
      <c r="K280" t="s">
        <v>167</v>
      </c>
      <c r="L280" t="s">
        <v>301</v>
      </c>
      <c r="M280" t="s">
        <v>302</v>
      </c>
      <c r="N280" t="s">
        <v>303</v>
      </c>
      <c r="P280" t="s">
        <v>167</v>
      </c>
      <c r="R280" t="s">
        <v>1475</v>
      </c>
      <c r="S280" t="s">
        <v>8589</v>
      </c>
      <c r="T280" t="s">
        <v>8590</v>
      </c>
    </row>
    <row r="281" spans="1:20">
      <c r="A281" t="s">
        <v>44</v>
      </c>
      <c r="B281" t="s">
        <v>281</v>
      </c>
      <c r="C281" t="s">
        <v>281</v>
      </c>
      <c r="D281" t="s">
        <v>89</v>
      </c>
      <c r="E281" t="s">
        <v>44</v>
      </c>
      <c r="F281" t="s">
        <v>279</v>
      </c>
      <c r="G281" t="s">
        <v>16</v>
      </c>
      <c r="H281">
        <v>16549</v>
      </c>
      <c r="J281" t="s">
        <v>23</v>
      </c>
      <c r="K281" t="s">
        <v>167</v>
      </c>
      <c r="O281" t="s">
        <v>8591</v>
      </c>
      <c r="P281" t="s">
        <v>167</v>
      </c>
      <c r="R281" t="s">
        <v>1475</v>
      </c>
      <c r="S281" t="s">
        <v>8592</v>
      </c>
      <c r="T281" t="s">
        <v>8593</v>
      </c>
    </row>
    <row r="282" spans="1:20">
      <c r="A282" t="s">
        <v>57</v>
      </c>
      <c r="B282" t="s">
        <v>251</v>
      </c>
      <c r="C282" t="s">
        <v>251</v>
      </c>
      <c r="D282" t="s">
        <v>87</v>
      </c>
      <c r="E282" t="s">
        <v>985</v>
      </c>
      <c r="F282">
        <v>2170</v>
      </c>
      <c r="G282" t="s">
        <v>54</v>
      </c>
      <c r="J282" t="s">
        <v>23</v>
      </c>
      <c r="K282" t="s">
        <v>167</v>
      </c>
      <c r="O282" t="s">
        <v>8594</v>
      </c>
      <c r="P282" t="s">
        <v>167</v>
      </c>
      <c r="R282" t="s">
        <v>1475</v>
      </c>
      <c r="S282" t="s">
        <v>8595</v>
      </c>
      <c r="T282" t="s">
        <v>8596</v>
      </c>
    </row>
    <row r="283" spans="1:20">
      <c r="A283" t="s">
        <v>50</v>
      </c>
      <c r="B283" t="s">
        <v>617</v>
      </c>
      <c r="C283" t="s">
        <v>459</v>
      </c>
      <c r="D283" t="s">
        <v>616</v>
      </c>
      <c r="E283" t="s">
        <v>570</v>
      </c>
      <c r="F283" t="s">
        <v>571</v>
      </c>
      <c r="G283" t="s">
        <v>34</v>
      </c>
      <c r="H283">
        <v>445</v>
      </c>
      <c r="I283">
        <v>82</v>
      </c>
      <c r="J283" t="s">
        <v>23</v>
      </c>
      <c r="K283" t="s">
        <v>167</v>
      </c>
      <c r="P283" t="s">
        <v>167</v>
      </c>
      <c r="R283" t="s">
        <v>1475</v>
      </c>
      <c r="S283" t="s">
        <v>8597</v>
      </c>
      <c r="T283" t="s">
        <v>8598</v>
      </c>
    </row>
    <row r="284" spans="1:20">
      <c r="A284" t="s">
        <v>50</v>
      </c>
      <c r="C284" t="s">
        <v>8014</v>
      </c>
      <c r="D284" t="s">
        <v>616</v>
      </c>
      <c r="E284" t="s">
        <v>758</v>
      </c>
      <c r="F284" t="s">
        <v>759</v>
      </c>
      <c r="G284" t="s">
        <v>34</v>
      </c>
      <c r="H284">
        <v>2404</v>
      </c>
      <c r="I284">
        <v>141</v>
      </c>
      <c r="J284" t="s">
        <v>23</v>
      </c>
      <c r="K284" t="s">
        <v>167</v>
      </c>
      <c r="P284" t="s">
        <v>167</v>
      </c>
      <c r="R284" t="s">
        <v>1475</v>
      </c>
      <c r="S284" t="s">
        <v>8599</v>
      </c>
      <c r="T284" t="s">
        <v>8600</v>
      </c>
    </row>
    <row r="285" spans="1:20">
      <c r="A285" t="s">
        <v>50</v>
      </c>
      <c r="C285" t="s">
        <v>8014</v>
      </c>
      <c r="D285" t="s">
        <v>616</v>
      </c>
      <c r="E285" t="s">
        <v>844</v>
      </c>
      <c r="F285" t="s">
        <v>845</v>
      </c>
      <c r="G285" t="s">
        <v>34</v>
      </c>
      <c r="H285">
        <v>743</v>
      </c>
      <c r="I285">
        <v>142</v>
      </c>
      <c r="J285" t="s">
        <v>23</v>
      </c>
      <c r="K285" t="s">
        <v>167</v>
      </c>
      <c r="P285" t="s">
        <v>167</v>
      </c>
      <c r="R285" t="s">
        <v>1475</v>
      </c>
      <c r="S285" t="s">
        <v>8601</v>
      </c>
      <c r="T285" t="s">
        <v>8602</v>
      </c>
    </row>
    <row r="286" spans="1:20">
      <c r="A286" t="s">
        <v>29</v>
      </c>
      <c r="B286" t="s">
        <v>346</v>
      </c>
      <c r="C286" t="s">
        <v>346</v>
      </c>
      <c r="D286" t="s">
        <v>91</v>
      </c>
      <c r="E286" t="s">
        <v>297</v>
      </c>
      <c r="F286" t="s">
        <v>298</v>
      </c>
      <c r="G286" t="s">
        <v>34</v>
      </c>
      <c r="H286">
        <v>808</v>
      </c>
      <c r="I286" t="s">
        <v>345</v>
      </c>
      <c r="J286" t="s">
        <v>23</v>
      </c>
      <c r="K286" t="s">
        <v>167</v>
      </c>
      <c r="L286" t="s">
        <v>301</v>
      </c>
      <c r="M286" t="s">
        <v>302</v>
      </c>
      <c r="N286" t="s">
        <v>303</v>
      </c>
      <c r="P286" t="s">
        <v>167</v>
      </c>
      <c r="R286" t="s">
        <v>1475</v>
      </c>
      <c r="S286" t="s">
        <v>8603</v>
      </c>
      <c r="T286" t="s">
        <v>8604</v>
      </c>
    </row>
    <row r="287" spans="1:20">
      <c r="A287" t="s">
        <v>29</v>
      </c>
      <c r="B287" t="s">
        <v>348</v>
      </c>
      <c r="C287" t="s">
        <v>348</v>
      </c>
      <c r="D287" t="s">
        <v>91</v>
      </c>
      <c r="E287" t="s">
        <v>297</v>
      </c>
      <c r="F287" t="s">
        <v>298</v>
      </c>
      <c r="G287" t="s">
        <v>34</v>
      </c>
      <c r="H287">
        <v>861</v>
      </c>
      <c r="I287" t="s">
        <v>347</v>
      </c>
      <c r="J287" t="s">
        <v>23</v>
      </c>
      <c r="K287" t="s">
        <v>167</v>
      </c>
      <c r="L287" t="s">
        <v>301</v>
      </c>
      <c r="M287" t="s">
        <v>302</v>
      </c>
      <c r="N287" t="s">
        <v>303</v>
      </c>
      <c r="P287" t="s">
        <v>167</v>
      </c>
      <c r="R287" t="s">
        <v>1475</v>
      </c>
      <c r="S287" t="s">
        <v>8605</v>
      </c>
      <c r="T287" t="s">
        <v>8606</v>
      </c>
    </row>
    <row r="288" spans="1:20">
      <c r="A288" t="s">
        <v>57</v>
      </c>
      <c r="B288" t="s">
        <v>348</v>
      </c>
      <c r="C288" t="s">
        <v>348</v>
      </c>
      <c r="D288" t="s">
        <v>93</v>
      </c>
      <c r="E288" t="s">
        <v>985</v>
      </c>
      <c r="F288">
        <v>1625</v>
      </c>
      <c r="G288" t="s">
        <v>54</v>
      </c>
      <c r="J288" t="s">
        <v>23</v>
      </c>
      <c r="K288" t="s">
        <v>167</v>
      </c>
      <c r="O288" t="s">
        <v>8607</v>
      </c>
      <c r="P288" t="s">
        <v>167</v>
      </c>
      <c r="R288" t="s">
        <v>1475</v>
      </c>
      <c r="S288" t="s">
        <v>8608</v>
      </c>
      <c r="T288" t="s">
        <v>8609</v>
      </c>
    </row>
    <row r="289" spans="1:20">
      <c r="A289" t="s">
        <v>57</v>
      </c>
      <c r="B289" t="s">
        <v>346</v>
      </c>
      <c r="C289" t="s">
        <v>346</v>
      </c>
      <c r="D289" t="s">
        <v>93</v>
      </c>
      <c r="E289" t="s">
        <v>985</v>
      </c>
      <c r="F289">
        <v>1630</v>
      </c>
      <c r="G289" t="s">
        <v>54</v>
      </c>
      <c r="J289" t="s">
        <v>23</v>
      </c>
      <c r="K289" t="s">
        <v>167</v>
      </c>
      <c r="O289" t="s">
        <v>8610</v>
      </c>
      <c r="P289" t="s">
        <v>167</v>
      </c>
      <c r="R289" t="s">
        <v>1475</v>
      </c>
      <c r="S289" t="s">
        <v>8611</v>
      </c>
      <c r="T289" t="s">
        <v>8612</v>
      </c>
    </row>
    <row r="290" spans="1:20">
      <c r="A290" t="s">
        <v>29</v>
      </c>
      <c r="B290" t="s">
        <v>350</v>
      </c>
      <c r="C290" t="s">
        <v>350</v>
      </c>
      <c r="D290" t="s">
        <v>95</v>
      </c>
      <c r="E290" t="s">
        <v>297</v>
      </c>
      <c r="F290" t="s">
        <v>298</v>
      </c>
      <c r="G290" t="s">
        <v>34</v>
      </c>
      <c r="H290">
        <v>804</v>
      </c>
      <c r="I290" t="s">
        <v>349</v>
      </c>
      <c r="J290" t="s">
        <v>23</v>
      </c>
      <c r="K290" t="s">
        <v>167</v>
      </c>
      <c r="L290" t="s">
        <v>301</v>
      </c>
      <c r="M290" t="s">
        <v>302</v>
      </c>
      <c r="N290" t="s">
        <v>303</v>
      </c>
      <c r="P290" t="s">
        <v>167</v>
      </c>
      <c r="R290" t="s">
        <v>1475</v>
      </c>
      <c r="S290" t="s">
        <v>8613</v>
      </c>
      <c r="T290" t="s">
        <v>8614</v>
      </c>
    </row>
    <row r="291" spans="1:20">
      <c r="A291" t="s">
        <v>29</v>
      </c>
      <c r="B291" t="s">
        <v>354</v>
      </c>
      <c r="C291" t="s">
        <v>354</v>
      </c>
      <c r="D291" t="s">
        <v>95</v>
      </c>
      <c r="E291" t="s">
        <v>297</v>
      </c>
      <c r="F291" t="s">
        <v>298</v>
      </c>
      <c r="G291" t="s">
        <v>34</v>
      </c>
      <c r="H291">
        <v>880</v>
      </c>
      <c r="I291" t="s">
        <v>353</v>
      </c>
      <c r="J291" t="s">
        <v>23</v>
      </c>
      <c r="K291" t="s">
        <v>167</v>
      </c>
      <c r="L291" t="s">
        <v>301</v>
      </c>
      <c r="M291" t="s">
        <v>302</v>
      </c>
      <c r="N291" t="s">
        <v>303</v>
      </c>
      <c r="P291" t="s">
        <v>167</v>
      </c>
      <c r="R291" t="s">
        <v>1475</v>
      </c>
      <c r="S291" t="s">
        <v>8615</v>
      </c>
      <c r="T291" t="s">
        <v>8616</v>
      </c>
    </row>
    <row r="292" spans="1:20">
      <c r="A292" t="s">
        <v>29</v>
      </c>
      <c r="B292" t="s">
        <v>352</v>
      </c>
      <c r="C292" t="s">
        <v>352</v>
      </c>
      <c r="D292" t="s">
        <v>95</v>
      </c>
      <c r="E292" t="s">
        <v>297</v>
      </c>
      <c r="F292" t="s">
        <v>298</v>
      </c>
      <c r="G292" t="s">
        <v>34</v>
      </c>
      <c r="H292">
        <v>867</v>
      </c>
      <c r="I292" t="s">
        <v>351</v>
      </c>
      <c r="J292" t="s">
        <v>23</v>
      </c>
      <c r="K292" t="s">
        <v>167</v>
      </c>
      <c r="L292" t="s">
        <v>301</v>
      </c>
      <c r="M292" t="s">
        <v>302</v>
      </c>
      <c r="N292" t="s">
        <v>303</v>
      </c>
      <c r="P292" t="s">
        <v>167</v>
      </c>
      <c r="R292" t="s">
        <v>1475</v>
      </c>
      <c r="S292" t="s">
        <v>8617</v>
      </c>
      <c r="T292" t="s">
        <v>8618</v>
      </c>
    </row>
    <row r="293" spans="1:20">
      <c r="A293" t="s">
        <v>50</v>
      </c>
      <c r="B293" t="s">
        <v>619</v>
      </c>
      <c r="C293" t="s">
        <v>354</v>
      </c>
      <c r="D293" t="s">
        <v>95</v>
      </c>
      <c r="E293" t="s">
        <v>570</v>
      </c>
      <c r="F293" t="s">
        <v>571</v>
      </c>
      <c r="G293" t="s">
        <v>34</v>
      </c>
      <c r="H293">
        <v>415</v>
      </c>
      <c r="I293">
        <v>25</v>
      </c>
      <c r="J293" t="s">
        <v>23</v>
      </c>
      <c r="K293" t="s">
        <v>167</v>
      </c>
      <c r="P293" t="s">
        <v>167</v>
      </c>
      <c r="R293" t="s">
        <v>1475</v>
      </c>
      <c r="S293" t="s">
        <v>8619</v>
      </c>
      <c r="T293" t="s">
        <v>8620</v>
      </c>
    </row>
    <row r="294" spans="1:20">
      <c r="A294" t="s">
        <v>50</v>
      </c>
      <c r="B294" t="s">
        <v>619</v>
      </c>
      <c r="C294" t="s">
        <v>354</v>
      </c>
      <c r="D294" t="s">
        <v>95</v>
      </c>
      <c r="E294" t="s">
        <v>570</v>
      </c>
      <c r="F294" t="s">
        <v>571</v>
      </c>
      <c r="G294" t="s">
        <v>34</v>
      </c>
      <c r="H294">
        <v>427</v>
      </c>
      <c r="I294">
        <v>26</v>
      </c>
      <c r="J294" t="s">
        <v>23</v>
      </c>
      <c r="K294" t="s">
        <v>167</v>
      </c>
      <c r="P294" t="s">
        <v>167</v>
      </c>
      <c r="R294" t="s">
        <v>1475</v>
      </c>
      <c r="S294" t="s">
        <v>8621</v>
      </c>
      <c r="T294" t="s">
        <v>8622</v>
      </c>
    </row>
    <row r="295" spans="1:20">
      <c r="A295" t="s">
        <v>50</v>
      </c>
      <c r="B295" t="s">
        <v>8623</v>
      </c>
      <c r="C295" t="s">
        <v>8623</v>
      </c>
      <c r="D295" t="s">
        <v>95</v>
      </c>
      <c r="E295" t="s">
        <v>570</v>
      </c>
      <c r="F295" t="s">
        <v>571</v>
      </c>
      <c r="G295" t="s">
        <v>34</v>
      </c>
      <c r="H295">
        <v>447</v>
      </c>
      <c r="I295">
        <v>27</v>
      </c>
      <c r="J295" t="s">
        <v>23</v>
      </c>
      <c r="K295" t="s">
        <v>167</v>
      </c>
      <c r="P295" t="s">
        <v>167</v>
      </c>
      <c r="R295" t="s">
        <v>1475</v>
      </c>
      <c r="S295" t="s">
        <v>8624</v>
      </c>
      <c r="T295" t="s">
        <v>8625</v>
      </c>
    </row>
    <row r="296" spans="1:20">
      <c r="A296" t="s">
        <v>50</v>
      </c>
      <c r="B296" t="s">
        <v>8623</v>
      </c>
      <c r="C296" t="s">
        <v>8623</v>
      </c>
      <c r="D296" t="s">
        <v>95</v>
      </c>
      <c r="E296" t="s">
        <v>570</v>
      </c>
      <c r="F296" t="s">
        <v>571</v>
      </c>
      <c r="G296" t="s">
        <v>34</v>
      </c>
      <c r="H296">
        <v>432</v>
      </c>
      <c r="I296">
        <v>28</v>
      </c>
      <c r="J296" t="s">
        <v>23</v>
      </c>
      <c r="K296" t="s">
        <v>167</v>
      </c>
      <c r="P296" t="s">
        <v>167</v>
      </c>
      <c r="R296" t="s">
        <v>1475</v>
      </c>
      <c r="S296" t="s">
        <v>8626</v>
      </c>
      <c r="T296" t="s">
        <v>8627</v>
      </c>
    </row>
    <row r="297" spans="1:20">
      <c r="A297" t="s">
        <v>50</v>
      </c>
      <c r="B297" t="s">
        <v>619</v>
      </c>
      <c r="C297" t="s">
        <v>354</v>
      </c>
      <c r="D297" t="s">
        <v>95</v>
      </c>
      <c r="E297" t="s">
        <v>570</v>
      </c>
      <c r="F297" t="s">
        <v>571</v>
      </c>
      <c r="G297" t="s">
        <v>34</v>
      </c>
      <c r="H297">
        <v>429</v>
      </c>
      <c r="I297">
        <v>29</v>
      </c>
      <c r="J297" t="s">
        <v>23</v>
      </c>
      <c r="K297" t="s">
        <v>167</v>
      </c>
      <c r="P297" t="s">
        <v>167</v>
      </c>
      <c r="R297" t="s">
        <v>1475</v>
      </c>
      <c r="S297" t="s">
        <v>8628</v>
      </c>
      <c r="T297" t="s">
        <v>8629</v>
      </c>
    </row>
    <row r="298" spans="1:20">
      <c r="A298" t="s">
        <v>50</v>
      </c>
      <c r="B298" t="s">
        <v>619</v>
      </c>
      <c r="C298" t="s">
        <v>354</v>
      </c>
      <c r="D298" t="s">
        <v>95</v>
      </c>
      <c r="E298" t="s">
        <v>570</v>
      </c>
      <c r="F298" t="s">
        <v>571</v>
      </c>
      <c r="G298" t="s">
        <v>34</v>
      </c>
      <c r="H298">
        <v>450</v>
      </c>
      <c r="I298">
        <v>30</v>
      </c>
      <c r="J298" t="s">
        <v>23</v>
      </c>
      <c r="K298" t="s">
        <v>167</v>
      </c>
      <c r="P298" t="s">
        <v>167</v>
      </c>
      <c r="R298" t="s">
        <v>1475</v>
      </c>
      <c r="S298" t="s">
        <v>8630</v>
      </c>
      <c r="T298" t="s">
        <v>8631</v>
      </c>
    </row>
    <row r="299" spans="1:20">
      <c r="A299" t="s">
        <v>57</v>
      </c>
      <c r="B299" t="s">
        <v>354</v>
      </c>
      <c r="C299" t="s">
        <v>354</v>
      </c>
      <c r="D299" t="s">
        <v>95</v>
      </c>
      <c r="E299" t="s">
        <v>985</v>
      </c>
      <c r="F299">
        <v>1625</v>
      </c>
      <c r="G299" t="s">
        <v>54</v>
      </c>
      <c r="J299" t="s">
        <v>23</v>
      </c>
      <c r="K299" t="s">
        <v>167</v>
      </c>
      <c r="O299" t="s">
        <v>8632</v>
      </c>
      <c r="P299" t="s">
        <v>167</v>
      </c>
      <c r="R299" t="s">
        <v>1475</v>
      </c>
      <c r="S299" t="s">
        <v>8633</v>
      </c>
      <c r="T299" t="s">
        <v>8634</v>
      </c>
    </row>
    <row r="300" spans="1:20">
      <c r="A300" t="s">
        <v>57</v>
      </c>
      <c r="B300" t="s">
        <v>350</v>
      </c>
      <c r="C300" t="s">
        <v>350</v>
      </c>
      <c r="D300" t="s">
        <v>95</v>
      </c>
      <c r="E300" t="s">
        <v>985</v>
      </c>
      <c r="F300">
        <v>1630</v>
      </c>
      <c r="G300" t="s">
        <v>54</v>
      </c>
      <c r="J300" t="s">
        <v>23</v>
      </c>
      <c r="K300" t="s">
        <v>167</v>
      </c>
      <c r="O300" t="s">
        <v>8635</v>
      </c>
      <c r="P300" t="s">
        <v>167</v>
      </c>
      <c r="R300" t="s">
        <v>1475</v>
      </c>
      <c r="S300" t="s">
        <v>8636</v>
      </c>
      <c r="T300" t="s">
        <v>8637</v>
      </c>
    </row>
    <row r="301" spans="1:20">
      <c r="A301" t="s">
        <v>29</v>
      </c>
      <c r="C301" t="s">
        <v>8014</v>
      </c>
      <c r="D301" t="s">
        <v>97</v>
      </c>
      <c r="E301" t="s">
        <v>8148</v>
      </c>
      <c r="F301">
        <v>7050</v>
      </c>
      <c r="G301" t="s">
        <v>34</v>
      </c>
      <c r="I301" t="s">
        <v>252</v>
      </c>
      <c r="J301" t="s">
        <v>23</v>
      </c>
      <c r="K301" t="s">
        <v>169</v>
      </c>
      <c r="P301" t="s">
        <v>169</v>
      </c>
      <c r="R301" t="s">
        <v>1475</v>
      </c>
      <c r="S301" t="s">
        <v>8638</v>
      </c>
      <c r="T301" t="s">
        <v>8639</v>
      </c>
    </row>
    <row r="302" spans="1:20">
      <c r="A302" t="s">
        <v>29</v>
      </c>
      <c r="C302" t="s">
        <v>8014</v>
      </c>
      <c r="D302" t="s">
        <v>97</v>
      </c>
      <c r="E302" t="s">
        <v>8148</v>
      </c>
      <c r="F302" t="s">
        <v>159</v>
      </c>
      <c r="G302" t="s">
        <v>34</v>
      </c>
      <c r="I302" t="s">
        <v>255</v>
      </c>
      <c r="J302" t="s">
        <v>23</v>
      </c>
      <c r="K302" t="s">
        <v>169</v>
      </c>
      <c r="L302" t="s">
        <v>162</v>
      </c>
      <c r="M302" t="s">
        <v>163</v>
      </c>
      <c r="N302" t="s">
        <v>164</v>
      </c>
      <c r="P302" t="s">
        <v>169</v>
      </c>
      <c r="R302" t="s">
        <v>1475</v>
      </c>
      <c r="S302" t="s">
        <v>8640</v>
      </c>
      <c r="T302" t="s">
        <v>8641</v>
      </c>
    </row>
    <row r="303" spans="1:20">
      <c r="A303" t="s">
        <v>50</v>
      </c>
      <c r="C303" t="s">
        <v>8014</v>
      </c>
      <c r="D303" t="s">
        <v>99</v>
      </c>
      <c r="E303" t="s">
        <v>718</v>
      </c>
      <c r="F303" t="s">
        <v>719</v>
      </c>
      <c r="G303" t="s">
        <v>34</v>
      </c>
      <c r="H303" t="s">
        <v>721</v>
      </c>
      <c r="I303">
        <v>119</v>
      </c>
      <c r="J303" t="s">
        <v>23</v>
      </c>
      <c r="K303" t="s">
        <v>167</v>
      </c>
      <c r="P303" t="s">
        <v>167</v>
      </c>
      <c r="R303" t="s">
        <v>1475</v>
      </c>
      <c r="S303" t="s">
        <v>8642</v>
      </c>
      <c r="T303" t="s">
        <v>8643</v>
      </c>
    </row>
    <row r="304" spans="1:20">
      <c r="A304" t="s">
        <v>50</v>
      </c>
      <c r="C304" t="s">
        <v>8014</v>
      </c>
      <c r="D304" t="s">
        <v>99</v>
      </c>
      <c r="E304" t="s">
        <v>718</v>
      </c>
      <c r="F304" t="s">
        <v>719</v>
      </c>
      <c r="G304" t="s">
        <v>34</v>
      </c>
      <c r="H304" t="s">
        <v>723</v>
      </c>
      <c r="I304">
        <v>120</v>
      </c>
      <c r="J304" t="s">
        <v>23</v>
      </c>
      <c r="K304" t="s">
        <v>167</v>
      </c>
      <c r="P304" t="s">
        <v>167</v>
      </c>
      <c r="R304" t="s">
        <v>1475</v>
      </c>
      <c r="S304" t="s">
        <v>8644</v>
      </c>
      <c r="T304" t="s">
        <v>8645</v>
      </c>
    </row>
    <row r="305" spans="1:20">
      <c r="A305" t="s">
        <v>50</v>
      </c>
      <c r="C305" t="s">
        <v>8014</v>
      </c>
      <c r="D305" t="s">
        <v>99</v>
      </c>
      <c r="E305" t="s">
        <v>852</v>
      </c>
      <c r="F305" t="s">
        <v>845</v>
      </c>
      <c r="G305" t="s">
        <v>34</v>
      </c>
      <c r="H305">
        <v>740</v>
      </c>
      <c r="I305">
        <v>121</v>
      </c>
      <c r="J305" t="s">
        <v>23</v>
      </c>
      <c r="K305" t="s">
        <v>167</v>
      </c>
      <c r="P305" t="s">
        <v>167</v>
      </c>
      <c r="R305" t="s">
        <v>1475</v>
      </c>
      <c r="S305" t="s">
        <v>8646</v>
      </c>
      <c r="T305" t="s">
        <v>8647</v>
      </c>
    </row>
    <row r="306" spans="1:20">
      <c r="A306" t="s">
        <v>29</v>
      </c>
      <c r="B306" t="s">
        <v>126</v>
      </c>
      <c r="C306" t="s">
        <v>126</v>
      </c>
      <c r="D306" t="s">
        <v>100</v>
      </c>
      <c r="E306" t="s">
        <v>8313</v>
      </c>
      <c r="G306" t="s">
        <v>34</v>
      </c>
      <c r="H306">
        <v>3823</v>
      </c>
      <c r="J306" t="s">
        <v>23</v>
      </c>
      <c r="K306" t="s">
        <v>169</v>
      </c>
      <c r="P306" t="s">
        <v>169</v>
      </c>
      <c r="R306" t="s">
        <v>1475</v>
      </c>
      <c r="S306" t="s">
        <v>8648</v>
      </c>
      <c r="T306" t="s">
        <v>8649</v>
      </c>
    </row>
    <row r="307" spans="1:20">
      <c r="A307" t="s">
        <v>57</v>
      </c>
      <c r="B307" t="s">
        <v>1000</v>
      </c>
      <c r="C307" t="s">
        <v>1000</v>
      </c>
      <c r="D307" t="s">
        <v>101</v>
      </c>
      <c r="E307" t="s">
        <v>985</v>
      </c>
      <c r="F307">
        <v>1625</v>
      </c>
      <c r="G307" t="s">
        <v>54</v>
      </c>
      <c r="J307" t="s">
        <v>23</v>
      </c>
      <c r="K307" t="s">
        <v>167</v>
      </c>
      <c r="O307" t="s">
        <v>8650</v>
      </c>
      <c r="P307" t="s">
        <v>167</v>
      </c>
      <c r="R307" t="s">
        <v>1475</v>
      </c>
      <c r="S307" t="s">
        <v>8651</v>
      </c>
      <c r="T307" t="s">
        <v>8652</v>
      </c>
    </row>
    <row r="308" spans="1:20">
      <c r="A308" t="s">
        <v>50</v>
      </c>
      <c r="B308" t="s">
        <v>486</v>
      </c>
      <c r="C308" t="s">
        <v>486</v>
      </c>
      <c r="D308" t="s">
        <v>102</v>
      </c>
      <c r="E308" t="s">
        <v>758</v>
      </c>
      <c r="F308" t="s">
        <v>762</v>
      </c>
      <c r="G308" t="s">
        <v>34</v>
      </c>
      <c r="H308">
        <v>2400</v>
      </c>
      <c r="I308">
        <v>126</v>
      </c>
      <c r="J308" t="s">
        <v>23</v>
      </c>
      <c r="K308" t="s">
        <v>167</v>
      </c>
      <c r="P308" t="s">
        <v>167</v>
      </c>
      <c r="R308" t="s">
        <v>1475</v>
      </c>
      <c r="S308" t="s">
        <v>8653</v>
      </c>
      <c r="T308" t="s">
        <v>8654</v>
      </c>
    </row>
    <row r="309" spans="1:20">
      <c r="A309" t="s">
        <v>57</v>
      </c>
      <c r="B309" t="s">
        <v>486</v>
      </c>
      <c r="C309" t="s">
        <v>486</v>
      </c>
      <c r="D309" t="s">
        <v>103</v>
      </c>
      <c r="E309" t="s">
        <v>985</v>
      </c>
      <c r="F309">
        <v>1630</v>
      </c>
      <c r="G309" t="s">
        <v>54</v>
      </c>
      <c r="J309" t="s">
        <v>23</v>
      </c>
      <c r="K309" t="s">
        <v>167</v>
      </c>
      <c r="O309" t="s">
        <v>8655</v>
      </c>
      <c r="P309" t="s">
        <v>167</v>
      </c>
      <c r="R309" t="s">
        <v>1475</v>
      </c>
      <c r="S309" t="s">
        <v>8656</v>
      </c>
      <c r="T309" t="s">
        <v>8657</v>
      </c>
    </row>
    <row r="310" spans="1:20">
      <c r="A310" t="s">
        <v>29</v>
      </c>
      <c r="C310" t="s">
        <v>8014</v>
      </c>
      <c r="D310" t="s">
        <v>104</v>
      </c>
      <c r="E310" t="s">
        <v>8148</v>
      </c>
      <c r="F310" t="s">
        <v>256</v>
      </c>
      <c r="G310" t="s">
        <v>34</v>
      </c>
      <c r="I310" t="s">
        <v>257</v>
      </c>
      <c r="J310" t="s">
        <v>23</v>
      </c>
      <c r="K310" t="s">
        <v>167</v>
      </c>
      <c r="P310" t="s">
        <v>167</v>
      </c>
      <c r="R310" t="s">
        <v>1475</v>
      </c>
      <c r="S310" t="s">
        <v>8658</v>
      </c>
      <c r="T310" t="s">
        <v>8659</v>
      </c>
    </row>
    <row r="311" spans="1:20">
      <c r="A311" t="s">
        <v>50</v>
      </c>
      <c r="C311" t="s">
        <v>8014</v>
      </c>
      <c r="D311" t="s">
        <v>104</v>
      </c>
      <c r="E311" t="s">
        <v>810</v>
      </c>
      <c r="F311" t="s">
        <v>811</v>
      </c>
      <c r="G311" t="s">
        <v>34</v>
      </c>
      <c r="H311" t="s">
        <v>823</v>
      </c>
      <c r="I311">
        <v>107</v>
      </c>
      <c r="J311" t="s">
        <v>23</v>
      </c>
      <c r="K311" t="s">
        <v>167</v>
      </c>
      <c r="P311" t="s">
        <v>167</v>
      </c>
      <c r="R311" t="s">
        <v>1475</v>
      </c>
      <c r="S311" t="s">
        <v>8660</v>
      </c>
      <c r="T311" t="s">
        <v>8661</v>
      </c>
    </row>
    <row r="312" spans="1:20">
      <c r="A312" t="s">
        <v>50</v>
      </c>
      <c r="C312" t="s">
        <v>8014</v>
      </c>
      <c r="D312" t="s">
        <v>104</v>
      </c>
      <c r="E312" t="s">
        <v>810</v>
      </c>
      <c r="F312" t="s">
        <v>811</v>
      </c>
      <c r="G312" t="s">
        <v>34</v>
      </c>
      <c r="H312" t="s">
        <v>825</v>
      </c>
      <c r="I312">
        <v>108</v>
      </c>
      <c r="J312" t="s">
        <v>23</v>
      </c>
      <c r="K312" t="s">
        <v>167</v>
      </c>
      <c r="P312" t="s">
        <v>167</v>
      </c>
      <c r="R312" t="s">
        <v>1475</v>
      </c>
      <c r="S312" t="s">
        <v>8662</v>
      </c>
      <c r="T312" t="s">
        <v>8663</v>
      </c>
    </row>
    <row r="313" spans="1:20">
      <c r="A313" t="s">
        <v>29</v>
      </c>
      <c r="C313" t="s">
        <v>8014</v>
      </c>
      <c r="D313" t="s">
        <v>105</v>
      </c>
      <c r="E313" t="s">
        <v>8148</v>
      </c>
      <c r="F313" t="s">
        <v>256</v>
      </c>
      <c r="G313" t="s">
        <v>34</v>
      </c>
      <c r="I313" t="s">
        <v>259</v>
      </c>
      <c r="J313" t="s">
        <v>23</v>
      </c>
      <c r="K313" t="s">
        <v>167</v>
      </c>
      <c r="P313" t="s">
        <v>167</v>
      </c>
      <c r="R313" t="s">
        <v>1475</v>
      </c>
      <c r="S313" t="s">
        <v>8664</v>
      </c>
      <c r="T313" t="s">
        <v>8665</v>
      </c>
    </row>
    <row r="314" spans="1:20">
      <c r="A314" t="s">
        <v>50</v>
      </c>
      <c r="C314" t="s">
        <v>8014</v>
      </c>
      <c r="D314" t="s">
        <v>105</v>
      </c>
      <c r="E314" t="s">
        <v>810</v>
      </c>
      <c r="F314" t="s">
        <v>811</v>
      </c>
      <c r="G314" t="s">
        <v>34</v>
      </c>
      <c r="H314" t="s">
        <v>827</v>
      </c>
      <c r="I314">
        <v>109</v>
      </c>
      <c r="J314" t="s">
        <v>23</v>
      </c>
      <c r="K314" t="s">
        <v>167</v>
      </c>
      <c r="P314" t="s">
        <v>167</v>
      </c>
      <c r="R314" t="s">
        <v>1475</v>
      </c>
      <c r="S314" t="s">
        <v>8666</v>
      </c>
      <c r="T314" t="s">
        <v>8667</v>
      </c>
    </row>
    <row r="315" spans="1:20">
      <c r="A315" t="s">
        <v>50</v>
      </c>
      <c r="C315" t="s">
        <v>8014</v>
      </c>
      <c r="D315" t="s">
        <v>105</v>
      </c>
      <c r="E315" t="s">
        <v>810</v>
      </c>
      <c r="F315" t="s">
        <v>811</v>
      </c>
      <c r="G315" t="s">
        <v>34</v>
      </c>
      <c r="H315" t="s">
        <v>829</v>
      </c>
      <c r="I315">
        <v>110</v>
      </c>
      <c r="J315" t="s">
        <v>23</v>
      </c>
      <c r="K315" t="s">
        <v>167</v>
      </c>
      <c r="P315" t="s">
        <v>167</v>
      </c>
      <c r="R315" t="s">
        <v>1475</v>
      </c>
      <c r="S315" t="s">
        <v>8668</v>
      </c>
      <c r="T315" t="s">
        <v>8669</v>
      </c>
    </row>
    <row r="316" spans="1:20">
      <c r="A316" t="s">
        <v>29</v>
      </c>
      <c r="C316" t="s">
        <v>8014</v>
      </c>
      <c r="D316" t="s">
        <v>106</v>
      </c>
      <c r="E316" t="s">
        <v>8148</v>
      </c>
      <c r="F316" t="s">
        <v>256</v>
      </c>
      <c r="G316" t="s">
        <v>34</v>
      </c>
      <c r="I316" t="s">
        <v>261</v>
      </c>
      <c r="J316" t="s">
        <v>23</v>
      </c>
      <c r="K316" t="s">
        <v>167</v>
      </c>
      <c r="P316" t="s">
        <v>167</v>
      </c>
      <c r="R316" t="s">
        <v>1475</v>
      </c>
      <c r="S316" t="s">
        <v>8670</v>
      </c>
      <c r="T316" t="s">
        <v>8671</v>
      </c>
    </row>
    <row r="317" spans="1:20">
      <c r="A317" t="s">
        <v>50</v>
      </c>
      <c r="C317" t="s">
        <v>8014</v>
      </c>
      <c r="D317" t="s">
        <v>106</v>
      </c>
      <c r="E317" t="s">
        <v>810</v>
      </c>
      <c r="F317" t="s">
        <v>811</v>
      </c>
      <c r="G317" t="s">
        <v>34</v>
      </c>
      <c r="H317" t="s">
        <v>833</v>
      </c>
      <c r="I317">
        <v>105</v>
      </c>
      <c r="J317" t="s">
        <v>23</v>
      </c>
      <c r="K317" t="s">
        <v>167</v>
      </c>
      <c r="P317" t="s">
        <v>167</v>
      </c>
      <c r="R317" t="s">
        <v>1475</v>
      </c>
      <c r="S317" t="s">
        <v>8672</v>
      </c>
      <c r="T317" t="s">
        <v>8673</v>
      </c>
    </row>
    <row r="318" spans="1:20">
      <c r="A318" t="s">
        <v>50</v>
      </c>
      <c r="C318" t="s">
        <v>8014</v>
      </c>
      <c r="D318" t="s">
        <v>106</v>
      </c>
      <c r="E318" t="s">
        <v>810</v>
      </c>
      <c r="F318" t="s">
        <v>811</v>
      </c>
      <c r="G318" t="s">
        <v>34</v>
      </c>
      <c r="H318" t="s">
        <v>831</v>
      </c>
      <c r="I318">
        <v>106</v>
      </c>
      <c r="J318" t="s">
        <v>23</v>
      </c>
      <c r="K318" t="s">
        <v>167</v>
      </c>
      <c r="P318" t="s">
        <v>167</v>
      </c>
      <c r="R318" t="s">
        <v>1475</v>
      </c>
      <c r="S318" t="s">
        <v>8674</v>
      </c>
      <c r="T318" t="s">
        <v>8675</v>
      </c>
    </row>
    <row r="319" spans="1:20">
      <c r="A319" t="s">
        <v>29</v>
      </c>
      <c r="C319" t="s">
        <v>8014</v>
      </c>
      <c r="D319" t="s">
        <v>107</v>
      </c>
      <c r="E319" t="s">
        <v>8148</v>
      </c>
      <c r="F319" t="s">
        <v>256</v>
      </c>
      <c r="G319" t="s">
        <v>34</v>
      </c>
      <c r="I319" t="s">
        <v>263</v>
      </c>
      <c r="J319" t="s">
        <v>23</v>
      </c>
      <c r="K319" t="s">
        <v>167</v>
      </c>
      <c r="P319" t="s">
        <v>167</v>
      </c>
      <c r="R319" t="s">
        <v>1475</v>
      </c>
      <c r="S319" t="s">
        <v>8676</v>
      </c>
      <c r="T319" t="s">
        <v>8677</v>
      </c>
    </row>
    <row r="320" spans="1:20">
      <c r="A320" t="s">
        <v>50</v>
      </c>
      <c r="C320" t="s">
        <v>8014</v>
      </c>
      <c r="D320" t="s">
        <v>107</v>
      </c>
      <c r="E320" t="s">
        <v>810</v>
      </c>
      <c r="F320" t="s">
        <v>811</v>
      </c>
      <c r="G320" t="s">
        <v>34</v>
      </c>
      <c r="H320" t="s">
        <v>835</v>
      </c>
      <c r="I320">
        <v>72</v>
      </c>
      <c r="J320" t="s">
        <v>23</v>
      </c>
      <c r="K320" t="s">
        <v>167</v>
      </c>
      <c r="P320" t="s">
        <v>167</v>
      </c>
      <c r="R320" t="s">
        <v>1475</v>
      </c>
      <c r="S320" t="s">
        <v>8678</v>
      </c>
      <c r="T320" t="s">
        <v>8679</v>
      </c>
    </row>
    <row r="321" spans="1:20">
      <c r="A321" t="s">
        <v>50</v>
      </c>
      <c r="C321" t="s">
        <v>8014</v>
      </c>
      <c r="D321" t="s">
        <v>107</v>
      </c>
      <c r="E321" t="s">
        <v>810</v>
      </c>
      <c r="F321" t="s">
        <v>811</v>
      </c>
      <c r="G321" t="s">
        <v>34</v>
      </c>
      <c r="H321" t="s">
        <v>837</v>
      </c>
      <c r="I321">
        <v>73</v>
      </c>
      <c r="J321" t="s">
        <v>23</v>
      </c>
      <c r="K321" t="s">
        <v>167</v>
      </c>
      <c r="P321" t="s">
        <v>167</v>
      </c>
      <c r="R321" t="s">
        <v>1475</v>
      </c>
      <c r="S321" t="s">
        <v>8680</v>
      </c>
      <c r="T321" t="s">
        <v>8681</v>
      </c>
    </row>
    <row r="322" spans="1:20">
      <c r="A322" t="s">
        <v>44</v>
      </c>
      <c r="C322" t="s">
        <v>8014</v>
      </c>
      <c r="D322" t="s">
        <v>108</v>
      </c>
      <c r="E322" t="s">
        <v>44</v>
      </c>
      <c r="F322" t="s">
        <v>270</v>
      </c>
      <c r="G322" t="s">
        <v>98</v>
      </c>
      <c r="H322">
        <v>8220</v>
      </c>
      <c r="I322" t="s">
        <v>285</v>
      </c>
      <c r="J322" t="s">
        <v>23</v>
      </c>
      <c r="K322" t="s">
        <v>167</v>
      </c>
      <c r="O322" t="s">
        <v>8682</v>
      </c>
      <c r="P322" t="s">
        <v>167</v>
      </c>
      <c r="R322" t="s">
        <v>1475</v>
      </c>
      <c r="S322" t="s">
        <v>8683</v>
      </c>
      <c r="T322" t="s">
        <v>8684</v>
      </c>
    </row>
    <row r="323" spans="1:20">
      <c r="A323" t="s">
        <v>29</v>
      </c>
      <c r="B323" t="s">
        <v>362</v>
      </c>
      <c r="C323" t="s">
        <v>362</v>
      </c>
      <c r="D323" t="s">
        <v>108</v>
      </c>
      <c r="E323" t="s">
        <v>297</v>
      </c>
      <c r="F323" t="s">
        <v>298</v>
      </c>
      <c r="G323" t="s">
        <v>34</v>
      </c>
      <c r="H323">
        <v>828</v>
      </c>
      <c r="I323" t="s">
        <v>361</v>
      </c>
      <c r="J323" t="s">
        <v>23</v>
      </c>
      <c r="K323" t="s">
        <v>167</v>
      </c>
      <c r="L323" t="s">
        <v>301</v>
      </c>
      <c r="M323" t="s">
        <v>302</v>
      </c>
      <c r="N323" t="s">
        <v>303</v>
      </c>
      <c r="P323" t="s">
        <v>167</v>
      </c>
      <c r="R323" t="s">
        <v>1475</v>
      </c>
      <c r="S323" t="s">
        <v>8685</v>
      </c>
      <c r="T323" t="s">
        <v>8686</v>
      </c>
    </row>
    <row r="324" spans="1:20">
      <c r="A324" t="s">
        <v>29</v>
      </c>
      <c r="B324" t="s">
        <v>394</v>
      </c>
      <c r="C324" t="s">
        <v>394</v>
      </c>
      <c r="D324" t="s">
        <v>108</v>
      </c>
      <c r="E324" t="s">
        <v>297</v>
      </c>
      <c r="F324" t="s">
        <v>298</v>
      </c>
      <c r="G324" t="s">
        <v>34</v>
      </c>
      <c r="H324">
        <v>858</v>
      </c>
      <c r="I324" t="s">
        <v>393</v>
      </c>
      <c r="J324" t="s">
        <v>23</v>
      </c>
      <c r="K324" t="s">
        <v>167</v>
      </c>
      <c r="L324" t="s">
        <v>301</v>
      </c>
      <c r="M324" t="s">
        <v>302</v>
      </c>
      <c r="N324" t="s">
        <v>303</v>
      </c>
      <c r="P324" t="s">
        <v>167</v>
      </c>
      <c r="R324" t="s">
        <v>1475</v>
      </c>
      <c r="S324" t="s">
        <v>8687</v>
      </c>
      <c r="T324" t="s">
        <v>8688</v>
      </c>
    </row>
    <row r="325" spans="1:20">
      <c r="A325" t="s">
        <v>29</v>
      </c>
      <c r="B325" t="s">
        <v>392</v>
      </c>
      <c r="C325" t="s">
        <v>392</v>
      </c>
      <c r="D325" t="s">
        <v>108</v>
      </c>
      <c r="E325" t="s">
        <v>297</v>
      </c>
      <c r="F325" t="s">
        <v>298</v>
      </c>
      <c r="G325" t="s">
        <v>34</v>
      </c>
      <c r="H325">
        <v>856</v>
      </c>
      <c r="I325" t="s">
        <v>391</v>
      </c>
      <c r="J325" t="s">
        <v>23</v>
      </c>
      <c r="K325" t="s">
        <v>167</v>
      </c>
      <c r="L325" t="s">
        <v>301</v>
      </c>
      <c r="M325" t="s">
        <v>302</v>
      </c>
      <c r="N325" t="s">
        <v>303</v>
      </c>
      <c r="P325" t="s">
        <v>167</v>
      </c>
      <c r="R325" t="s">
        <v>1475</v>
      </c>
      <c r="S325" t="s">
        <v>8689</v>
      </c>
      <c r="T325" t="s">
        <v>8690</v>
      </c>
    </row>
    <row r="326" spans="1:20">
      <c r="A326" t="s">
        <v>29</v>
      </c>
      <c r="B326" t="s">
        <v>388</v>
      </c>
      <c r="C326" t="s">
        <v>388</v>
      </c>
      <c r="D326" t="s">
        <v>108</v>
      </c>
      <c r="E326" t="s">
        <v>297</v>
      </c>
      <c r="F326" t="s">
        <v>298</v>
      </c>
      <c r="G326" t="s">
        <v>34</v>
      </c>
      <c r="H326">
        <v>853</v>
      </c>
      <c r="I326" t="s">
        <v>387</v>
      </c>
      <c r="J326" t="s">
        <v>23</v>
      </c>
      <c r="K326" t="s">
        <v>167</v>
      </c>
      <c r="L326" t="s">
        <v>301</v>
      </c>
      <c r="M326" t="s">
        <v>302</v>
      </c>
      <c r="N326" t="s">
        <v>303</v>
      </c>
      <c r="P326" t="s">
        <v>167</v>
      </c>
      <c r="R326" t="s">
        <v>1475</v>
      </c>
      <c r="S326" t="s">
        <v>8691</v>
      </c>
      <c r="T326" t="s">
        <v>8692</v>
      </c>
    </row>
    <row r="327" spans="1:20">
      <c r="A327" t="s">
        <v>29</v>
      </c>
      <c r="B327" t="s">
        <v>386</v>
      </c>
      <c r="C327" t="s">
        <v>386</v>
      </c>
      <c r="D327" t="s">
        <v>108</v>
      </c>
      <c r="E327" t="s">
        <v>297</v>
      </c>
      <c r="F327" t="s">
        <v>298</v>
      </c>
      <c r="G327" t="s">
        <v>34</v>
      </c>
      <c r="H327">
        <v>852</v>
      </c>
      <c r="I327" t="s">
        <v>385</v>
      </c>
      <c r="J327" t="s">
        <v>23</v>
      </c>
      <c r="K327" t="s">
        <v>167</v>
      </c>
      <c r="L327" t="s">
        <v>301</v>
      </c>
      <c r="M327" t="s">
        <v>302</v>
      </c>
      <c r="N327" t="s">
        <v>303</v>
      </c>
      <c r="P327" t="s">
        <v>167</v>
      </c>
      <c r="R327" t="s">
        <v>1475</v>
      </c>
      <c r="S327" t="s">
        <v>8693</v>
      </c>
      <c r="T327" t="s">
        <v>8694</v>
      </c>
    </row>
    <row r="328" spans="1:20">
      <c r="A328" t="s">
        <v>29</v>
      </c>
      <c r="B328" t="s">
        <v>378</v>
      </c>
      <c r="C328" t="s">
        <v>378</v>
      </c>
      <c r="D328" t="s">
        <v>108</v>
      </c>
      <c r="E328" t="s">
        <v>297</v>
      </c>
      <c r="F328" t="s">
        <v>298</v>
      </c>
      <c r="G328" t="s">
        <v>34</v>
      </c>
      <c r="H328">
        <v>840</v>
      </c>
      <c r="I328" t="s">
        <v>377</v>
      </c>
      <c r="J328" t="s">
        <v>23</v>
      </c>
      <c r="K328" t="s">
        <v>167</v>
      </c>
      <c r="L328" t="s">
        <v>301</v>
      </c>
      <c r="M328" t="s">
        <v>302</v>
      </c>
      <c r="N328" t="s">
        <v>303</v>
      </c>
      <c r="P328" t="s">
        <v>167</v>
      </c>
      <c r="R328" t="s">
        <v>1475</v>
      </c>
      <c r="S328" t="s">
        <v>8695</v>
      </c>
      <c r="T328" t="s">
        <v>8696</v>
      </c>
    </row>
    <row r="329" spans="1:20">
      <c r="A329" t="s">
        <v>29</v>
      </c>
      <c r="B329" t="s">
        <v>374</v>
      </c>
      <c r="C329" t="s">
        <v>374</v>
      </c>
      <c r="D329" t="s">
        <v>108</v>
      </c>
      <c r="E329" t="s">
        <v>297</v>
      </c>
      <c r="F329" t="s">
        <v>298</v>
      </c>
      <c r="G329" t="s">
        <v>34</v>
      </c>
      <c r="H329">
        <v>837</v>
      </c>
      <c r="I329" t="s">
        <v>373</v>
      </c>
      <c r="J329" t="s">
        <v>23</v>
      </c>
      <c r="K329" t="s">
        <v>167</v>
      </c>
      <c r="L329" t="s">
        <v>301</v>
      </c>
      <c r="M329" t="s">
        <v>302</v>
      </c>
      <c r="N329" t="s">
        <v>303</v>
      </c>
      <c r="P329" t="s">
        <v>167</v>
      </c>
      <c r="R329" t="s">
        <v>1475</v>
      </c>
      <c r="S329" t="s">
        <v>8697</v>
      </c>
      <c r="T329" t="s">
        <v>8698</v>
      </c>
    </row>
    <row r="330" spans="1:20">
      <c r="A330" t="s">
        <v>29</v>
      </c>
      <c r="B330" t="s">
        <v>410</v>
      </c>
      <c r="C330" t="s">
        <v>410</v>
      </c>
      <c r="D330" t="s">
        <v>108</v>
      </c>
      <c r="E330" t="s">
        <v>297</v>
      </c>
      <c r="F330" t="s">
        <v>298</v>
      </c>
      <c r="G330" t="s">
        <v>34</v>
      </c>
      <c r="H330">
        <v>876</v>
      </c>
      <c r="I330" t="s">
        <v>408</v>
      </c>
      <c r="J330" t="s">
        <v>23</v>
      </c>
      <c r="K330" t="s">
        <v>167</v>
      </c>
      <c r="L330" t="s">
        <v>301</v>
      </c>
      <c r="M330" t="s">
        <v>302</v>
      </c>
      <c r="N330" t="s">
        <v>303</v>
      </c>
      <c r="P330" t="s">
        <v>167</v>
      </c>
      <c r="R330" t="s">
        <v>1475</v>
      </c>
      <c r="S330" t="s">
        <v>8699</v>
      </c>
      <c r="T330" t="s">
        <v>8700</v>
      </c>
    </row>
    <row r="331" spans="1:20">
      <c r="A331" t="s">
        <v>29</v>
      </c>
      <c r="B331" t="s">
        <v>358</v>
      </c>
      <c r="C331" t="s">
        <v>358</v>
      </c>
      <c r="D331" t="s">
        <v>108</v>
      </c>
      <c r="E331" t="s">
        <v>297</v>
      </c>
      <c r="F331" t="s">
        <v>298</v>
      </c>
      <c r="G331" t="s">
        <v>34</v>
      </c>
      <c r="H331">
        <v>823</v>
      </c>
      <c r="I331" t="s">
        <v>357</v>
      </c>
      <c r="J331" t="s">
        <v>23</v>
      </c>
      <c r="K331" t="s">
        <v>167</v>
      </c>
      <c r="L331" t="s">
        <v>301</v>
      </c>
      <c r="M331" t="s">
        <v>302</v>
      </c>
      <c r="N331" t="s">
        <v>303</v>
      </c>
      <c r="P331" t="s">
        <v>167</v>
      </c>
      <c r="R331" t="s">
        <v>1475</v>
      </c>
      <c r="S331" t="s">
        <v>8701</v>
      </c>
      <c r="T331" t="s">
        <v>8702</v>
      </c>
    </row>
    <row r="332" spans="1:20">
      <c r="A332" t="s">
        <v>29</v>
      </c>
      <c r="B332" t="s">
        <v>380</v>
      </c>
      <c r="C332" t="s">
        <v>380</v>
      </c>
      <c r="D332" t="s">
        <v>108</v>
      </c>
      <c r="E332" t="s">
        <v>297</v>
      </c>
      <c r="F332" t="s">
        <v>298</v>
      </c>
      <c r="G332" t="s">
        <v>34</v>
      </c>
      <c r="H332">
        <v>844</v>
      </c>
      <c r="I332" t="s">
        <v>379</v>
      </c>
      <c r="J332" t="s">
        <v>23</v>
      </c>
      <c r="K332" t="s">
        <v>167</v>
      </c>
      <c r="L332" t="s">
        <v>301</v>
      </c>
      <c r="M332" t="s">
        <v>302</v>
      </c>
      <c r="N332" t="s">
        <v>303</v>
      </c>
      <c r="P332" t="s">
        <v>167</v>
      </c>
      <c r="R332" t="s">
        <v>1475</v>
      </c>
      <c r="S332" t="s">
        <v>8703</v>
      </c>
      <c r="T332" t="s">
        <v>8704</v>
      </c>
    </row>
    <row r="333" spans="1:20">
      <c r="A333" t="s">
        <v>29</v>
      </c>
      <c r="B333" t="s">
        <v>384</v>
      </c>
      <c r="C333" t="s">
        <v>384</v>
      </c>
      <c r="D333" t="s">
        <v>108</v>
      </c>
      <c r="E333" t="s">
        <v>297</v>
      </c>
      <c r="F333" t="s">
        <v>298</v>
      </c>
      <c r="G333" t="s">
        <v>34</v>
      </c>
      <c r="H333">
        <v>847</v>
      </c>
      <c r="I333" t="s">
        <v>383</v>
      </c>
      <c r="J333" t="s">
        <v>23</v>
      </c>
      <c r="K333" t="s">
        <v>167</v>
      </c>
      <c r="L333" t="s">
        <v>301</v>
      </c>
      <c r="M333" t="s">
        <v>302</v>
      </c>
      <c r="N333" t="s">
        <v>303</v>
      </c>
      <c r="P333" t="s">
        <v>167</v>
      </c>
      <c r="R333" t="s">
        <v>1475</v>
      </c>
      <c r="S333" t="s">
        <v>8705</v>
      </c>
      <c r="T333" t="s">
        <v>8706</v>
      </c>
    </row>
    <row r="334" spans="1:20">
      <c r="A334" t="s">
        <v>29</v>
      </c>
      <c r="B334" t="s">
        <v>382</v>
      </c>
      <c r="C334" t="s">
        <v>382</v>
      </c>
      <c r="D334" t="s">
        <v>108</v>
      </c>
      <c r="E334" t="s">
        <v>297</v>
      </c>
      <c r="F334" t="s">
        <v>298</v>
      </c>
      <c r="G334" t="s">
        <v>34</v>
      </c>
      <c r="H334">
        <v>845</v>
      </c>
      <c r="I334" t="s">
        <v>381</v>
      </c>
      <c r="J334" t="s">
        <v>23</v>
      </c>
      <c r="K334" t="s">
        <v>167</v>
      </c>
      <c r="L334" t="s">
        <v>301</v>
      </c>
      <c r="M334" t="s">
        <v>302</v>
      </c>
      <c r="N334" t="s">
        <v>303</v>
      </c>
      <c r="P334" t="s">
        <v>167</v>
      </c>
      <c r="R334" t="s">
        <v>1475</v>
      </c>
      <c r="S334" t="s">
        <v>8707</v>
      </c>
      <c r="T334" t="s">
        <v>8708</v>
      </c>
    </row>
    <row r="335" spans="1:20">
      <c r="A335" t="s">
        <v>29</v>
      </c>
      <c r="B335" t="s">
        <v>376</v>
      </c>
      <c r="C335" t="s">
        <v>376</v>
      </c>
      <c r="D335" t="s">
        <v>108</v>
      </c>
      <c r="E335" t="s">
        <v>297</v>
      </c>
      <c r="F335" t="s">
        <v>298</v>
      </c>
      <c r="G335" t="s">
        <v>34</v>
      </c>
      <c r="H335">
        <v>839</v>
      </c>
      <c r="I335" t="s">
        <v>375</v>
      </c>
      <c r="J335" t="s">
        <v>23</v>
      </c>
      <c r="K335" t="s">
        <v>167</v>
      </c>
      <c r="L335" t="s">
        <v>301</v>
      </c>
      <c r="M335" t="s">
        <v>302</v>
      </c>
      <c r="N335" t="s">
        <v>303</v>
      </c>
      <c r="P335" t="s">
        <v>167</v>
      </c>
      <c r="R335" t="s">
        <v>1475</v>
      </c>
      <c r="S335" t="s">
        <v>8709</v>
      </c>
      <c r="T335" t="s">
        <v>8710</v>
      </c>
    </row>
    <row r="336" spans="1:20">
      <c r="A336" t="s">
        <v>29</v>
      </c>
      <c r="B336" t="s">
        <v>390</v>
      </c>
      <c r="C336" t="s">
        <v>390</v>
      </c>
      <c r="D336" t="s">
        <v>108</v>
      </c>
      <c r="E336" t="s">
        <v>297</v>
      </c>
      <c r="F336" t="s">
        <v>298</v>
      </c>
      <c r="G336" t="s">
        <v>34</v>
      </c>
      <c r="H336">
        <v>855</v>
      </c>
      <c r="I336" t="s">
        <v>389</v>
      </c>
      <c r="J336" t="s">
        <v>23</v>
      </c>
      <c r="K336" t="s">
        <v>167</v>
      </c>
      <c r="L336" t="s">
        <v>301</v>
      </c>
      <c r="M336" t="s">
        <v>302</v>
      </c>
      <c r="N336" t="s">
        <v>303</v>
      </c>
      <c r="P336" t="s">
        <v>167</v>
      </c>
      <c r="R336" t="s">
        <v>1475</v>
      </c>
      <c r="S336" t="s">
        <v>8711</v>
      </c>
      <c r="T336" t="s">
        <v>8712</v>
      </c>
    </row>
    <row r="337" spans="1:20">
      <c r="A337" t="s">
        <v>29</v>
      </c>
      <c r="B337" t="s">
        <v>396</v>
      </c>
      <c r="C337" t="s">
        <v>396</v>
      </c>
      <c r="D337" t="s">
        <v>108</v>
      </c>
      <c r="E337" t="s">
        <v>297</v>
      </c>
      <c r="F337" t="s">
        <v>298</v>
      </c>
      <c r="G337" t="s">
        <v>34</v>
      </c>
      <c r="H337">
        <v>859</v>
      </c>
      <c r="I337" t="s">
        <v>395</v>
      </c>
      <c r="J337" t="s">
        <v>23</v>
      </c>
      <c r="K337" t="s">
        <v>167</v>
      </c>
      <c r="L337" t="s">
        <v>301</v>
      </c>
      <c r="M337" t="s">
        <v>302</v>
      </c>
      <c r="N337" t="s">
        <v>303</v>
      </c>
      <c r="P337" t="s">
        <v>167</v>
      </c>
      <c r="R337" t="s">
        <v>1475</v>
      </c>
      <c r="S337" t="s">
        <v>8713</v>
      </c>
      <c r="T337" t="s">
        <v>8714</v>
      </c>
    </row>
    <row r="338" spans="1:20">
      <c r="A338" t="s">
        <v>29</v>
      </c>
      <c r="B338" t="s">
        <v>364</v>
      </c>
      <c r="C338" t="s">
        <v>364</v>
      </c>
      <c r="D338" t="s">
        <v>108</v>
      </c>
      <c r="E338" t="s">
        <v>297</v>
      </c>
      <c r="F338" t="s">
        <v>298</v>
      </c>
      <c r="G338" t="s">
        <v>34</v>
      </c>
      <c r="H338">
        <v>831</v>
      </c>
      <c r="I338" t="s">
        <v>363</v>
      </c>
      <c r="J338" t="s">
        <v>23</v>
      </c>
      <c r="K338" t="s">
        <v>167</v>
      </c>
      <c r="L338" t="s">
        <v>301</v>
      </c>
      <c r="M338" t="s">
        <v>302</v>
      </c>
      <c r="N338" t="s">
        <v>303</v>
      </c>
      <c r="P338" t="s">
        <v>167</v>
      </c>
      <c r="R338" t="s">
        <v>1475</v>
      </c>
      <c r="S338" t="s">
        <v>8715</v>
      </c>
      <c r="T338" t="s">
        <v>8716</v>
      </c>
    </row>
    <row r="339" spans="1:20">
      <c r="A339" t="s">
        <v>29</v>
      </c>
      <c r="B339" t="s">
        <v>372</v>
      </c>
      <c r="C339" t="s">
        <v>372</v>
      </c>
      <c r="D339" t="s">
        <v>108</v>
      </c>
      <c r="E339" t="s">
        <v>297</v>
      </c>
      <c r="F339" t="s">
        <v>298</v>
      </c>
      <c r="G339" t="s">
        <v>34</v>
      </c>
      <c r="H339">
        <v>836</v>
      </c>
      <c r="I339" t="s">
        <v>371</v>
      </c>
      <c r="J339" t="s">
        <v>23</v>
      </c>
      <c r="K339" t="s">
        <v>167</v>
      </c>
      <c r="L339" t="s">
        <v>301</v>
      </c>
      <c r="M339" t="s">
        <v>302</v>
      </c>
      <c r="N339" t="s">
        <v>303</v>
      </c>
      <c r="P339" t="s">
        <v>167</v>
      </c>
      <c r="R339" t="s">
        <v>1475</v>
      </c>
      <c r="S339" t="s">
        <v>8717</v>
      </c>
      <c r="T339" t="s">
        <v>8718</v>
      </c>
    </row>
    <row r="340" spans="1:20">
      <c r="A340" t="s">
        <v>29</v>
      </c>
      <c r="B340" t="s">
        <v>400</v>
      </c>
      <c r="C340" t="s">
        <v>400</v>
      </c>
      <c r="D340" t="s">
        <v>108</v>
      </c>
      <c r="E340" t="s">
        <v>297</v>
      </c>
      <c r="F340" t="s">
        <v>298</v>
      </c>
      <c r="G340" t="s">
        <v>34</v>
      </c>
      <c r="H340">
        <v>863</v>
      </c>
      <c r="I340" t="s">
        <v>399</v>
      </c>
      <c r="J340" t="s">
        <v>23</v>
      </c>
      <c r="K340" t="s">
        <v>167</v>
      </c>
      <c r="L340" t="s">
        <v>301</v>
      </c>
      <c r="M340" t="s">
        <v>302</v>
      </c>
      <c r="N340" t="s">
        <v>303</v>
      </c>
      <c r="P340" t="s">
        <v>167</v>
      </c>
      <c r="R340" t="s">
        <v>1475</v>
      </c>
      <c r="S340" t="s">
        <v>8719</v>
      </c>
      <c r="T340" t="s">
        <v>8720</v>
      </c>
    </row>
    <row r="341" spans="1:20">
      <c r="A341" t="s">
        <v>29</v>
      </c>
      <c r="B341" t="s">
        <v>398</v>
      </c>
      <c r="C341" t="s">
        <v>398</v>
      </c>
      <c r="D341" t="s">
        <v>108</v>
      </c>
      <c r="E341" t="s">
        <v>297</v>
      </c>
      <c r="F341" t="s">
        <v>298</v>
      </c>
      <c r="G341" t="s">
        <v>34</v>
      </c>
      <c r="H341">
        <v>862</v>
      </c>
      <c r="I341" t="s">
        <v>397</v>
      </c>
      <c r="J341" t="s">
        <v>23</v>
      </c>
      <c r="K341" t="s">
        <v>167</v>
      </c>
      <c r="L341" t="s">
        <v>301</v>
      </c>
      <c r="M341" t="s">
        <v>302</v>
      </c>
      <c r="N341" t="s">
        <v>303</v>
      </c>
      <c r="P341" t="s">
        <v>167</v>
      </c>
      <c r="R341" t="s">
        <v>1475</v>
      </c>
      <c r="S341" t="s">
        <v>8721</v>
      </c>
      <c r="T341" t="s">
        <v>8722</v>
      </c>
    </row>
    <row r="342" spans="1:20">
      <c r="A342" t="s">
        <v>29</v>
      </c>
      <c r="B342" t="s">
        <v>402</v>
      </c>
      <c r="C342" t="s">
        <v>402</v>
      </c>
      <c r="D342" t="s">
        <v>108</v>
      </c>
      <c r="E342" t="s">
        <v>297</v>
      </c>
      <c r="F342" t="s">
        <v>298</v>
      </c>
      <c r="G342" t="s">
        <v>34</v>
      </c>
      <c r="H342">
        <v>864</v>
      </c>
      <c r="I342" t="s">
        <v>401</v>
      </c>
      <c r="J342" t="s">
        <v>23</v>
      </c>
      <c r="K342" t="s">
        <v>167</v>
      </c>
      <c r="L342" t="s">
        <v>301</v>
      </c>
      <c r="M342" t="s">
        <v>302</v>
      </c>
      <c r="N342" t="s">
        <v>303</v>
      </c>
      <c r="P342" t="s">
        <v>167</v>
      </c>
      <c r="R342" t="s">
        <v>1475</v>
      </c>
      <c r="S342" t="s">
        <v>8723</v>
      </c>
      <c r="T342" t="s">
        <v>8724</v>
      </c>
    </row>
    <row r="343" spans="1:20">
      <c r="A343" t="s">
        <v>29</v>
      </c>
      <c r="B343" t="s">
        <v>404</v>
      </c>
      <c r="C343" t="s">
        <v>404</v>
      </c>
      <c r="D343" t="s">
        <v>108</v>
      </c>
      <c r="E343" t="s">
        <v>297</v>
      </c>
      <c r="F343" t="s">
        <v>298</v>
      </c>
      <c r="G343" t="s">
        <v>34</v>
      </c>
      <c r="H343">
        <v>887</v>
      </c>
      <c r="I343" t="s">
        <v>403</v>
      </c>
      <c r="J343" t="s">
        <v>23</v>
      </c>
      <c r="K343" t="s">
        <v>167</v>
      </c>
      <c r="L343" t="s">
        <v>301</v>
      </c>
      <c r="M343" t="s">
        <v>302</v>
      </c>
      <c r="N343" t="s">
        <v>303</v>
      </c>
      <c r="P343" t="s">
        <v>167</v>
      </c>
      <c r="R343" t="s">
        <v>1475</v>
      </c>
      <c r="S343" t="s">
        <v>8725</v>
      </c>
      <c r="T343" t="s">
        <v>8726</v>
      </c>
    </row>
    <row r="344" spans="1:20">
      <c r="A344" t="s">
        <v>29</v>
      </c>
      <c r="B344" t="s">
        <v>360</v>
      </c>
      <c r="C344" t="s">
        <v>360</v>
      </c>
      <c r="D344" t="s">
        <v>108</v>
      </c>
      <c r="E344" t="s">
        <v>297</v>
      </c>
      <c r="F344" t="s">
        <v>298</v>
      </c>
      <c r="G344" t="s">
        <v>34</v>
      </c>
      <c r="H344">
        <v>825</v>
      </c>
      <c r="I344" t="s">
        <v>359</v>
      </c>
      <c r="J344" t="s">
        <v>23</v>
      </c>
      <c r="K344" t="s">
        <v>167</v>
      </c>
      <c r="L344" t="s">
        <v>301</v>
      </c>
      <c r="M344" t="s">
        <v>302</v>
      </c>
      <c r="N344" t="s">
        <v>303</v>
      </c>
      <c r="P344" t="s">
        <v>167</v>
      </c>
      <c r="R344" t="s">
        <v>1475</v>
      </c>
      <c r="S344" t="s">
        <v>8727</v>
      </c>
      <c r="T344" t="s">
        <v>8728</v>
      </c>
    </row>
    <row r="345" spans="1:20">
      <c r="A345" t="s">
        <v>29</v>
      </c>
      <c r="B345" t="s">
        <v>407</v>
      </c>
      <c r="C345" t="s">
        <v>407</v>
      </c>
      <c r="D345" t="s">
        <v>108</v>
      </c>
      <c r="E345" t="s">
        <v>297</v>
      </c>
      <c r="F345" t="s">
        <v>298</v>
      </c>
      <c r="G345" t="s">
        <v>34</v>
      </c>
      <c r="H345">
        <v>868</v>
      </c>
      <c r="I345" t="s">
        <v>405</v>
      </c>
      <c r="J345" t="s">
        <v>23</v>
      </c>
      <c r="K345" t="s">
        <v>167</v>
      </c>
      <c r="L345" t="s">
        <v>301</v>
      </c>
      <c r="M345" t="s">
        <v>302</v>
      </c>
      <c r="N345" t="s">
        <v>303</v>
      </c>
      <c r="P345" t="s">
        <v>167</v>
      </c>
      <c r="R345" t="s">
        <v>1475</v>
      </c>
      <c r="S345" t="s">
        <v>8729</v>
      </c>
      <c r="T345" t="s">
        <v>8730</v>
      </c>
    </row>
    <row r="346" spans="1:20">
      <c r="A346" t="s">
        <v>29</v>
      </c>
      <c r="B346" t="s">
        <v>368</v>
      </c>
      <c r="C346" t="s">
        <v>368</v>
      </c>
      <c r="D346" t="s">
        <v>108</v>
      </c>
      <c r="E346" t="s">
        <v>297</v>
      </c>
      <c r="F346" t="s">
        <v>298</v>
      </c>
      <c r="G346" t="s">
        <v>34</v>
      </c>
      <c r="H346">
        <v>833</v>
      </c>
      <c r="I346" t="s">
        <v>367</v>
      </c>
      <c r="J346" t="s">
        <v>23</v>
      </c>
      <c r="K346" t="s">
        <v>167</v>
      </c>
      <c r="L346" t="s">
        <v>301</v>
      </c>
      <c r="M346" t="s">
        <v>302</v>
      </c>
      <c r="N346" t="s">
        <v>303</v>
      </c>
      <c r="P346" t="s">
        <v>167</v>
      </c>
      <c r="R346" t="s">
        <v>1475</v>
      </c>
      <c r="S346" t="s">
        <v>8731</v>
      </c>
      <c r="T346" t="s">
        <v>8732</v>
      </c>
    </row>
    <row r="347" spans="1:20">
      <c r="A347" t="s">
        <v>29</v>
      </c>
      <c r="B347" t="s">
        <v>366</v>
      </c>
      <c r="C347" t="s">
        <v>366</v>
      </c>
      <c r="D347" t="s">
        <v>108</v>
      </c>
      <c r="E347" t="s">
        <v>297</v>
      </c>
      <c r="F347" t="s">
        <v>298</v>
      </c>
      <c r="G347" t="s">
        <v>34</v>
      </c>
      <c r="H347">
        <v>832</v>
      </c>
      <c r="I347" t="s">
        <v>365</v>
      </c>
      <c r="J347" t="s">
        <v>23</v>
      </c>
      <c r="K347" t="s">
        <v>167</v>
      </c>
      <c r="L347" t="s">
        <v>301</v>
      </c>
      <c r="M347" t="s">
        <v>302</v>
      </c>
      <c r="N347" t="s">
        <v>303</v>
      </c>
      <c r="P347" t="s">
        <v>167</v>
      </c>
      <c r="R347" t="s">
        <v>1475</v>
      </c>
      <c r="S347" t="s">
        <v>8733</v>
      </c>
      <c r="T347" t="s">
        <v>8734</v>
      </c>
    </row>
    <row r="348" spans="1:20">
      <c r="A348" t="s">
        <v>29</v>
      </c>
      <c r="B348" t="s">
        <v>356</v>
      </c>
      <c r="C348" t="s">
        <v>356</v>
      </c>
      <c r="D348" t="s">
        <v>108</v>
      </c>
      <c r="E348" t="s">
        <v>297</v>
      </c>
      <c r="F348" t="s">
        <v>298</v>
      </c>
      <c r="G348" t="s">
        <v>34</v>
      </c>
      <c r="H348">
        <v>820</v>
      </c>
      <c r="I348" t="s">
        <v>355</v>
      </c>
      <c r="J348" t="s">
        <v>23</v>
      </c>
      <c r="K348" t="s">
        <v>167</v>
      </c>
      <c r="L348" t="s">
        <v>301</v>
      </c>
      <c r="M348" t="s">
        <v>302</v>
      </c>
      <c r="N348" t="s">
        <v>303</v>
      </c>
      <c r="P348" t="s">
        <v>167</v>
      </c>
      <c r="R348" t="s">
        <v>1475</v>
      </c>
      <c r="S348" t="s">
        <v>8735</v>
      </c>
      <c r="T348" t="s">
        <v>8736</v>
      </c>
    </row>
    <row r="349" spans="1:20">
      <c r="A349" t="s">
        <v>29</v>
      </c>
      <c r="B349" t="s">
        <v>370</v>
      </c>
      <c r="C349" t="s">
        <v>370</v>
      </c>
      <c r="D349" t="s">
        <v>108</v>
      </c>
      <c r="E349" t="s">
        <v>297</v>
      </c>
      <c r="F349" t="s">
        <v>298</v>
      </c>
      <c r="G349" t="s">
        <v>34</v>
      </c>
      <c r="H349">
        <v>834</v>
      </c>
      <c r="I349" t="s">
        <v>369</v>
      </c>
      <c r="J349" t="s">
        <v>23</v>
      </c>
      <c r="K349" t="s">
        <v>167</v>
      </c>
      <c r="L349" t="s">
        <v>301</v>
      </c>
      <c r="M349" t="s">
        <v>302</v>
      </c>
      <c r="N349" t="s">
        <v>303</v>
      </c>
      <c r="P349" t="s">
        <v>167</v>
      </c>
      <c r="R349" t="s">
        <v>1475</v>
      </c>
      <c r="S349" t="s">
        <v>8737</v>
      </c>
      <c r="T349" t="s">
        <v>8738</v>
      </c>
    </row>
    <row r="350" spans="1:20">
      <c r="A350" t="s">
        <v>50</v>
      </c>
      <c r="B350" t="s">
        <v>862</v>
      </c>
      <c r="C350" t="s">
        <v>360</v>
      </c>
      <c r="D350" t="s">
        <v>108</v>
      </c>
      <c r="E350" t="s">
        <v>844</v>
      </c>
      <c r="F350" t="s">
        <v>845</v>
      </c>
      <c r="G350" t="s">
        <v>34</v>
      </c>
      <c r="H350">
        <v>746</v>
      </c>
      <c r="I350">
        <v>70</v>
      </c>
      <c r="J350" t="s">
        <v>23</v>
      </c>
      <c r="K350" t="s">
        <v>167</v>
      </c>
      <c r="P350" t="s">
        <v>167</v>
      </c>
      <c r="R350" t="s">
        <v>1475</v>
      </c>
      <c r="S350" t="s">
        <v>8739</v>
      </c>
      <c r="T350" t="s">
        <v>8740</v>
      </c>
    </row>
    <row r="351" spans="1:20">
      <c r="A351" t="s">
        <v>50</v>
      </c>
      <c r="B351" t="s">
        <v>362</v>
      </c>
      <c r="C351" t="s">
        <v>362</v>
      </c>
      <c r="D351" t="s">
        <v>108</v>
      </c>
      <c r="E351" t="s">
        <v>852</v>
      </c>
      <c r="F351" t="s">
        <v>845</v>
      </c>
      <c r="G351" t="s">
        <v>34</v>
      </c>
      <c r="H351">
        <v>732</v>
      </c>
      <c r="I351">
        <v>83</v>
      </c>
      <c r="J351" t="s">
        <v>23</v>
      </c>
      <c r="K351" t="s">
        <v>167</v>
      </c>
      <c r="P351" t="s">
        <v>167</v>
      </c>
      <c r="R351" t="s">
        <v>1475</v>
      </c>
      <c r="S351" t="s">
        <v>8741</v>
      </c>
      <c r="T351" t="s">
        <v>8742</v>
      </c>
    </row>
    <row r="352" spans="1:20">
      <c r="A352" t="s">
        <v>50</v>
      </c>
      <c r="B352" t="s">
        <v>871</v>
      </c>
      <c r="C352" t="s">
        <v>1042</v>
      </c>
      <c r="D352" t="s">
        <v>108</v>
      </c>
      <c r="E352" t="s">
        <v>852</v>
      </c>
      <c r="F352" t="s">
        <v>845</v>
      </c>
      <c r="G352" t="s">
        <v>34</v>
      </c>
      <c r="H352">
        <v>753</v>
      </c>
      <c r="I352">
        <v>84</v>
      </c>
      <c r="J352" t="s">
        <v>23</v>
      </c>
      <c r="K352" t="s">
        <v>167</v>
      </c>
      <c r="P352" t="s">
        <v>167</v>
      </c>
      <c r="R352" t="s">
        <v>1475</v>
      </c>
      <c r="S352" t="s">
        <v>8743</v>
      </c>
      <c r="T352" t="s">
        <v>8744</v>
      </c>
    </row>
    <row r="353" spans="1:20">
      <c r="A353" t="s">
        <v>50</v>
      </c>
      <c r="B353" t="s">
        <v>8745</v>
      </c>
      <c r="C353" t="s">
        <v>8745</v>
      </c>
      <c r="D353" t="s">
        <v>108</v>
      </c>
      <c r="E353" t="s">
        <v>852</v>
      </c>
      <c r="F353" t="s">
        <v>845</v>
      </c>
      <c r="G353" t="s">
        <v>34</v>
      </c>
      <c r="H353">
        <v>761</v>
      </c>
      <c r="I353">
        <v>85</v>
      </c>
      <c r="J353" t="s">
        <v>23</v>
      </c>
      <c r="K353" t="s">
        <v>167</v>
      </c>
      <c r="P353" t="s">
        <v>167</v>
      </c>
      <c r="R353" t="s">
        <v>1475</v>
      </c>
      <c r="S353" t="s">
        <v>8746</v>
      </c>
      <c r="T353" t="s">
        <v>8747</v>
      </c>
    </row>
    <row r="354" spans="1:20">
      <c r="A354" t="s">
        <v>50</v>
      </c>
      <c r="B354" t="s">
        <v>8748</v>
      </c>
      <c r="C354" t="s">
        <v>388</v>
      </c>
      <c r="D354" t="s">
        <v>108</v>
      </c>
      <c r="E354" t="s">
        <v>852</v>
      </c>
      <c r="F354" t="s">
        <v>845</v>
      </c>
      <c r="G354" t="s">
        <v>34</v>
      </c>
      <c r="H354">
        <v>757</v>
      </c>
      <c r="I354">
        <v>86</v>
      </c>
      <c r="J354" t="s">
        <v>23</v>
      </c>
      <c r="K354" t="s">
        <v>167</v>
      </c>
      <c r="P354" t="s">
        <v>167</v>
      </c>
      <c r="R354" t="s">
        <v>1475</v>
      </c>
      <c r="S354" t="s">
        <v>8749</v>
      </c>
      <c r="T354" t="s">
        <v>8750</v>
      </c>
    </row>
    <row r="355" spans="1:20">
      <c r="A355" t="s">
        <v>50</v>
      </c>
      <c r="B355" t="s">
        <v>875</v>
      </c>
      <c r="C355" t="s">
        <v>875</v>
      </c>
      <c r="D355" t="s">
        <v>108</v>
      </c>
      <c r="E355" t="s">
        <v>852</v>
      </c>
      <c r="F355" t="s">
        <v>845</v>
      </c>
      <c r="G355" t="s">
        <v>34</v>
      </c>
      <c r="H355">
        <v>756</v>
      </c>
      <c r="I355">
        <v>87</v>
      </c>
      <c r="J355" t="s">
        <v>23</v>
      </c>
      <c r="K355" t="s">
        <v>167</v>
      </c>
      <c r="P355" t="s">
        <v>167</v>
      </c>
      <c r="R355" t="s">
        <v>1475</v>
      </c>
      <c r="S355" t="s">
        <v>8751</v>
      </c>
      <c r="T355" t="s">
        <v>8752</v>
      </c>
    </row>
    <row r="356" spans="1:20">
      <c r="A356" t="s">
        <v>50</v>
      </c>
      <c r="B356" t="s">
        <v>8753</v>
      </c>
      <c r="C356" t="s">
        <v>400</v>
      </c>
      <c r="D356" t="s">
        <v>108</v>
      </c>
      <c r="E356" t="s">
        <v>852</v>
      </c>
      <c r="F356" t="s">
        <v>845</v>
      </c>
      <c r="G356" t="s">
        <v>34</v>
      </c>
      <c r="H356">
        <v>734</v>
      </c>
      <c r="I356">
        <v>88</v>
      </c>
      <c r="J356" t="s">
        <v>23</v>
      </c>
      <c r="K356" t="s">
        <v>167</v>
      </c>
      <c r="P356" t="s">
        <v>167</v>
      </c>
      <c r="R356" t="s">
        <v>1475</v>
      </c>
      <c r="S356" t="s">
        <v>8754</v>
      </c>
      <c r="T356" t="s">
        <v>8755</v>
      </c>
    </row>
    <row r="357" spans="1:20">
      <c r="A357" t="s">
        <v>50</v>
      </c>
      <c r="B357" t="s">
        <v>866</v>
      </c>
      <c r="C357" t="s">
        <v>378</v>
      </c>
      <c r="D357" t="s">
        <v>108</v>
      </c>
      <c r="E357" t="s">
        <v>852</v>
      </c>
      <c r="F357" t="s">
        <v>845</v>
      </c>
      <c r="G357" t="s">
        <v>34</v>
      </c>
      <c r="H357">
        <v>749</v>
      </c>
      <c r="I357">
        <v>89</v>
      </c>
      <c r="J357" t="s">
        <v>23</v>
      </c>
      <c r="K357" t="s">
        <v>167</v>
      </c>
      <c r="P357" t="s">
        <v>167</v>
      </c>
      <c r="R357" t="s">
        <v>1475</v>
      </c>
      <c r="S357" t="s">
        <v>8756</v>
      </c>
      <c r="T357" t="s">
        <v>8757</v>
      </c>
    </row>
    <row r="358" spans="1:20">
      <c r="A358" t="s">
        <v>50</v>
      </c>
      <c r="B358" t="s">
        <v>8758</v>
      </c>
      <c r="C358" t="s">
        <v>398</v>
      </c>
      <c r="D358" t="s">
        <v>108</v>
      </c>
      <c r="E358" t="s">
        <v>852</v>
      </c>
      <c r="F358" t="s">
        <v>845</v>
      </c>
      <c r="G358" t="s">
        <v>34</v>
      </c>
      <c r="H358">
        <v>755</v>
      </c>
      <c r="I358">
        <v>90</v>
      </c>
      <c r="J358" t="s">
        <v>23</v>
      </c>
      <c r="K358" t="s">
        <v>167</v>
      </c>
      <c r="P358" t="s">
        <v>167</v>
      </c>
      <c r="R358" t="s">
        <v>1475</v>
      </c>
      <c r="S358" t="s">
        <v>8759</v>
      </c>
      <c r="T358" t="s">
        <v>8760</v>
      </c>
    </row>
    <row r="359" spans="1:20">
      <c r="A359" t="s">
        <v>50</v>
      </c>
      <c r="B359" t="s">
        <v>8761</v>
      </c>
      <c r="C359" t="s">
        <v>396</v>
      </c>
      <c r="D359" t="s">
        <v>108</v>
      </c>
      <c r="E359" t="s">
        <v>852</v>
      </c>
      <c r="F359" t="s">
        <v>845</v>
      </c>
      <c r="G359" t="s">
        <v>34</v>
      </c>
      <c r="H359">
        <v>754</v>
      </c>
      <c r="I359">
        <v>91</v>
      </c>
      <c r="J359" t="s">
        <v>23</v>
      </c>
      <c r="K359" t="s">
        <v>167</v>
      </c>
      <c r="P359" t="s">
        <v>167</v>
      </c>
      <c r="R359" t="s">
        <v>1475</v>
      </c>
      <c r="S359" t="s">
        <v>8762</v>
      </c>
      <c r="T359" t="s">
        <v>8763</v>
      </c>
    </row>
    <row r="360" spans="1:20">
      <c r="A360" t="s">
        <v>50</v>
      </c>
      <c r="B360" t="s">
        <v>8764</v>
      </c>
      <c r="C360" t="s">
        <v>356</v>
      </c>
      <c r="D360" t="s">
        <v>108</v>
      </c>
      <c r="E360" t="s">
        <v>852</v>
      </c>
      <c r="F360" t="s">
        <v>845</v>
      </c>
      <c r="G360" t="s">
        <v>34</v>
      </c>
      <c r="H360">
        <v>735</v>
      </c>
      <c r="I360">
        <v>92</v>
      </c>
      <c r="J360" t="s">
        <v>23</v>
      </c>
      <c r="K360" t="s">
        <v>167</v>
      </c>
      <c r="P360" t="s">
        <v>167</v>
      </c>
      <c r="R360" t="s">
        <v>1475</v>
      </c>
      <c r="S360" t="s">
        <v>8765</v>
      </c>
      <c r="T360" t="s">
        <v>8766</v>
      </c>
    </row>
    <row r="361" spans="1:20">
      <c r="A361" t="s">
        <v>50</v>
      </c>
      <c r="B361" t="s">
        <v>8767</v>
      </c>
      <c r="C361" t="s">
        <v>386</v>
      </c>
      <c r="D361" t="s">
        <v>108</v>
      </c>
      <c r="E361" t="s">
        <v>852</v>
      </c>
      <c r="F361" t="s">
        <v>845</v>
      </c>
      <c r="G361" t="s">
        <v>34</v>
      </c>
      <c r="H361">
        <v>759</v>
      </c>
      <c r="I361">
        <v>93</v>
      </c>
      <c r="J361" t="s">
        <v>23</v>
      </c>
      <c r="K361" t="s">
        <v>167</v>
      </c>
      <c r="P361" t="s">
        <v>167</v>
      </c>
      <c r="R361" t="s">
        <v>1475</v>
      </c>
      <c r="S361" t="s">
        <v>8768</v>
      </c>
      <c r="T361" t="s">
        <v>8769</v>
      </c>
    </row>
    <row r="362" spans="1:20">
      <c r="A362" t="s">
        <v>50</v>
      </c>
      <c r="B362" t="s">
        <v>8770</v>
      </c>
      <c r="C362" t="s">
        <v>380</v>
      </c>
      <c r="D362" t="s">
        <v>108</v>
      </c>
      <c r="E362" t="s">
        <v>852</v>
      </c>
      <c r="F362" t="s">
        <v>845</v>
      </c>
      <c r="G362" t="s">
        <v>34</v>
      </c>
      <c r="H362">
        <v>751</v>
      </c>
      <c r="I362">
        <v>94</v>
      </c>
      <c r="J362" t="s">
        <v>23</v>
      </c>
      <c r="K362" t="s">
        <v>167</v>
      </c>
      <c r="P362" t="s">
        <v>167</v>
      </c>
      <c r="R362" t="s">
        <v>1475</v>
      </c>
      <c r="S362" t="s">
        <v>8771</v>
      </c>
      <c r="T362" t="s">
        <v>8772</v>
      </c>
    </row>
    <row r="363" spans="1:20">
      <c r="A363" t="s">
        <v>50</v>
      </c>
      <c r="B363" t="s">
        <v>905</v>
      </c>
      <c r="C363" t="s">
        <v>390</v>
      </c>
      <c r="D363" t="s">
        <v>108</v>
      </c>
      <c r="E363" t="s">
        <v>852</v>
      </c>
      <c r="F363" t="s">
        <v>845</v>
      </c>
      <c r="G363" t="s">
        <v>34</v>
      </c>
      <c r="H363">
        <v>752</v>
      </c>
      <c r="I363">
        <v>95</v>
      </c>
      <c r="J363" t="s">
        <v>23</v>
      </c>
      <c r="K363" t="s">
        <v>167</v>
      </c>
      <c r="P363" t="s">
        <v>167</v>
      </c>
      <c r="R363" t="s">
        <v>1475</v>
      </c>
      <c r="S363" t="s">
        <v>8773</v>
      </c>
      <c r="T363" t="s">
        <v>8774</v>
      </c>
    </row>
    <row r="364" spans="1:20">
      <c r="A364" t="s">
        <v>50</v>
      </c>
      <c r="B364" t="s">
        <v>890</v>
      </c>
      <c r="C364" t="s">
        <v>370</v>
      </c>
      <c r="D364" t="s">
        <v>108</v>
      </c>
      <c r="E364" t="s">
        <v>852</v>
      </c>
      <c r="F364" t="s">
        <v>845</v>
      </c>
      <c r="G364" t="s">
        <v>34</v>
      </c>
      <c r="H364">
        <v>736</v>
      </c>
      <c r="I364">
        <v>96</v>
      </c>
      <c r="J364" t="s">
        <v>23</v>
      </c>
      <c r="K364" t="s">
        <v>167</v>
      </c>
      <c r="P364" t="s">
        <v>167</v>
      </c>
      <c r="R364" t="s">
        <v>1475</v>
      </c>
      <c r="S364" t="s">
        <v>8775</v>
      </c>
      <c r="T364" t="s">
        <v>8776</v>
      </c>
    </row>
    <row r="365" spans="1:20">
      <c r="A365" t="s">
        <v>50</v>
      </c>
      <c r="B365" t="s">
        <v>8777</v>
      </c>
      <c r="C365" t="s">
        <v>394</v>
      </c>
      <c r="D365" t="s">
        <v>108</v>
      </c>
      <c r="E365" t="s">
        <v>852</v>
      </c>
      <c r="F365" t="s">
        <v>845</v>
      </c>
      <c r="G365" t="s">
        <v>34</v>
      </c>
      <c r="H365">
        <v>738</v>
      </c>
      <c r="I365">
        <v>97</v>
      </c>
      <c r="J365" t="s">
        <v>23</v>
      </c>
      <c r="K365" t="s">
        <v>167</v>
      </c>
      <c r="P365" t="s">
        <v>167</v>
      </c>
      <c r="R365" t="s">
        <v>1475</v>
      </c>
      <c r="S365" t="s">
        <v>8778</v>
      </c>
      <c r="T365" t="s">
        <v>8779</v>
      </c>
    </row>
    <row r="366" spans="1:20">
      <c r="A366" t="s">
        <v>50</v>
      </c>
      <c r="B366" t="s">
        <v>8780</v>
      </c>
      <c r="C366" t="s">
        <v>8780</v>
      </c>
      <c r="D366" t="s">
        <v>108</v>
      </c>
      <c r="E366" t="s">
        <v>852</v>
      </c>
      <c r="F366" t="s">
        <v>845</v>
      </c>
      <c r="G366" t="s">
        <v>34</v>
      </c>
      <c r="H366">
        <v>737</v>
      </c>
      <c r="I366">
        <v>98</v>
      </c>
      <c r="J366" t="s">
        <v>23</v>
      </c>
      <c r="K366" t="s">
        <v>167</v>
      </c>
      <c r="P366" t="s">
        <v>167</v>
      </c>
      <c r="R366" t="s">
        <v>1475</v>
      </c>
      <c r="S366" t="s">
        <v>8781</v>
      </c>
      <c r="T366" t="s">
        <v>8782</v>
      </c>
    </row>
    <row r="367" spans="1:20">
      <c r="A367" t="s">
        <v>50</v>
      </c>
      <c r="B367" t="s">
        <v>8783</v>
      </c>
      <c r="C367" t="s">
        <v>376</v>
      </c>
      <c r="D367" t="s">
        <v>108</v>
      </c>
      <c r="E367" t="s">
        <v>852</v>
      </c>
      <c r="F367" t="s">
        <v>845</v>
      </c>
      <c r="G367" t="s">
        <v>34</v>
      </c>
      <c r="H367">
        <v>733</v>
      </c>
      <c r="I367">
        <v>99</v>
      </c>
      <c r="J367" t="s">
        <v>23</v>
      </c>
      <c r="K367" t="s">
        <v>167</v>
      </c>
      <c r="P367" t="s">
        <v>167</v>
      </c>
      <c r="R367" t="s">
        <v>1475</v>
      </c>
      <c r="S367" t="s">
        <v>8784</v>
      </c>
      <c r="T367" t="s">
        <v>8785</v>
      </c>
    </row>
    <row r="368" spans="1:20">
      <c r="A368" t="s">
        <v>50</v>
      </c>
      <c r="B368" t="s">
        <v>8786</v>
      </c>
      <c r="C368" t="s">
        <v>392</v>
      </c>
      <c r="D368" t="s">
        <v>108</v>
      </c>
      <c r="E368" t="s">
        <v>852</v>
      </c>
      <c r="F368" t="s">
        <v>845</v>
      </c>
      <c r="G368" t="s">
        <v>34</v>
      </c>
      <c r="H368">
        <v>739</v>
      </c>
      <c r="I368">
        <v>100</v>
      </c>
      <c r="J368" t="s">
        <v>23</v>
      </c>
      <c r="K368" t="s">
        <v>167</v>
      </c>
      <c r="P368" t="s">
        <v>167</v>
      </c>
      <c r="R368" t="s">
        <v>1475</v>
      </c>
      <c r="S368" t="s">
        <v>8787</v>
      </c>
      <c r="T368" t="s">
        <v>8788</v>
      </c>
    </row>
    <row r="369" spans="1:20">
      <c r="A369" t="s">
        <v>50</v>
      </c>
      <c r="B369" t="s">
        <v>911</v>
      </c>
      <c r="C369" t="s">
        <v>404</v>
      </c>
      <c r="D369" t="s">
        <v>108</v>
      </c>
      <c r="E369" t="s">
        <v>852</v>
      </c>
      <c r="F369" t="s">
        <v>845</v>
      </c>
      <c r="G369" t="s">
        <v>34</v>
      </c>
      <c r="H369">
        <v>758</v>
      </c>
      <c r="I369">
        <v>101</v>
      </c>
      <c r="J369" t="s">
        <v>23</v>
      </c>
      <c r="K369" t="s">
        <v>167</v>
      </c>
      <c r="P369" t="s">
        <v>167</v>
      </c>
      <c r="R369" t="s">
        <v>1475</v>
      </c>
      <c r="S369" t="s">
        <v>8789</v>
      </c>
      <c r="T369" t="s">
        <v>8790</v>
      </c>
    </row>
    <row r="370" spans="1:20">
      <c r="A370" t="s">
        <v>50</v>
      </c>
      <c r="B370" t="s">
        <v>8791</v>
      </c>
      <c r="C370" t="s">
        <v>364</v>
      </c>
      <c r="D370" t="s">
        <v>108</v>
      </c>
      <c r="E370" t="s">
        <v>852</v>
      </c>
      <c r="F370" t="s">
        <v>845</v>
      </c>
      <c r="G370" t="s">
        <v>34</v>
      </c>
      <c r="H370">
        <v>750</v>
      </c>
      <c r="I370">
        <v>102</v>
      </c>
      <c r="J370" t="s">
        <v>23</v>
      </c>
      <c r="K370" t="s">
        <v>167</v>
      </c>
      <c r="P370" t="s">
        <v>167</v>
      </c>
      <c r="R370" t="s">
        <v>1475</v>
      </c>
      <c r="S370" t="s">
        <v>8792</v>
      </c>
      <c r="T370" t="s">
        <v>8793</v>
      </c>
    </row>
    <row r="371" spans="1:20">
      <c r="A371" t="s">
        <v>50</v>
      </c>
      <c r="B371" t="s">
        <v>8794</v>
      </c>
      <c r="C371" t="s">
        <v>384</v>
      </c>
      <c r="D371" t="s">
        <v>108</v>
      </c>
      <c r="E371" t="s">
        <v>852</v>
      </c>
      <c r="F371" t="s">
        <v>845</v>
      </c>
      <c r="G371" t="s">
        <v>34</v>
      </c>
      <c r="H371">
        <v>747</v>
      </c>
      <c r="I371">
        <v>103</v>
      </c>
      <c r="J371" t="s">
        <v>23</v>
      </c>
      <c r="K371" t="s">
        <v>167</v>
      </c>
      <c r="P371" t="s">
        <v>167</v>
      </c>
      <c r="R371" t="s">
        <v>1475</v>
      </c>
      <c r="S371" t="s">
        <v>8795</v>
      </c>
      <c r="T371" t="s">
        <v>8796</v>
      </c>
    </row>
    <row r="372" spans="1:20">
      <c r="A372" t="s">
        <v>50</v>
      </c>
      <c r="B372" t="s">
        <v>8797</v>
      </c>
      <c r="C372" t="s">
        <v>368</v>
      </c>
      <c r="D372" t="s">
        <v>108</v>
      </c>
      <c r="E372" t="s">
        <v>852</v>
      </c>
      <c r="F372" t="s">
        <v>845</v>
      </c>
      <c r="G372" t="s">
        <v>34</v>
      </c>
      <c r="H372">
        <v>745</v>
      </c>
      <c r="I372">
        <v>104</v>
      </c>
      <c r="J372" t="s">
        <v>23</v>
      </c>
      <c r="K372" t="s">
        <v>167</v>
      </c>
      <c r="P372" t="s">
        <v>167</v>
      </c>
      <c r="R372" t="s">
        <v>1475</v>
      </c>
      <c r="S372" t="s">
        <v>8798</v>
      </c>
      <c r="T372" t="s">
        <v>8799</v>
      </c>
    </row>
    <row r="373" spans="1:20">
      <c r="A373" t="s">
        <v>53</v>
      </c>
      <c r="B373" t="s">
        <v>360</v>
      </c>
      <c r="C373" t="s">
        <v>360</v>
      </c>
      <c r="D373" t="s">
        <v>108</v>
      </c>
      <c r="E373" t="s">
        <v>53</v>
      </c>
      <c r="F373" t="s">
        <v>959</v>
      </c>
      <c r="G373" t="s">
        <v>34</v>
      </c>
      <c r="I373" t="s">
        <v>970</v>
      </c>
      <c r="J373" t="s">
        <v>23</v>
      </c>
      <c r="K373" t="s">
        <v>167</v>
      </c>
      <c r="P373" t="s">
        <v>167</v>
      </c>
      <c r="R373" t="s">
        <v>1475</v>
      </c>
      <c r="S373" t="s">
        <v>8800</v>
      </c>
      <c r="T373" t="s">
        <v>8801</v>
      </c>
    </row>
    <row r="374" spans="1:20">
      <c r="A374" t="s">
        <v>57</v>
      </c>
      <c r="B374" t="s">
        <v>398</v>
      </c>
      <c r="C374" t="s">
        <v>398</v>
      </c>
      <c r="D374" t="s">
        <v>108</v>
      </c>
      <c r="E374" t="s">
        <v>985</v>
      </c>
      <c r="F374">
        <v>1625</v>
      </c>
      <c r="G374" t="s">
        <v>54</v>
      </c>
      <c r="J374" t="s">
        <v>23</v>
      </c>
      <c r="K374" t="s">
        <v>167</v>
      </c>
      <c r="O374" t="s">
        <v>8802</v>
      </c>
      <c r="P374" t="s">
        <v>167</v>
      </c>
      <c r="R374" t="s">
        <v>1475</v>
      </c>
      <c r="S374" t="s">
        <v>8803</v>
      </c>
      <c r="T374" t="s">
        <v>8804</v>
      </c>
    </row>
    <row r="375" spans="1:20">
      <c r="A375" t="s">
        <v>57</v>
      </c>
      <c r="B375" t="s">
        <v>402</v>
      </c>
      <c r="C375" t="s">
        <v>402</v>
      </c>
      <c r="D375" t="s">
        <v>108</v>
      </c>
      <c r="E375" t="s">
        <v>985</v>
      </c>
      <c r="F375">
        <v>1625</v>
      </c>
      <c r="G375" t="s">
        <v>54</v>
      </c>
      <c r="J375" t="s">
        <v>23</v>
      </c>
      <c r="K375" t="s">
        <v>167</v>
      </c>
      <c r="O375" t="s">
        <v>8805</v>
      </c>
      <c r="P375" t="s">
        <v>167</v>
      </c>
      <c r="R375" t="s">
        <v>1475</v>
      </c>
      <c r="S375" t="s">
        <v>8806</v>
      </c>
      <c r="T375" t="s">
        <v>8807</v>
      </c>
    </row>
    <row r="376" spans="1:20">
      <c r="A376" t="s">
        <v>57</v>
      </c>
      <c r="B376" t="s">
        <v>378</v>
      </c>
      <c r="C376" t="s">
        <v>378</v>
      </c>
      <c r="D376" t="s">
        <v>108</v>
      </c>
      <c r="E376" t="s">
        <v>985</v>
      </c>
      <c r="F376">
        <v>1610</v>
      </c>
      <c r="G376" t="s">
        <v>54</v>
      </c>
      <c r="J376" t="s">
        <v>23</v>
      </c>
      <c r="K376" t="s">
        <v>167</v>
      </c>
      <c r="O376" t="s">
        <v>8808</v>
      </c>
      <c r="P376" t="s">
        <v>167</v>
      </c>
      <c r="R376" t="s">
        <v>1475</v>
      </c>
      <c r="S376" t="s">
        <v>8809</v>
      </c>
      <c r="T376" t="s">
        <v>8810</v>
      </c>
    </row>
    <row r="377" spans="1:20">
      <c r="A377" t="s">
        <v>57</v>
      </c>
      <c r="B377" t="s">
        <v>368</v>
      </c>
      <c r="C377" t="s">
        <v>368</v>
      </c>
      <c r="D377" t="s">
        <v>108</v>
      </c>
      <c r="E377" t="s">
        <v>985</v>
      </c>
      <c r="F377">
        <v>1610</v>
      </c>
      <c r="G377" t="s">
        <v>54</v>
      </c>
      <c r="J377" t="s">
        <v>23</v>
      </c>
      <c r="K377" t="s">
        <v>167</v>
      </c>
      <c r="O377" t="s">
        <v>8811</v>
      </c>
      <c r="P377" t="s">
        <v>167</v>
      </c>
      <c r="R377" t="s">
        <v>1475</v>
      </c>
      <c r="S377" t="s">
        <v>8812</v>
      </c>
      <c r="T377" t="s">
        <v>8813</v>
      </c>
    </row>
    <row r="378" spans="1:20">
      <c r="A378" t="s">
        <v>57</v>
      </c>
      <c r="B378" t="s">
        <v>360</v>
      </c>
      <c r="C378" t="s">
        <v>360</v>
      </c>
      <c r="D378" t="s">
        <v>108</v>
      </c>
      <c r="E378" t="s">
        <v>985</v>
      </c>
      <c r="F378">
        <v>1630</v>
      </c>
      <c r="G378" t="s">
        <v>54</v>
      </c>
      <c r="J378" t="s">
        <v>23</v>
      </c>
      <c r="K378" t="s">
        <v>167</v>
      </c>
      <c r="O378" t="s">
        <v>8814</v>
      </c>
      <c r="P378" t="s">
        <v>167</v>
      </c>
      <c r="R378" t="s">
        <v>1475</v>
      </c>
      <c r="S378" t="s">
        <v>8815</v>
      </c>
      <c r="T378" t="s">
        <v>8816</v>
      </c>
    </row>
    <row r="379" spans="1:20">
      <c r="A379" t="s">
        <v>57</v>
      </c>
      <c r="B379" t="s">
        <v>1001</v>
      </c>
      <c r="C379" t="s">
        <v>1001</v>
      </c>
      <c r="D379" t="s">
        <v>108</v>
      </c>
      <c r="E379" t="s">
        <v>985</v>
      </c>
      <c r="F379">
        <v>1610</v>
      </c>
      <c r="G379" t="s">
        <v>54</v>
      </c>
      <c r="J379" t="s">
        <v>23</v>
      </c>
      <c r="K379" t="s">
        <v>167</v>
      </c>
      <c r="O379" t="s">
        <v>8817</v>
      </c>
      <c r="P379" t="s">
        <v>167</v>
      </c>
      <c r="R379" t="s">
        <v>1475</v>
      </c>
      <c r="S379" t="s">
        <v>8818</v>
      </c>
      <c r="T379" t="s">
        <v>8819</v>
      </c>
    </row>
    <row r="380" spans="1:20">
      <c r="A380" t="s">
        <v>57</v>
      </c>
      <c r="B380" t="s">
        <v>382</v>
      </c>
      <c r="C380" t="s">
        <v>382</v>
      </c>
      <c r="D380" t="s">
        <v>108</v>
      </c>
      <c r="E380" t="s">
        <v>985</v>
      </c>
      <c r="F380">
        <v>1625</v>
      </c>
      <c r="G380" t="s">
        <v>54</v>
      </c>
      <c r="J380" t="s">
        <v>23</v>
      </c>
      <c r="K380" t="s">
        <v>167</v>
      </c>
      <c r="O380" t="s">
        <v>8820</v>
      </c>
      <c r="P380" t="s">
        <v>167</v>
      </c>
      <c r="R380" t="s">
        <v>1475</v>
      </c>
      <c r="S380" t="s">
        <v>8821</v>
      </c>
      <c r="T380" t="s">
        <v>8822</v>
      </c>
    </row>
    <row r="381" spans="1:20">
      <c r="A381" t="s">
        <v>44</v>
      </c>
      <c r="C381" t="s">
        <v>8014</v>
      </c>
      <c r="D381" t="s">
        <v>109</v>
      </c>
      <c r="E381" t="s">
        <v>44</v>
      </c>
      <c r="F381" t="s">
        <v>287</v>
      </c>
      <c r="G381" t="s">
        <v>58</v>
      </c>
      <c r="H381">
        <v>16335</v>
      </c>
      <c r="I381" t="s">
        <v>289</v>
      </c>
      <c r="J381" t="s">
        <v>23</v>
      </c>
      <c r="K381" t="s">
        <v>167</v>
      </c>
      <c r="O381" t="s">
        <v>8823</v>
      </c>
      <c r="P381" t="s">
        <v>167</v>
      </c>
      <c r="R381" t="s">
        <v>1475</v>
      </c>
      <c r="S381" t="s">
        <v>8824</v>
      </c>
      <c r="T381" t="s">
        <v>8825</v>
      </c>
    </row>
    <row r="382" spans="1:20">
      <c r="A382" t="s">
        <v>29</v>
      </c>
      <c r="B382" t="s">
        <v>412</v>
      </c>
      <c r="C382" t="s">
        <v>412</v>
      </c>
      <c r="D382" t="s">
        <v>109</v>
      </c>
      <c r="E382" t="s">
        <v>297</v>
      </c>
      <c r="F382" t="s">
        <v>298</v>
      </c>
      <c r="G382" t="s">
        <v>34</v>
      </c>
      <c r="H382">
        <v>846</v>
      </c>
      <c r="I382" t="s">
        <v>411</v>
      </c>
      <c r="J382" t="s">
        <v>23</v>
      </c>
      <c r="K382" t="s">
        <v>167</v>
      </c>
      <c r="L382" t="s">
        <v>301</v>
      </c>
      <c r="M382" t="s">
        <v>302</v>
      </c>
      <c r="N382" t="s">
        <v>303</v>
      </c>
      <c r="P382" t="s">
        <v>167</v>
      </c>
      <c r="R382" t="s">
        <v>1475</v>
      </c>
      <c r="S382" t="s">
        <v>8826</v>
      </c>
      <c r="T382" t="s">
        <v>8827</v>
      </c>
    </row>
    <row r="383" spans="1:20">
      <c r="A383" t="s">
        <v>29</v>
      </c>
      <c r="B383" t="s">
        <v>420</v>
      </c>
      <c r="C383" t="s">
        <v>420</v>
      </c>
      <c r="D383" t="s">
        <v>109</v>
      </c>
      <c r="E383" t="s">
        <v>297</v>
      </c>
      <c r="F383" t="s">
        <v>298</v>
      </c>
      <c r="G383" t="s">
        <v>34</v>
      </c>
      <c r="H383">
        <v>882</v>
      </c>
      <c r="I383" t="s">
        <v>419</v>
      </c>
      <c r="J383" t="s">
        <v>23</v>
      </c>
      <c r="K383" t="s">
        <v>167</v>
      </c>
      <c r="L383" t="s">
        <v>301</v>
      </c>
      <c r="M383" t="s">
        <v>302</v>
      </c>
      <c r="N383" t="s">
        <v>303</v>
      </c>
      <c r="P383" t="s">
        <v>167</v>
      </c>
      <c r="R383" t="s">
        <v>1475</v>
      </c>
      <c r="S383" t="s">
        <v>8828</v>
      </c>
      <c r="T383" t="s">
        <v>8829</v>
      </c>
    </row>
    <row r="384" spans="1:20">
      <c r="A384" t="s">
        <v>29</v>
      </c>
      <c r="B384" t="s">
        <v>414</v>
      </c>
      <c r="C384" t="s">
        <v>414</v>
      </c>
      <c r="D384" t="s">
        <v>109</v>
      </c>
      <c r="E384" t="s">
        <v>297</v>
      </c>
      <c r="F384" t="s">
        <v>298</v>
      </c>
      <c r="G384" t="s">
        <v>34</v>
      </c>
      <c r="H384">
        <v>848</v>
      </c>
      <c r="I384" t="s">
        <v>413</v>
      </c>
      <c r="J384" t="s">
        <v>23</v>
      </c>
      <c r="K384" t="s">
        <v>167</v>
      </c>
      <c r="L384" t="s">
        <v>301</v>
      </c>
      <c r="M384" t="s">
        <v>302</v>
      </c>
      <c r="N384" t="s">
        <v>303</v>
      </c>
      <c r="P384" t="s">
        <v>167</v>
      </c>
      <c r="R384" t="s">
        <v>1475</v>
      </c>
      <c r="S384" t="s">
        <v>8830</v>
      </c>
      <c r="T384" t="s">
        <v>8831</v>
      </c>
    </row>
    <row r="385" spans="1:20">
      <c r="A385" t="s">
        <v>29</v>
      </c>
      <c r="B385" t="s">
        <v>416</v>
      </c>
      <c r="C385" t="s">
        <v>416</v>
      </c>
      <c r="D385" t="s">
        <v>109</v>
      </c>
      <c r="E385" t="s">
        <v>297</v>
      </c>
      <c r="F385" t="s">
        <v>298</v>
      </c>
      <c r="G385" t="s">
        <v>34</v>
      </c>
      <c r="H385">
        <v>849</v>
      </c>
      <c r="I385" t="s">
        <v>415</v>
      </c>
      <c r="J385" t="s">
        <v>23</v>
      </c>
      <c r="K385" t="s">
        <v>167</v>
      </c>
      <c r="L385" t="s">
        <v>301</v>
      </c>
      <c r="M385" t="s">
        <v>302</v>
      </c>
      <c r="N385" t="s">
        <v>303</v>
      </c>
      <c r="P385" t="s">
        <v>167</v>
      </c>
      <c r="R385" t="s">
        <v>1475</v>
      </c>
      <c r="S385" t="s">
        <v>8832</v>
      </c>
      <c r="T385" t="s">
        <v>8833</v>
      </c>
    </row>
    <row r="386" spans="1:20">
      <c r="A386" t="s">
        <v>29</v>
      </c>
      <c r="B386" t="s">
        <v>418</v>
      </c>
      <c r="C386" t="s">
        <v>418</v>
      </c>
      <c r="D386" t="s">
        <v>109</v>
      </c>
      <c r="E386" t="s">
        <v>297</v>
      </c>
      <c r="F386" t="s">
        <v>298</v>
      </c>
      <c r="G386" t="s">
        <v>34</v>
      </c>
      <c r="H386">
        <v>875</v>
      </c>
      <c r="I386" t="s">
        <v>417</v>
      </c>
      <c r="J386" t="s">
        <v>23</v>
      </c>
      <c r="K386" t="s">
        <v>167</v>
      </c>
      <c r="L386" t="s">
        <v>301</v>
      </c>
      <c r="M386" t="s">
        <v>302</v>
      </c>
      <c r="N386" t="s">
        <v>303</v>
      </c>
      <c r="P386" t="s">
        <v>167</v>
      </c>
      <c r="R386" t="s">
        <v>1475</v>
      </c>
      <c r="S386" t="s">
        <v>8834</v>
      </c>
      <c r="T386" t="s">
        <v>8835</v>
      </c>
    </row>
    <row r="387" spans="1:20">
      <c r="A387" t="s">
        <v>29</v>
      </c>
      <c r="B387" t="s">
        <v>423</v>
      </c>
      <c r="C387" t="s">
        <v>423</v>
      </c>
      <c r="D387" t="s">
        <v>109</v>
      </c>
      <c r="E387" t="s">
        <v>297</v>
      </c>
      <c r="F387" t="s">
        <v>421</v>
      </c>
      <c r="G387" t="s">
        <v>34</v>
      </c>
      <c r="I387" t="s">
        <v>422</v>
      </c>
      <c r="J387" t="s">
        <v>23</v>
      </c>
      <c r="K387" t="s">
        <v>169</v>
      </c>
      <c r="L387" t="s">
        <v>424</v>
      </c>
      <c r="M387" t="s">
        <v>425</v>
      </c>
      <c r="N387" t="s">
        <v>303</v>
      </c>
      <c r="P387" t="s">
        <v>169</v>
      </c>
      <c r="R387" t="s">
        <v>1475</v>
      </c>
      <c r="S387" t="s">
        <v>8836</v>
      </c>
      <c r="T387" t="s">
        <v>8837</v>
      </c>
    </row>
    <row r="388" spans="1:20">
      <c r="A388" t="s">
        <v>50</v>
      </c>
      <c r="B388" t="s">
        <v>414</v>
      </c>
      <c r="C388" t="s">
        <v>414</v>
      </c>
      <c r="D388" t="s">
        <v>109</v>
      </c>
      <c r="E388" t="s">
        <v>775</v>
      </c>
      <c r="F388" t="s">
        <v>771</v>
      </c>
      <c r="G388" t="s">
        <v>34</v>
      </c>
      <c r="H388">
        <v>724</v>
      </c>
      <c r="I388">
        <v>35</v>
      </c>
      <c r="J388" t="s">
        <v>23</v>
      </c>
      <c r="K388" t="s">
        <v>167</v>
      </c>
      <c r="P388" t="s">
        <v>167</v>
      </c>
      <c r="R388" t="s">
        <v>1475</v>
      </c>
      <c r="S388" t="s">
        <v>8838</v>
      </c>
      <c r="T388" t="s">
        <v>8839</v>
      </c>
    </row>
    <row r="389" spans="1:20">
      <c r="A389" t="s">
        <v>50</v>
      </c>
      <c r="B389" t="s">
        <v>414</v>
      </c>
      <c r="C389" t="s">
        <v>414</v>
      </c>
      <c r="D389" t="s">
        <v>109</v>
      </c>
      <c r="E389" t="s">
        <v>775</v>
      </c>
      <c r="F389" t="s">
        <v>771</v>
      </c>
      <c r="G389" t="s">
        <v>34</v>
      </c>
      <c r="H389">
        <v>717</v>
      </c>
      <c r="I389">
        <v>36</v>
      </c>
      <c r="J389" t="s">
        <v>23</v>
      </c>
      <c r="K389" t="s">
        <v>167</v>
      </c>
      <c r="P389" t="s">
        <v>167</v>
      </c>
      <c r="R389" t="s">
        <v>1475</v>
      </c>
      <c r="S389" t="s">
        <v>8840</v>
      </c>
      <c r="T389" t="s">
        <v>8841</v>
      </c>
    </row>
    <row r="390" spans="1:20">
      <c r="A390" t="s">
        <v>50</v>
      </c>
      <c r="B390" t="s">
        <v>8842</v>
      </c>
      <c r="C390" t="s">
        <v>8842</v>
      </c>
      <c r="D390" t="s">
        <v>109</v>
      </c>
      <c r="E390" t="s">
        <v>775</v>
      </c>
      <c r="F390" t="s">
        <v>771</v>
      </c>
      <c r="G390" t="s">
        <v>34</v>
      </c>
      <c r="H390">
        <v>711</v>
      </c>
      <c r="I390">
        <v>39</v>
      </c>
      <c r="J390" t="s">
        <v>23</v>
      </c>
      <c r="K390" t="s">
        <v>167</v>
      </c>
      <c r="P390" t="s">
        <v>167</v>
      </c>
      <c r="R390" t="s">
        <v>1475</v>
      </c>
      <c r="S390" t="s">
        <v>8843</v>
      </c>
      <c r="T390" t="s">
        <v>8844</v>
      </c>
    </row>
    <row r="391" spans="1:20">
      <c r="A391" t="s">
        <v>50</v>
      </c>
      <c r="B391" t="s">
        <v>8842</v>
      </c>
      <c r="C391" t="s">
        <v>8842</v>
      </c>
      <c r="D391" t="s">
        <v>109</v>
      </c>
      <c r="E391" t="s">
        <v>775</v>
      </c>
      <c r="F391" t="s">
        <v>771</v>
      </c>
      <c r="G391" t="s">
        <v>34</v>
      </c>
      <c r="H391">
        <v>719</v>
      </c>
      <c r="I391">
        <v>40</v>
      </c>
      <c r="J391" t="s">
        <v>23</v>
      </c>
      <c r="K391" t="s">
        <v>167</v>
      </c>
      <c r="P391" t="s">
        <v>167</v>
      </c>
      <c r="R391" t="s">
        <v>1475</v>
      </c>
      <c r="S391" t="s">
        <v>8845</v>
      </c>
      <c r="T391" t="s">
        <v>8846</v>
      </c>
    </row>
    <row r="392" spans="1:20">
      <c r="A392" t="s">
        <v>50</v>
      </c>
      <c r="B392" t="s">
        <v>789</v>
      </c>
      <c r="C392" t="s">
        <v>412</v>
      </c>
      <c r="D392" t="s">
        <v>109</v>
      </c>
      <c r="E392" t="s">
        <v>775</v>
      </c>
      <c r="F392" t="s">
        <v>771</v>
      </c>
      <c r="G392" t="s">
        <v>34</v>
      </c>
      <c r="H392">
        <v>713</v>
      </c>
      <c r="I392">
        <v>41</v>
      </c>
      <c r="J392" t="s">
        <v>23</v>
      </c>
      <c r="K392" t="s">
        <v>167</v>
      </c>
      <c r="P392" t="s">
        <v>167</v>
      </c>
      <c r="R392" t="s">
        <v>1475</v>
      </c>
      <c r="S392" t="s">
        <v>8847</v>
      </c>
      <c r="T392" t="s">
        <v>8848</v>
      </c>
    </row>
    <row r="393" spans="1:20">
      <c r="A393" t="s">
        <v>50</v>
      </c>
      <c r="B393" t="s">
        <v>789</v>
      </c>
      <c r="C393" t="s">
        <v>412</v>
      </c>
      <c r="D393" t="s">
        <v>109</v>
      </c>
      <c r="E393" t="s">
        <v>775</v>
      </c>
      <c r="F393" t="s">
        <v>771</v>
      </c>
      <c r="G393" t="s">
        <v>34</v>
      </c>
      <c r="H393">
        <v>721</v>
      </c>
      <c r="I393">
        <v>42</v>
      </c>
      <c r="J393" t="s">
        <v>23</v>
      </c>
      <c r="K393" t="s">
        <v>167</v>
      </c>
      <c r="P393" t="s">
        <v>167</v>
      </c>
      <c r="R393" t="s">
        <v>1475</v>
      </c>
      <c r="S393" t="s">
        <v>8849</v>
      </c>
      <c r="T393" t="s">
        <v>8850</v>
      </c>
    </row>
    <row r="394" spans="1:20">
      <c r="A394" t="s">
        <v>50</v>
      </c>
      <c r="B394" t="s">
        <v>8851</v>
      </c>
      <c r="C394" t="s">
        <v>418</v>
      </c>
      <c r="D394" t="s">
        <v>109</v>
      </c>
      <c r="E394" t="s">
        <v>775</v>
      </c>
      <c r="F394" t="s">
        <v>771</v>
      </c>
      <c r="G394" t="s">
        <v>34</v>
      </c>
      <c r="H394">
        <v>727</v>
      </c>
      <c r="I394">
        <v>43</v>
      </c>
      <c r="J394" t="s">
        <v>23</v>
      </c>
      <c r="K394" t="s">
        <v>167</v>
      </c>
      <c r="P394" t="s">
        <v>167</v>
      </c>
      <c r="R394" t="s">
        <v>1475</v>
      </c>
      <c r="S394" t="s">
        <v>8852</v>
      </c>
      <c r="T394" t="s">
        <v>8853</v>
      </c>
    </row>
    <row r="395" spans="1:20">
      <c r="A395" t="s">
        <v>50</v>
      </c>
      <c r="B395" t="s">
        <v>8851</v>
      </c>
      <c r="C395" t="s">
        <v>418</v>
      </c>
      <c r="D395" t="s">
        <v>109</v>
      </c>
      <c r="E395" t="s">
        <v>775</v>
      </c>
      <c r="F395" t="s">
        <v>771</v>
      </c>
      <c r="G395" t="s">
        <v>34</v>
      </c>
      <c r="H395">
        <v>714</v>
      </c>
      <c r="I395">
        <v>44</v>
      </c>
      <c r="J395" t="s">
        <v>23</v>
      </c>
      <c r="K395" t="s">
        <v>167</v>
      </c>
      <c r="P395" t="s">
        <v>167</v>
      </c>
      <c r="R395" t="s">
        <v>1475</v>
      </c>
      <c r="S395" t="s">
        <v>8854</v>
      </c>
      <c r="T395" t="s">
        <v>8855</v>
      </c>
    </row>
    <row r="396" spans="1:20">
      <c r="A396" t="s">
        <v>50</v>
      </c>
      <c r="B396" t="s">
        <v>8856</v>
      </c>
      <c r="C396" t="s">
        <v>420</v>
      </c>
      <c r="D396" t="s">
        <v>109</v>
      </c>
      <c r="E396" t="s">
        <v>775</v>
      </c>
      <c r="F396" t="s">
        <v>771</v>
      </c>
      <c r="G396" t="s">
        <v>34</v>
      </c>
      <c r="H396">
        <v>722</v>
      </c>
      <c r="I396">
        <v>45</v>
      </c>
      <c r="J396" t="s">
        <v>23</v>
      </c>
      <c r="K396" t="s">
        <v>167</v>
      </c>
      <c r="P396" t="s">
        <v>167</v>
      </c>
      <c r="R396" t="s">
        <v>1475</v>
      </c>
      <c r="S396" t="s">
        <v>8857</v>
      </c>
      <c r="T396" t="s">
        <v>8858</v>
      </c>
    </row>
    <row r="397" spans="1:20">
      <c r="A397" t="s">
        <v>50</v>
      </c>
      <c r="B397" t="s">
        <v>8856</v>
      </c>
      <c r="C397" t="s">
        <v>420</v>
      </c>
      <c r="D397" t="s">
        <v>109</v>
      </c>
      <c r="E397" t="s">
        <v>775</v>
      </c>
      <c r="F397" t="s">
        <v>771</v>
      </c>
      <c r="G397" t="s">
        <v>34</v>
      </c>
      <c r="H397">
        <v>710</v>
      </c>
      <c r="I397">
        <v>46</v>
      </c>
      <c r="J397" t="s">
        <v>23</v>
      </c>
      <c r="K397" t="s">
        <v>167</v>
      </c>
      <c r="P397" t="s">
        <v>167</v>
      </c>
      <c r="R397" t="s">
        <v>1475</v>
      </c>
      <c r="S397" t="s">
        <v>8859</v>
      </c>
      <c r="T397" t="s">
        <v>8860</v>
      </c>
    </row>
    <row r="398" spans="1:20">
      <c r="A398" t="s">
        <v>50</v>
      </c>
      <c r="B398" t="s">
        <v>8861</v>
      </c>
      <c r="C398" t="s">
        <v>423</v>
      </c>
      <c r="D398" t="s">
        <v>109</v>
      </c>
      <c r="E398" t="s">
        <v>810</v>
      </c>
      <c r="F398" t="s">
        <v>811</v>
      </c>
      <c r="G398" t="s">
        <v>34</v>
      </c>
      <c r="H398" t="s">
        <v>839</v>
      </c>
      <c r="I398">
        <v>37</v>
      </c>
      <c r="J398" t="s">
        <v>23</v>
      </c>
      <c r="K398" t="s">
        <v>167</v>
      </c>
      <c r="P398" t="s">
        <v>167</v>
      </c>
      <c r="R398" t="s">
        <v>1475</v>
      </c>
      <c r="S398" t="s">
        <v>8862</v>
      </c>
      <c r="T398" t="s">
        <v>8863</v>
      </c>
    </row>
    <row r="399" spans="1:20">
      <c r="A399" t="s">
        <v>50</v>
      </c>
      <c r="B399" t="s">
        <v>8861</v>
      </c>
      <c r="C399" t="s">
        <v>423</v>
      </c>
      <c r="D399" t="s">
        <v>109</v>
      </c>
      <c r="E399" t="s">
        <v>810</v>
      </c>
      <c r="F399" t="s">
        <v>841</v>
      </c>
      <c r="G399" t="s">
        <v>34</v>
      </c>
      <c r="H399" t="s">
        <v>843</v>
      </c>
      <c r="I399">
        <v>38</v>
      </c>
      <c r="J399" t="s">
        <v>23</v>
      </c>
      <c r="K399" t="s">
        <v>167</v>
      </c>
      <c r="P399" t="s">
        <v>167</v>
      </c>
      <c r="R399" t="s">
        <v>1475</v>
      </c>
      <c r="S399" t="s">
        <v>8864</v>
      </c>
      <c r="T399" t="s">
        <v>8865</v>
      </c>
    </row>
    <row r="400" spans="1:20">
      <c r="A400" t="s">
        <v>53</v>
      </c>
      <c r="B400" t="s">
        <v>972</v>
      </c>
      <c r="C400" t="s">
        <v>972</v>
      </c>
      <c r="D400" t="s">
        <v>109</v>
      </c>
      <c r="E400" t="s">
        <v>53</v>
      </c>
      <c r="F400" t="s">
        <v>939</v>
      </c>
      <c r="G400" t="s">
        <v>34</v>
      </c>
      <c r="I400" t="s">
        <v>971</v>
      </c>
      <c r="J400" t="s">
        <v>23</v>
      </c>
      <c r="K400" t="s">
        <v>167</v>
      </c>
      <c r="P400" t="s">
        <v>167</v>
      </c>
      <c r="R400" t="s">
        <v>1475</v>
      </c>
      <c r="S400" t="s">
        <v>8866</v>
      </c>
      <c r="T400" t="s">
        <v>8867</v>
      </c>
    </row>
    <row r="401" spans="1:20">
      <c r="A401" t="s">
        <v>57</v>
      </c>
      <c r="B401" t="s">
        <v>414</v>
      </c>
      <c r="C401" t="s">
        <v>414</v>
      </c>
      <c r="D401" t="s">
        <v>109</v>
      </c>
      <c r="E401" t="s">
        <v>985</v>
      </c>
      <c r="F401">
        <v>1610</v>
      </c>
      <c r="G401" t="s">
        <v>54</v>
      </c>
      <c r="J401" t="s">
        <v>23</v>
      </c>
      <c r="K401" t="s">
        <v>167</v>
      </c>
      <c r="O401" t="s">
        <v>8868</v>
      </c>
      <c r="P401" t="s">
        <v>167</v>
      </c>
      <c r="R401" t="s">
        <v>1475</v>
      </c>
      <c r="S401" t="s">
        <v>8869</v>
      </c>
      <c r="T401" t="s">
        <v>8870</v>
      </c>
    </row>
    <row r="402" spans="1:20">
      <c r="A402" t="s">
        <v>50</v>
      </c>
      <c r="C402" t="s">
        <v>8014</v>
      </c>
      <c r="D402" t="s">
        <v>110</v>
      </c>
      <c r="E402" t="s">
        <v>505</v>
      </c>
      <c r="F402" t="s">
        <v>506</v>
      </c>
      <c r="G402" t="s">
        <v>34</v>
      </c>
      <c r="H402">
        <v>3004</v>
      </c>
      <c r="I402">
        <v>124</v>
      </c>
      <c r="J402" t="s">
        <v>23</v>
      </c>
      <c r="K402" t="s">
        <v>167</v>
      </c>
      <c r="P402" t="s">
        <v>167</v>
      </c>
      <c r="R402" t="s">
        <v>1475</v>
      </c>
      <c r="S402" t="s">
        <v>8871</v>
      </c>
      <c r="T402" t="s">
        <v>8872</v>
      </c>
    </row>
    <row r="403" spans="1:20">
      <c r="A403" t="s">
        <v>50</v>
      </c>
      <c r="C403" t="s">
        <v>8014</v>
      </c>
      <c r="D403" t="s">
        <v>110</v>
      </c>
      <c r="E403" t="s">
        <v>505</v>
      </c>
      <c r="F403" t="s">
        <v>506</v>
      </c>
      <c r="G403" t="s">
        <v>34</v>
      </c>
      <c r="H403">
        <v>3025</v>
      </c>
      <c r="I403">
        <v>125</v>
      </c>
      <c r="J403" t="s">
        <v>23</v>
      </c>
      <c r="K403" t="s">
        <v>167</v>
      </c>
      <c r="P403" t="s">
        <v>167</v>
      </c>
      <c r="R403" t="s">
        <v>1475</v>
      </c>
      <c r="S403" t="s">
        <v>8873</v>
      </c>
      <c r="T403" t="s">
        <v>8874</v>
      </c>
    </row>
    <row r="404" spans="1:20">
      <c r="A404" t="s">
        <v>50</v>
      </c>
      <c r="C404" t="s">
        <v>8014</v>
      </c>
      <c r="D404" t="s">
        <v>110</v>
      </c>
      <c r="E404" t="s">
        <v>567</v>
      </c>
      <c r="F404" t="s">
        <v>562</v>
      </c>
      <c r="G404" t="s">
        <v>34</v>
      </c>
      <c r="H404" t="s">
        <v>569</v>
      </c>
      <c r="I404">
        <v>122</v>
      </c>
      <c r="J404" t="s">
        <v>23</v>
      </c>
      <c r="K404" t="s">
        <v>167</v>
      </c>
      <c r="P404" t="s">
        <v>167</v>
      </c>
      <c r="R404" t="s">
        <v>1475</v>
      </c>
      <c r="S404" t="s">
        <v>8875</v>
      </c>
      <c r="T404" t="s">
        <v>8876</v>
      </c>
    </row>
    <row r="405" spans="1:20">
      <c r="A405" t="s">
        <v>50</v>
      </c>
      <c r="C405" t="s">
        <v>8014</v>
      </c>
      <c r="D405" t="s">
        <v>110</v>
      </c>
      <c r="E405" t="s">
        <v>766</v>
      </c>
      <c r="F405" t="s">
        <v>767</v>
      </c>
      <c r="G405" t="s">
        <v>34</v>
      </c>
      <c r="H405">
        <v>3724</v>
      </c>
      <c r="I405">
        <v>123</v>
      </c>
      <c r="J405" t="s">
        <v>23</v>
      </c>
      <c r="K405" t="s">
        <v>167</v>
      </c>
      <c r="P405" t="s">
        <v>167</v>
      </c>
      <c r="R405" t="s">
        <v>1475</v>
      </c>
      <c r="S405" t="s">
        <v>8877</v>
      </c>
      <c r="T405" t="s">
        <v>8878</v>
      </c>
    </row>
    <row r="406" spans="1:20">
      <c r="A406" t="s">
        <v>57</v>
      </c>
      <c r="B406" t="s">
        <v>1002</v>
      </c>
      <c r="C406" t="s">
        <v>1002</v>
      </c>
      <c r="D406" t="s">
        <v>110</v>
      </c>
      <c r="E406" t="s">
        <v>985</v>
      </c>
      <c r="F406">
        <v>1610</v>
      </c>
      <c r="G406" t="s">
        <v>54</v>
      </c>
      <c r="J406" t="s">
        <v>23</v>
      </c>
      <c r="K406" t="s">
        <v>167</v>
      </c>
      <c r="O406" t="s">
        <v>8879</v>
      </c>
      <c r="P406" t="s">
        <v>167</v>
      </c>
      <c r="R406" t="s">
        <v>1475</v>
      </c>
      <c r="S406" t="s">
        <v>8880</v>
      </c>
      <c r="T406" t="s">
        <v>8881</v>
      </c>
    </row>
    <row r="407" spans="1:20">
      <c r="A407" t="s">
        <v>29</v>
      </c>
      <c r="B407" t="s">
        <v>112</v>
      </c>
      <c r="C407" t="s">
        <v>112</v>
      </c>
      <c r="D407" t="s">
        <v>111</v>
      </c>
      <c r="E407" t="s">
        <v>297</v>
      </c>
      <c r="F407" t="s">
        <v>298</v>
      </c>
      <c r="G407" t="s">
        <v>34</v>
      </c>
      <c r="H407">
        <v>874</v>
      </c>
      <c r="I407" t="s">
        <v>427</v>
      </c>
      <c r="J407" t="s">
        <v>23</v>
      </c>
      <c r="K407" t="s">
        <v>167</v>
      </c>
      <c r="L407" t="s">
        <v>301</v>
      </c>
      <c r="M407" t="s">
        <v>302</v>
      </c>
      <c r="N407" t="s">
        <v>303</v>
      </c>
      <c r="P407" t="s">
        <v>167</v>
      </c>
      <c r="R407" t="s">
        <v>1475</v>
      </c>
      <c r="S407" t="s">
        <v>8882</v>
      </c>
      <c r="T407" t="s">
        <v>8883</v>
      </c>
    </row>
    <row r="408" spans="1:20">
      <c r="A408" t="s">
        <v>50</v>
      </c>
      <c r="B408" t="s">
        <v>112</v>
      </c>
      <c r="C408" t="s">
        <v>112</v>
      </c>
      <c r="D408" t="s">
        <v>112</v>
      </c>
      <c r="E408" t="s">
        <v>775</v>
      </c>
      <c r="F408" t="s">
        <v>771</v>
      </c>
      <c r="G408" t="s">
        <v>34</v>
      </c>
      <c r="H408">
        <v>709</v>
      </c>
      <c r="I408">
        <v>71</v>
      </c>
      <c r="J408" t="s">
        <v>23</v>
      </c>
      <c r="K408" t="s">
        <v>167</v>
      </c>
      <c r="P408" t="s">
        <v>167</v>
      </c>
      <c r="R408" t="s">
        <v>1475</v>
      </c>
      <c r="S408" t="s">
        <v>8884</v>
      </c>
      <c r="T408" t="s">
        <v>8885</v>
      </c>
    </row>
    <row r="409" spans="1:20">
      <c r="A409" t="s">
        <v>50</v>
      </c>
      <c r="B409" t="s">
        <v>920</v>
      </c>
      <c r="C409" t="s">
        <v>358</v>
      </c>
      <c r="D409" t="s">
        <v>113</v>
      </c>
      <c r="E409" t="s">
        <v>844</v>
      </c>
      <c r="F409" t="s">
        <v>845</v>
      </c>
      <c r="G409" t="s">
        <v>34</v>
      </c>
      <c r="H409">
        <v>760</v>
      </c>
      <c r="I409">
        <v>74</v>
      </c>
      <c r="J409" t="s">
        <v>23</v>
      </c>
      <c r="K409" t="s">
        <v>167</v>
      </c>
      <c r="P409" t="s">
        <v>167</v>
      </c>
      <c r="R409" t="s">
        <v>1475</v>
      </c>
      <c r="S409" t="s">
        <v>8886</v>
      </c>
      <c r="T409" t="s">
        <v>8887</v>
      </c>
    </row>
    <row r="410" spans="1:20">
      <c r="A410" t="s">
        <v>50</v>
      </c>
      <c r="B410" t="s">
        <v>917</v>
      </c>
      <c r="C410" t="s">
        <v>407</v>
      </c>
      <c r="D410" t="s">
        <v>113</v>
      </c>
      <c r="E410" t="s">
        <v>844</v>
      </c>
      <c r="F410" t="s">
        <v>845</v>
      </c>
      <c r="G410" t="s">
        <v>34</v>
      </c>
      <c r="H410">
        <v>744</v>
      </c>
      <c r="I410">
        <v>75</v>
      </c>
      <c r="J410" t="s">
        <v>23</v>
      </c>
      <c r="K410" t="s">
        <v>167</v>
      </c>
      <c r="P410" t="s">
        <v>167</v>
      </c>
      <c r="R410" t="s">
        <v>1475</v>
      </c>
      <c r="S410" t="s">
        <v>8888</v>
      </c>
      <c r="T410" t="s">
        <v>8889</v>
      </c>
    </row>
    <row r="411" spans="1:20">
      <c r="A411" t="s">
        <v>50</v>
      </c>
      <c r="B411" t="s">
        <v>914</v>
      </c>
      <c r="C411" t="s">
        <v>410</v>
      </c>
      <c r="D411" t="s">
        <v>113</v>
      </c>
      <c r="E411" t="s">
        <v>844</v>
      </c>
      <c r="F411" t="s">
        <v>845</v>
      </c>
      <c r="G411" t="s">
        <v>34</v>
      </c>
      <c r="H411">
        <v>742</v>
      </c>
      <c r="I411">
        <v>76</v>
      </c>
      <c r="J411" t="s">
        <v>23</v>
      </c>
      <c r="K411" t="s">
        <v>167</v>
      </c>
      <c r="P411" t="s">
        <v>167</v>
      </c>
      <c r="R411" t="s">
        <v>1475</v>
      </c>
      <c r="S411" t="s">
        <v>8890</v>
      </c>
      <c r="T411" t="s">
        <v>8891</v>
      </c>
    </row>
    <row r="412" spans="1:20">
      <c r="A412" t="s">
        <v>57</v>
      </c>
      <c r="B412" t="s">
        <v>358</v>
      </c>
      <c r="C412" t="s">
        <v>358</v>
      </c>
      <c r="D412" t="s">
        <v>1003</v>
      </c>
      <c r="E412" t="s">
        <v>985</v>
      </c>
      <c r="F412">
        <v>1610</v>
      </c>
      <c r="G412" t="s">
        <v>54</v>
      </c>
      <c r="J412" t="s">
        <v>23</v>
      </c>
      <c r="K412" t="s">
        <v>167</v>
      </c>
      <c r="O412" t="s">
        <v>8892</v>
      </c>
      <c r="P412" t="s">
        <v>167</v>
      </c>
      <c r="R412" t="s">
        <v>1475</v>
      </c>
      <c r="S412" t="s">
        <v>8893</v>
      </c>
      <c r="T412" t="s">
        <v>8894</v>
      </c>
    </row>
    <row r="413" spans="1:20">
      <c r="A413" t="s">
        <v>57</v>
      </c>
      <c r="B413" t="s">
        <v>410</v>
      </c>
      <c r="C413" t="s">
        <v>410</v>
      </c>
      <c r="D413" t="s">
        <v>1003</v>
      </c>
      <c r="E413" t="s">
        <v>985</v>
      </c>
      <c r="F413">
        <v>1610</v>
      </c>
      <c r="G413" t="s">
        <v>54</v>
      </c>
      <c r="J413" t="s">
        <v>23</v>
      </c>
      <c r="K413" t="s">
        <v>167</v>
      </c>
      <c r="O413" t="s">
        <v>8895</v>
      </c>
      <c r="P413" t="s">
        <v>167</v>
      </c>
      <c r="R413" t="s">
        <v>1475</v>
      </c>
      <c r="S413" t="s">
        <v>8896</v>
      </c>
      <c r="T413" t="s">
        <v>8897</v>
      </c>
    </row>
    <row r="414" spans="1:20">
      <c r="A414" t="s">
        <v>44</v>
      </c>
      <c r="C414" t="s">
        <v>8014</v>
      </c>
      <c r="D414" t="s">
        <v>116</v>
      </c>
      <c r="E414" t="s">
        <v>44</v>
      </c>
      <c r="F414" t="s">
        <v>270</v>
      </c>
      <c r="G414" t="s">
        <v>98</v>
      </c>
      <c r="H414">
        <v>7663</v>
      </c>
      <c r="I414" t="s">
        <v>292</v>
      </c>
      <c r="J414" t="s">
        <v>23</v>
      </c>
      <c r="K414" t="s">
        <v>167</v>
      </c>
      <c r="O414" t="s">
        <v>8898</v>
      </c>
      <c r="P414" t="s">
        <v>167</v>
      </c>
      <c r="R414" t="s">
        <v>1475</v>
      </c>
      <c r="S414" t="s">
        <v>8899</v>
      </c>
      <c r="T414" t="s">
        <v>8900</v>
      </c>
    </row>
    <row r="415" spans="1:20">
      <c r="A415" t="s">
        <v>29</v>
      </c>
      <c r="B415" t="s">
        <v>431</v>
      </c>
      <c r="C415" t="s">
        <v>431</v>
      </c>
      <c r="D415" t="s">
        <v>115</v>
      </c>
      <c r="E415" t="s">
        <v>297</v>
      </c>
      <c r="F415" t="s">
        <v>298</v>
      </c>
      <c r="G415" t="s">
        <v>34</v>
      </c>
      <c r="H415">
        <v>878</v>
      </c>
      <c r="I415" t="s">
        <v>430</v>
      </c>
      <c r="J415" t="s">
        <v>23</v>
      </c>
      <c r="K415" t="s">
        <v>167</v>
      </c>
      <c r="L415" t="s">
        <v>301</v>
      </c>
      <c r="M415" t="s">
        <v>302</v>
      </c>
      <c r="N415" t="s">
        <v>303</v>
      </c>
      <c r="P415" t="s">
        <v>167</v>
      </c>
      <c r="R415" t="s">
        <v>1475</v>
      </c>
      <c r="S415" t="s">
        <v>8901</v>
      </c>
      <c r="T415" t="s">
        <v>8902</v>
      </c>
    </row>
    <row r="416" spans="1:20">
      <c r="A416" t="s">
        <v>29</v>
      </c>
      <c r="B416" t="s">
        <v>429</v>
      </c>
      <c r="C416" t="s">
        <v>429</v>
      </c>
      <c r="D416" t="s">
        <v>115</v>
      </c>
      <c r="E416" t="s">
        <v>297</v>
      </c>
      <c r="F416" t="s">
        <v>298</v>
      </c>
      <c r="G416" t="s">
        <v>34</v>
      </c>
      <c r="H416">
        <v>826</v>
      </c>
      <c r="I416" t="s">
        <v>428</v>
      </c>
      <c r="J416" t="s">
        <v>23</v>
      </c>
      <c r="K416" t="s">
        <v>167</v>
      </c>
      <c r="L416" t="s">
        <v>301</v>
      </c>
      <c r="M416" t="s">
        <v>302</v>
      </c>
      <c r="N416" t="s">
        <v>303</v>
      </c>
      <c r="P416" t="s">
        <v>167</v>
      </c>
      <c r="R416" t="s">
        <v>1475</v>
      </c>
      <c r="S416" t="s">
        <v>8903</v>
      </c>
      <c r="T416" t="s">
        <v>8904</v>
      </c>
    </row>
    <row r="417" spans="1:20">
      <c r="A417" t="s">
        <v>50</v>
      </c>
      <c r="B417" t="s">
        <v>633</v>
      </c>
      <c r="C417" t="s">
        <v>633</v>
      </c>
      <c r="D417" t="s">
        <v>115</v>
      </c>
      <c r="E417" t="s">
        <v>570</v>
      </c>
      <c r="F417" t="s">
        <v>571</v>
      </c>
      <c r="G417" t="s">
        <v>34</v>
      </c>
      <c r="H417">
        <v>684</v>
      </c>
      <c r="I417">
        <v>31</v>
      </c>
      <c r="J417" t="s">
        <v>23</v>
      </c>
      <c r="K417" t="s">
        <v>167</v>
      </c>
      <c r="P417" t="s">
        <v>167</v>
      </c>
      <c r="R417" t="s">
        <v>1475</v>
      </c>
      <c r="S417" t="s">
        <v>8905</v>
      </c>
      <c r="T417" t="s">
        <v>8906</v>
      </c>
    </row>
    <row r="418" spans="1:20">
      <c r="A418" t="s">
        <v>50</v>
      </c>
      <c r="B418" t="s">
        <v>633</v>
      </c>
      <c r="C418" t="s">
        <v>633</v>
      </c>
      <c r="D418" t="s">
        <v>115</v>
      </c>
      <c r="E418" t="s">
        <v>570</v>
      </c>
      <c r="F418" t="s">
        <v>571</v>
      </c>
      <c r="G418" t="s">
        <v>34</v>
      </c>
      <c r="H418">
        <v>675</v>
      </c>
      <c r="I418">
        <v>32</v>
      </c>
      <c r="J418" t="s">
        <v>23</v>
      </c>
      <c r="K418" t="s">
        <v>167</v>
      </c>
      <c r="P418" t="s">
        <v>167</v>
      </c>
      <c r="R418" t="s">
        <v>1475</v>
      </c>
      <c r="S418" t="s">
        <v>8907</v>
      </c>
      <c r="T418" t="s">
        <v>8908</v>
      </c>
    </row>
    <row r="419" spans="1:20">
      <c r="A419" t="s">
        <v>50</v>
      </c>
      <c r="B419" t="s">
        <v>630</v>
      </c>
      <c r="C419" t="s">
        <v>630</v>
      </c>
      <c r="D419" t="s">
        <v>115</v>
      </c>
      <c r="E419" t="s">
        <v>570</v>
      </c>
      <c r="F419" t="s">
        <v>571</v>
      </c>
      <c r="G419" t="s">
        <v>34</v>
      </c>
      <c r="H419">
        <v>678</v>
      </c>
      <c r="I419">
        <v>33</v>
      </c>
      <c r="J419" t="s">
        <v>23</v>
      </c>
      <c r="K419" t="s">
        <v>167</v>
      </c>
      <c r="P419" t="s">
        <v>167</v>
      </c>
      <c r="R419" t="s">
        <v>1475</v>
      </c>
      <c r="S419" t="s">
        <v>8909</v>
      </c>
      <c r="T419" t="s">
        <v>8910</v>
      </c>
    </row>
    <row r="420" spans="1:20">
      <c r="A420" t="s">
        <v>50</v>
      </c>
      <c r="B420" t="s">
        <v>630</v>
      </c>
      <c r="C420" t="s">
        <v>630</v>
      </c>
      <c r="D420" t="s">
        <v>115</v>
      </c>
      <c r="E420" t="s">
        <v>570</v>
      </c>
      <c r="F420" t="s">
        <v>571</v>
      </c>
      <c r="G420" t="s">
        <v>34</v>
      </c>
      <c r="H420">
        <v>673</v>
      </c>
      <c r="I420">
        <v>34</v>
      </c>
      <c r="J420" t="s">
        <v>23</v>
      </c>
      <c r="K420" t="s">
        <v>167</v>
      </c>
      <c r="P420" t="s">
        <v>167</v>
      </c>
      <c r="R420" t="s">
        <v>1475</v>
      </c>
      <c r="S420" t="s">
        <v>8911</v>
      </c>
      <c r="T420" t="s">
        <v>8912</v>
      </c>
    </row>
    <row r="421" spans="1:20">
      <c r="A421" t="s">
        <v>57</v>
      </c>
      <c r="B421" t="s">
        <v>429</v>
      </c>
      <c r="C421" t="s">
        <v>429</v>
      </c>
      <c r="D421" t="s">
        <v>115</v>
      </c>
      <c r="E421" t="s">
        <v>985</v>
      </c>
      <c r="F421">
        <v>1610</v>
      </c>
      <c r="G421" t="s">
        <v>54</v>
      </c>
      <c r="J421" t="s">
        <v>23</v>
      </c>
      <c r="K421" t="s">
        <v>167</v>
      </c>
      <c r="O421" t="s">
        <v>8913</v>
      </c>
      <c r="P421" t="s">
        <v>167</v>
      </c>
      <c r="R421" t="s">
        <v>1475</v>
      </c>
      <c r="S421" t="s">
        <v>8914</v>
      </c>
      <c r="T421" t="s">
        <v>8915</v>
      </c>
    </row>
    <row r="422" spans="1:20">
      <c r="A422" t="s">
        <v>57</v>
      </c>
      <c r="B422" t="s">
        <v>431</v>
      </c>
      <c r="C422" t="s">
        <v>431</v>
      </c>
      <c r="D422" t="s">
        <v>115</v>
      </c>
      <c r="E422" t="s">
        <v>985</v>
      </c>
      <c r="F422">
        <v>1628</v>
      </c>
      <c r="G422" t="s">
        <v>54</v>
      </c>
      <c r="J422" t="s">
        <v>23</v>
      </c>
      <c r="K422" t="s">
        <v>167</v>
      </c>
      <c r="O422" t="s">
        <v>8916</v>
      </c>
      <c r="P422" t="s">
        <v>167</v>
      </c>
      <c r="R422" t="s">
        <v>1475</v>
      </c>
      <c r="S422" t="s">
        <v>8917</v>
      </c>
      <c r="T422" t="s">
        <v>8918</v>
      </c>
    </row>
    <row r="423" spans="1:20">
      <c r="A423" t="s">
        <v>29</v>
      </c>
      <c r="B423" t="s">
        <v>435</v>
      </c>
      <c r="C423" t="s">
        <v>435</v>
      </c>
      <c r="D423" t="s">
        <v>117</v>
      </c>
      <c r="E423" t="s">
        <v>297</v>
      </c>
      <c r="F423" t="s">
        <v>298</v>
      </c>
      <c r="G423" t="s">
        <v>34</v>
      </c>
      <c r="H423">
        <v>883</v>
      </c>
      <c r="I423" t="s">
        <v>434</v>
      </c>
      <c r="J423" t="s">
        <v>23</v>
      </c>
      <c r="K423" t="s">
        <v>167</v>
      </c>
      <c r="L423" t="s">
        <v>301</v>
      </c>
      <c r="M423" t="s">
        <v>302</v>
      </c>
      <c r="N423" t="s">
        <v>303</v>
      </c>
      <c r="P423" t="s">
        <v>167</v>
      </c>
      <c r="R423" t="s">
        <v>1475</v>
      </c>
      <c r="S423" t="s">
        <v>8919</v>
      </c>
      <c r="T423" t="s">
        <v>8920</v>
      </c>
    </row>
    <row r="424" spans="1:20">
      <c r="A424" t="s">
        <v>29</v>
      </c>
      <c r="B424" t="s">
        <v>433</v>
      </c>
      <c r="C424" t="s">
        <v>433</v>
      </c>
      <c r="D424" t="s">
        <v>117</v>
      </c>
      <c r="E424" t="s">
        <v>297</v>
      </c>
      <c r="F424" t="s">
        <v>298</v>
      </c>
      <c r="G424" t="s">
        <v>34</v>
      </c>
      <c r="H424">
        <v>821</v>
      </c>
      <c r="I424" t="s">
        <v>432</v>
      </c>
      <c r="J424" t="s">
        <v>23</v>
      </c>
      <c r="K424" t="s">
        <v>167</v>
      </c>
      <c r="L424" t="s">
        <v>301</v>
      </c>
      <c r="M424" t="s">
        <v>302</v>
      </c>
      <c r="N424" t="s">
        <v>303</v>
      </c>
      <c r="P424" t="s">
        <v>167</v>
      </c>
      <c r="R424" t="s">
        <v>1475</v>
      </c>
      <c r="S424" t="s">
        <v>8921</v>
      </c>
      <c r="T424" t="s">
        <v>8922</v>
      </c>
    </row>
    <row r="425" spans="1:20">
      <c r="A425" t="s">
        <v>50</v>
      </c>
      <c r="B425" t="s">
        <v>1017</v>
      </c>
      <c r="C425" t="s">
        <v>433</v>
      </c>
      <c r="D425" t="s">
        <v>117</v>
      </c>
      <c r="E425" t="s">
        <v>570</v>
      </c>
      <c r="F425" t="s">
        <v>571</v>
      </c>
      <c r="G425" t="s">
        <v>34</v>
      </c>
      <c r="H425">
        <v>416</v>
      </c>
      <c r="I425">
        <v>62</v>
      </c>
      <c r="J425" t="s">
        <v>23</v>
      </c>
      <c r="K425" t="s">
        <v>167</v>
      </c>
      <c r="P425" t="s">
        <v>167</v>
      </c>
      <c r="R425" t="s">
        <v>1475</v>
      </c>
      <c r="S425" t="s">
        <v>8923</v>
      </c>
      <c r="T425" t="s">
        <v>8924</v>
      </c>
    </row>
    <row r="426" spans="1:20">
      <c r="A426" t="s">
        <v>50</v>
      </c>
      <c r="B426" t="s">
        <v>1017</v>
      </c>
      <c r="C426" t="s">
        <v>433</v>
      </c>
      <c r="D426" t="s">
        <v>117</v>
      </c>
      <c r="E426" t="s">
        <v>570</v>
      </c>
      <c r="F426" t="s">
        <v>571</v>
      </c>
      <c r="G426" t="s">
        <v>34</v>
      </c>
      <c r="H426">
        <v>425</v>
      </c>
      <c r="I426">
        <v>63</v>
      </c>
      <c r="J426" t="s">
        <v>23</v>
      </c>
      <c r="K426" t="s">
        <v>167</v>
      </c>
      <c r="P426" t="s">
        <v>167</v>
      </c>
      <c r="R426" t="s">
        <v>1475</v>
      </c>
      <c r="S426" t="s">
        <v>8925</v>
      </c>
      <c r="T426" t="s">
        <v>8926</v>
      </c>
    </row>
    <row r="427" spans="1:20">
      <c r="A427" t="s">
        <v>57</v>
      </c>
      <c r="B427" t="s">
        <v>433</v>
      </c>
      <c r="C427" t="s">
        <v>433</v>
      </c>
      <c r="D427" t="s">
        <v>117</v>
      </c>
      <c r="E427" t="s">
        <v>985</v>
      </c>
      <c r="F427">
        <v>1625</v>
      </c>
      <c r="G427" t="s">
        <v>54</v>
      </c>
      <c r="J427" t="s">
        <v>23</v>
      </c>
      <c r="K427" t="s">
        <v>167</v>
      </c>
      <c r="O427" t="s">
        <v>8927</v>
      </c>
      <c r="P427" t="s">
        <v>167</v>
      </c>
      <c r="R427" t="s">
        <v>1475</v>
      </c>
      <c r="S427" t="s">
        <v>8928</v>
      </c>
      <c r="T427" t="s">
        <v>8929</v>
      </c>
    </row>
    <row r="428" spans="1:20">
      <c r="A428" t="s">
        <v>29</v>
      </c>
      <c r="B428" t="s">
        <v>437</v>
      </c>
      <c r="C428" t="s">
        <v>437</v>
      </c>
      <c r="D428" t="s">
        <v>118</v>
      </c>
      <c r="E428" t="s">
        <v>297</v>
      </c>
      <c r="F428" t="s">
        <v>298</v>
      </c>
      <c r="G428" t="s">
        <v>34</v>
      </c>
      <c r="H428">
        <v>857</v>
      </c>
      <c r="I428" t="s">
        <v>436</v>
      </c>
      <c r="J428" t="s">
        <v>23</v>
      </c>
      <c r="K428" t="s">
        <v>167</v>
      </c>
      <c r="L428" t="s">
        <v>301</v>
      </c>
      <c r="M428" t="s">
        <v>302</v>
      </c>
      <c r="N428" t="s">
        <v>303</v>
      </c>
      <c r="P428" t="s">
        <v>167</v>
      </c>
      <c r="R428" t="s">
        <v>1475</v>
      </c>
      <c r="S428" t="s">
        <v>8930</v>
      </c>
      <c r="T428" t="s">
        <v>8931</v>
      </c>
    </row>
    <row r="429" spans="1:20">
      <c r="A429" t="s">
        <v>50</v>
      </c>
      <c r="C429" t="s">
        <v>8014</v>
      </c>
      <c r="D429" t="s">
        <v>643</v>
      </c>
      <c r="E429" t="s">
        <v>641</v>
      </c>
      <c r="F429" t="s">
        <v>571</v>
      </c>
      <c r="G429" t="s">
        <v>34</v>
      </c>
      <c r="H429">
        <v>444</v>
      </c>
      <c r="I429">
        <v>143</v>
      </c>
      <c r="J429" t="s">
        <v>23</v>
      </c>
      <c r="K429" t="s">
        <v>167</v>
      </c>
      <c r="P429" t="s">
        <v>167</v>
      </c>
      <c r="R429" t="s">
        <v>1475</v>
      </c>
      <c r="S429" t="s">
        <v>8932</v>
      </c>
      <c r="T429" t="s">
        <v>8933</v>
      </c>
    </row>
    <row r="430" spans="1:20">
      <c r="A430" t="s">
        <v>29</v>
      </c>
      <c r="B430" t="s">
        <v>441</v>
      </c>
      <c r="C430" t="s">
        <v>441</v>
      </c>
      <c r="D430" t="s">
        <v>119</v>
      </c>
      <c r="E430" t="s">
        <v>297</v>
      </c>
      <c r="F430" t="s">
        <v>298</v>
      </c>
      <c r="G430" t="s">
        <v>34</v>
      </c>
      <c r="H430">
        <v>879</v>
      </c>
      <c r="I430" t="s">
        <v>440</v>
      </c>
      <c r="J430" t="s">
        <v>23</v>
      </c>
      <c r="K430" t="s">
        <v>167</v>
      </c>
      <c r="L430" t="s">
        <v>301</v>
      </c>
      <c r="M430" t="s">
        <v>302</v>
      </c>
      <c r="N430" t="s">
        <v>303</v>
      </c>
      <c r="P430" t="s">
        <v>167</v>
      </c>
      <c r="R430" t="s">
        <v>1475</v>
      </c>
      <c r="S430" t="s">
        <v>8934</v>
      </c>
      <c r="T430" t="s">
        <v>8935</v>
      </c>
    </row>
    <row r="431" spans="1:20">
      <c r="A431" t="s">
        <v>29</v>
      </c>
      <c r="B431" t="s">
        <v>439</v>
      </c>
      <c r="C431" t="s">
        <v>439</v>
      </c>
      <c r="D431" t="s">
        <v>119</v>
      </c>
      <c r="E431" t="s">
        <v>297</v>
      </c>
      <c r="F431" t="s">
        <v>298</v>
      </c>
      <c r="G431" t="s">
        <v>34</v>
      </c>
      <c r="H431">
        <v>854</v>
      </c>
      <c r="I431" t="s">
        <v>438</v>
      </c>
      <c r="J431" t="s">
        <v>23</v>
      </c>
      <c r="K431" t="s">
        <v>167</v>
      </c>
      <c r="L431" t="s">
        <v>301</v>
      </c>
      <c r="M431" t="s">
        <v>302</v>
      </c>
      <c r="N431" t="s">
        <v>303</v>
      </c>
      <c r="P431" t="s">
        <v>167</v>
      </c>
      <c r="R431" t="s">
        <v>1475</v>
      </c>
      <c r="S431" t="s">
        <v>8936</v>
      </c>
      <c r="T431" t="s">
        <v>8937</v>
      </c>
    </row>
    <row r="432" spans="1:20">
      <c r="A432" t="s">
        <v>50</v>
      </c>
      <c r="B432" t="s">
        <v>647</v>
      </c>
      <c r="C432" t="s">
        <v>1005</v>
      </c>
      <c r="D432" t="s">
        <v>119</v>
      </c>
      <c r="E432" t="s">
        <v>570</v>
      </c>
      <c r="F432" t="s">
        <v>571</v>
      </c>
      <c r="G432" t="s">
        <v>34</v>
      </c>
      <c r="H432">
        <v>430</v>
      </c>
      <c r="I432">
        <v>66</v>
      </c>
      <c r="J432" t="s">
        <v>23</v>
      </c>
      <c r="K432" t="s">
        <v>167</v>
      </c>
      <c r="P432" t="s">
        <v>167</v>
      </c>
      <c r="R432" t="s">
        <v>1475</v>
      </c>
      <c r="S432" t="s">
        <v>8938</v>
      </c>
      <c r="T432" t="s">
        <v>8939</v>
      </c>
    </row>
    <row r="433" spans="1:20">
      <c r="A433" t="s">
        <v>50</v>
      </c>
      <c r="B433" t="s">
        <v>647</v>
      </c>
      <c r="C433" t="s">
        <v>1005</v>
      </c>
      <c r="D433" t="s">
        <v>119</v>
      </c>
      <c r="E433" t="s">
        <v>570</v>
      </c>
      <c r="F433" t="s">
        <v>571</v>
      </c>
      <c r="G433" t="s">
        <v>34</v>
      </c>
      <c r="H433">
        <v>428</v>
      </c>
      <c r="I433">
        <v>67</v>
      </c>
      <c r="J433" t="s">
        <v>23</v>
      </c>
      <c r="K433" t="s">
        <v>167</v>
      </c>
      <c r="P433" t="s">
        <v>167</v>
      </c>
      <c r="R433" t="s">
        <v>1475</v>
      </c>
      <c r="S433" t="s">
        <v>8940</v>
      </c>
      <c r="T433" t="s">
        <v>8941</v>
      </c>
    </row>
    <row r="434" spans="1:20">
      <c r="A434" t="s">
        <v>50</v>
      </c>
      <c r="B434" t="s">
        <v>8942</v>
      </c>
      <c r="C434" t="s">
        <v>8942</v>
      </c>
      <c r="D434" t="s">
        <v>119</v>
      </c>
      <c r="E434" t="s">
        <v>570</v>
      </c>
      <c r="F434" t="s">
        <v>571</v>
      </c>
      <c r="G434" t="s">
        <v>34</v>
      </c>
      <c r="H434">
        <v>449</v>
      </c>
      <c r="I434">
        <v>68</v>
      </c>
      <c r="J434" t="s">
        <v>23</v>
      </c>
      <c r="K434" t="s">
        <v>167</v>
      </c>
      <c r="P434" t="s">
        <v>167</v>
      </c>
      <c r="R434" t="s">
        <v>1475</v>
      </c>
      <c r="S434" t="s">
        <v>8943</v>
      </c>
      <c r="T434" t="s">
        <v>8944</v>
      </c>
    </row>
    <row r="435" spans="1:20">
      <c r="A435" t="s">
        <v>50</v>
      </c>
      <c r="B435" t="s">
        <v>8942</v>
      </c>
      <c r="C435" t="s">
        <v>8942</v>
      </c>
      <c r="D435" t="s">
        <v>119</v>
      </c>
      <c r="E435" t="s">
        <v>570</v>
      </c>
      <c r="F435" t="s">
        <v>571</v>
      </c>
      <c r="G435" t="s">
        <v>34</v>
      </c>
      <c r="H435">
        <v>436</v>
      </c>
      <c r="I435">
        <v>69</v>
      </c>
      <c r="J435" t="s">
        <v>23</v>
      </c>
      <c r="K435" t="s">
        <v>167</v>
      </c>
      <c r="P435" t="s">
        <v>167</v>
      </c>
      <c r="R435" t="s">
        <v>1475</v>
      </c>
      <c r="S435" t="s">
        <v>8945</v>
      </c>
      <c r="T435" t="s">
        <v>8946</v>
      </c>
    </row>
    <row r="436" spans="1:20">
      <c r="A436" t="s">
        <v>57</v>
      </c>
      <c r="B436" t="s">
        <v>439</v>
      </c>
      <c r="C436" t="s">
        <v>439</v>
      </c>
      <c r="D436" t="s">
        <v>119</v>
      </c>
      <c r="E436" t="s">
        <v>985</v>
      </c>
      <c r="F436">
        <v>1630</v>
      </c>
      <c r="G436" t="s">
        <v>54</v>
      </c>
      <c r="J436" t="s">
        <v>23</v>
      </c>
      <c r="K436" t="s">
        <v>167</v>
      </c>
      <c r="O436" t="s">
        <v>8947</v>
      </c>
      <c r="P436" t="s">
        <v>167</v>
      </c>
      <c r="R436" t="s">
        <v>1475</v>
      </c>
      <c r="S436" t="s">
        <v>8948</v>
      </c>
      <c r="T436" t="s">
        <v>8949</v>
      </c>
    </row>
    <row r="437" spans="1:20">
      <c r="A437" t="s">
        <v>57</v>
      </c>
      <c r="B437" t="s">
        <v>1005</v>
      </c>
      <c r="C437" t="s">
        <v>1005</v>
      </c>
      <c r="D437" t="s">
        <v>119</v>
      </c>
      <c r="E437" t="s">
        <v>985</v>
      </c>
      <c r="F437">
        <v>1610</v>
      </c>
      <c r="G437" t="s">
        <v>54</v>
      </c>
      <c r="J437" t="s">
        <v>23</v>
      </c>
      <c r="K437" t="s">
        <v>167</v>
      </c>
      <c r="O437" t="s">
        <v>8950</v>
      </c>
      <c r="P437" t="s">
        <v>167</v>
      </c>
      <c r="R437" t="s">
        <v>1475</v>
      </c>
      <c r="S437" t="s">
        <v>8951</v>
      </c>
      <c r="T437" t="s">
        <v>8952</v>
      </c>
    </row>
    <row r="438" spans="1:20">
      <c r="A438" t="s">
        <v>29</v>
      </c>
      <c r="C438" t="s">
        <v>8014</v>
      </c>
      <c r="D438" t="s">
        <v>120</v>
      </c>
      <c r="E438" t="s">
        <v>297</v>
      </c>
      <c r="F438" t="s">
        <v>298</v>
      </c>
      <c r="G438" t="s">
        <v>34</v>
      </c>
      <c r="H438">
        <v>2181</v>
      </c>
      <c r="I438" t="s">
        <v>442</v>
      </c>
      <c r="J438" t="s">
        <v>23</v>
      </c>
      <c r="K438" t="s">
        <v>167</v>
      </c>
      <c r="L438" t="s">
        <v>301</v>
      </c>
      <c r="M438" t="s">
        <v>302</v>
      </c>
      <c r="N438" t="s">
        <v>303</v>
      </c>
      <c r="P438" t="s">
        <v>167</v>
      </c>
      <c r="R438" t="s">
        <v>1475</v>
      </c>
      <c r="S438" t="s">
        <v>8953</v>
      </c>
      <c r="T438" t="s">
        <v>8954</v>
      </c>
    </row>
    <row r="439" spans="1:20">
      <c r="A439" t="s">
        <v>29</v>
      </c>
      <c r="B439" t="s">
        <v>446</v>
      </c>
      <c r="C439" t="s">
        <v>446</v>
      </c>
      <c r="D439" t="s">
        <v>121</v>
      </c>
      <c r="E439" t="s">
        <v>297</v>
      </c>
      <c r="F439" t="s">
        <v>298</v>
      </c>
      <c r="G439" t="s">
        <v>34</v>
      </c>
      <c r="H439">
        <v>885</v>
      </c>
      <c r="I439" t="s">
        <v>445</v>
      </c>
      <c r="J439" t="s">
        <v>23</v>
      </c>
      <c r="K439" t="s">
        <v>167</v>
      </c>
      <c r="L439" t="s">
        <v>301</v>
      </c>
      <c r="M439" t="s">
        <v>302</v>
      </c>
      <c r="N439" t="s">
        <v>303</v>
      </c>
      <c r="P439" t="s">
        <v>167</v>
      </c>
      <c r="R439" t="s">
        <v>1475</v>
      </c>
      <c r="S439" t="s">
        <v>8955</v>
      </c>
      <c r="T439" t="s">
        <v>8956</v>
      </c>
    </row>
    <row r="440" spans="1:20">
      <c r="A440" t="s">
        <v>50</v>
      </c>
      <c r="B440" t="s">
        <v>657</v>
      </c>
      <c r="C440" t="s">
        <v>657</v>
      </c>
      <c r="D440" t="s">
        <v>121</v>
      </c>
      <c r="E440" t="s">
        <v>570</v>
      </c>
      <c r="F440" t="s">
        <v>571</v>
      </c>
      <c r="G440" t="s">
        <v>34</v>
      </c>
      <c r="H440">
        <v>422</v>
      </c>
      <c r="I440">
        <v>80</v>
      </c>
      <c r="J440" t="s">
        <v>23</v>
      </c>
      <c r="K440" t="s">
        <v>167</v>
      </c>
      <c r="P440" t="s">
        <v>167</v>
      </c>
      <c r="R440" t="s">
        <v>1475</v>
      </c>
      <c r="S440" t="s">
        <v>8957</v>
      </c>
      <c r="T440" t="s">
        <v>8958</v>
      </c>
    </row>
    <row r="441" spans="1:20">
      <c r="A441" t="s">
        <v>50</v>
      </c>
      <c r="B441" t="s">
        <v>657</v>
      </c>
      <c r="C441" t="s">
        <v>657</v>
      </c>
      <c r="D441" t="s">
        <v>121</v>
      </c>
      <c r="E441" t="s">
        <v>570</v>
      </c>
      <c r="F441" t="s">
        <v>571</v>
      </c>
      <c r="G441" t="s">
        <v>34</v>
      </c>
      <c r="H441">
        <v>687</v>
      </c>
      <c r="I441">
        <v>81</v>
      </c>
      <c r="J441" t="s">
        <v>23</v>
      </c>
      <c r="K441" t="s">
        <v>167</v>
      </c>
      <c r="P441" t="s">
        <v>167</v>
      </c>
      <c r="R441" t="s">
        <v>1475</v>
      </c>
      <c r="S441" t="s">
        <v>8959</v>
      </c>
      <c r="T441" t="s">
        <v>8960</v>
      </c>
    </row>
    <row r="442" spans="1:20">
      <c r="A442" t="s">
        <v>57</v>
      </c>
      <c r="B442" t="s">
        <v>446</v>
      </c>
      <c r="C442" t="s">
        <v>446</v>
      </c>
      <c r="D442" t="s">
        <v>121</v>
      </c>
      <c r="E442" t="s">
        <v>985</v>
      </c>
      <c r="F442">
        <v>1610</v>
      </c>
      <c r="G442" t="s">
        <v>54</v>
      </c>
      <c r="J442" t="s">
        <v>23</v>
      </c>
      <c r="K442" t="s">
        <v>167</v>
      </c>
      <c r="O442" t="s">
        <v>8961</v>
      </c>
      <c r="P442" t="s">
        <v>167</v>
      </c>
      <c r="R442" t="s">
        <v>1475</v>
      </c>
      <c r="S442" t="s">
        <v>8962</v>
      </c>
      <c r="T442" t="s">
        <v>8963</v>
      </c>
    </row>
    <row r="443" spans="1:20">
      <c r="A443" t="s">
        <v>44</v>
      </c>
      <c r="C443" t="s">
        <v>8014</v>
      </c>
      <c r="D443" t="s">
        <v>122</v>
      </c>
      <c r="E443" t="s">
        <v>44</v>
      </c>
      <c r="F443" t="s">
        <v>270</v>
      </c>
      <c r="G443" t="s">
        <v>98</v>
      </c>
      <c r="H443">
        <v>8533</v>
      </c>
      <c r="I443" t="s">
        <v>295</v>
      </c>
      <c r="J443" t="s">
        <v>23</v>
      </c>
      <c r="K443" t="s">
        <v>167</v>
      </c>
      <c r="O443" t="s">
        <v>8964</v>
      </c>
      <c r="P443" t="s">
        <v>167</v>
      </c>
      <c r="R443" t="s">
        <v>1475</v>
      </c>
      <c r="S443" t="s">
        <v>8965</v>
      </c>
      <c r="T443" t="s">
        <v>8966</v>
      </c>
    </row>
    <row r="444" spans="1:20">
      <c r="A444" t="s">
        <v>29</v>
      </c>
      <c r="B444" t="s">
        <v>455</v>
      </c>
      <c r="C444" t="s">
        <v>455</v>
      </c>
      <c r="D444" t="s">
        <v>123</v>
      </c>
      <c r="E444" t="s">
        <v>297</v>
      </c>
      <c r="F444" t="s">
        <v>298</v>
      </c>
      <c r="G444" t="s">
        <v>34</v>
      </c>
      <c r="I444" t="s">
        <v>454</v>
      </c>
      <c r="J444" t="s">
        <v>23</v>
      </c>
      <c r="K444" t="s">
        <v>167</v>
      </c>
      <c r="L444" t="s">
        <v>301</v>
      </c>
      <c r="M444" t="s">
        <v>302</v>
      </c>
      <c r="N444" t="s">
        <v>303</v>
      </c>
      <c r="P444" t="s">
        <v>167</v>
      </c>
      <c r="R444" t="s">
        <v>1475</v>
      </c>
      <c r="S444" t="s">
        <v>8967</v>
      </c>
      <c r="T444" t="s">
        <v>8968</v>
      </c>
    </row>
    <row r="445" spans="1:20">
      <c r="A445" t="s">
        <v>29</v>
      </c>
      <c r="B445" t="s">
        <v>448</v>
      </c>
      <c r="C445" t="s">
        <v>1076</v>
      </c>
      <c r="D445" t="s">
        <v>123</v>
      </c>
      <c r="E445" t="s">
        <v>297</v>
      </c>
      <c r="F445" t="s">
        <v>298</v>
      </c>
      <c r="G445" t="s">
        <v>34</v>
      </c>
      <c r="H445">
        <v>593</v>
      </c>
      <c r="I445" t="s">
        <v>447</v>
      </c>
      <c r="J445" t="s">
        <v>23</v>
      </c>
      <c r="K445" t="s">
        <v>167</v>
      </c>
      <c r="L445" t="s">
        <v>301</v>
      </c>
      <c r="M445" t="s">
        <v>302</v>
      </c>
      <c r="N445" t="s">
        <v>303</v>
      </c>
      <c r="P445" t="s">
        <v>167</v>
      </c>
      <c r="R445" t="s">
        <v>1475</v>
      </c>
      <c r="S445" t="s">
        <v>8969</v>
      </c>
      <c r="T445" t="s">
        <v>8970</v>
      </c>
    </row>
    <row r="446" spans="1:20">
      <c r="A446" t="s">
        <v>29</v>
      </c>
      <c r="B446" t="s">
        <v>450</v>
      </c>
      <c r="C446" t="s">
        <v>450</v>
      </c>
      <c r="D446" t="s">
        <v>123</v>
      </c>
      <c r="E446" t="s">
        <v>297</v>
      </c>
      <c r="F446" t="s">
        <v>298</v>
      </c>
      <c r="G446" t="s">
        <v>34</v>
      </c>
      <c r="H446">
        <v>872</v>
      </c>
      <c r="I446" t="s">
        <v>449</v>
      </c>
      <c r="J446" t="s">
        <v>23</v>
      </c>
      <c r="K446" t="s">
        <v>167</v>
      </c>
      <c r="L446" t="s">
        <v>301</v>
      </c>
      <c r="M446" t="s">
        <v>302</v>
      </c>
      <c r="N446" t="s">
        <v>303</v>
      </c>
      <c r="P446" t="s">
        <v>167</v>
      </c>
      <c r="R446" t="s">
        <v>1475</v>
      </c>
      <c r="S446" t="s">
        <v>8971</v>
      </c>
      <c r="T446" t="s">
        <v>8972</v>
      </c>
    </row>
    <row r="447" spans="1:20">
      <c r="A447" t="s">
        <v>29</v>
      </c>
      <c r="B447" t="s">
        <v>453</v>
      </c>
      <c r="C447" t="s">
        <v>453</v>
      </c>
      <c r="D447" t="s">
        <v>123</v>
      </c>
      <c r="E447" t="s">
        <v>297</v>
      </c>
      <c r="F447" t="s">
        <v>298</v>
      </c>
      <c r="G447" t="s">
        <v>34</v>
      </c>
      <c r="H447">
        <v>850</v>
      </c>
      <c r="I447" t="s">
        <v>451</v>
      </c>
      <c r="J447" t="s">
        <v>23</v>
      </c>
      <c r="K447" t="s">
        <v>167</v>
      </c>
      <c r="L447" t="s">
        <v>301</v>
      </c>
      <c r="M447" t="s">
        <v>302</v>
      </c>
      <c r="N447" t="s">
        <v>303</v>
      </c>
      <c r="P447" t="s">
        <v>167</v>
      </c>
      <c r="R447" t="s">
        <v>1475</v>
      </c>
      <c r="S447" t="s">
        <v>8973</v>
      </c>
      <c r="T447" t="s">
        <v>8974</v>
      </c>
    </row>
    <row r="448" spans="1:20">
      <c r="A448" t="s">
        <v>50</v>
      </c>
      <c r="B448" t="s">
        <v>674</v>
      </c>
      <c r="C448" t="s">
        <v>674</v>
      </c>
      <c r="D448" t="s">
        <v>123</v>
      </c>
      <c r="E448" t="s">
        <v>570</v>
      </c>
      <c r="F448" t="s">
        <v>571</v>
      </c>
      <c r="G448" t="s">
        <v>34</v>
      </c>
      <c r="H448">
        <v>682</v>
      </c>
      <c r="I448">
        <v>111</v>
      </c>
      <c r="J448" t="s">
        <v>23</v>
      </c>
      <c r="K448" t="s">
        <v>167</v>
      </c>
      <c r="P448" t="s">
        <v>167</v>
      </c>
      <c r="R448" t="s">
        <v>1475</v>
      </c>
      <c r="S448" t="s">
        <v>8975</v>
      </c>
      <c r="T448" t="s">
        <v>8976</v>
      </c>
    </row>
    <row r="449" spans="1:20">
      <c r="A449" t="s">
        <v>50</v>
      </c>
      <c r="B449" t="s">
        <v>674</v>
      </c>
      <c r="C449" t="s">
        <v>674</v>
      </c>
      <c r="D449" t="s">
        <v>123</v>
      </c>
      <c r="E449" t="s">
        <v>570</v>
      </c>
      <c r="F449" t="s">
        <v>571</v>
      </c>
      <c r="G449" t="s">
        <v>34</v>
      </c>
      <c r="H449">
        <v>680</v>
      </c>
      <c r="I449">
        <v>112</v>
      </c>
      <c r="J449" t="s">
        <v>23</v>
      </c>
      <c r="K449" t="s">
        <v>167</v>
      </c>
      <c r="P449" t="s">
        <v>167</v>
      </c>
      <c r="R449" t="s">
        <v>1475</v>
      </c>
      <c r="S449" t="s">
        <v>8977</v>
      </c>
      <c r="T449" t="s">
        <v>8978</v>
      </c>
    </row>
    <row r="450" spans="1:20">
      <c r="A450" t="s">
        <v>50</v>
      </c>
      <c r="B450" t="s">
        <v>667</v>
      </c>
      <c r="C450" t="s">
        <v>667</v>
      </c>
      <c r="D450" t="s">
        <v>123</v>
      </c>
      <c r="E450" t="s">
        <v>570</v>
      </c>
      <c r="F450" t="s">
        <v>571</v>
      </c>
      <c r="G450" t="s">
        <v>34</v>
      </c>
      <c r="H450">
        <v>662</v>
      </c>
      <c r="I450">
        <v>113</v>
      </c>
      <c r="J450" t="s">
        <v>23</v>
      </c>
      <c r="K450" t="s">
        <v>167</v>
      </c>
      <c r="P450" t="s">
        <v>167</v>
      </c>
      <c r="R450" t="s">
        <v>1475</v>
      </c>
      <c r="S450" t="s">
        <v>8979</v>
      </c>
      <c r="T450" t="s">
        <v>8980</v>
      </c>
    </row>
    <row r="451" spans="1:20">
      <c r="A451" t="s">
        <v>50</v>
      </c>
      <c r="B451" t="s">
        <v>667</v>
      </c>
      <c r="C451" t="s">
        <v>667</v>
      </c>
      <c r="D451" t="s">
        <v>123</v>
      </c>
      <c r="E451" t="s">
        <v>570</v>
      </c>
      <c r="F451" t="s">
        <v>571</v>
      </c>
      <c r="G451" t="s">
        <v>34</v>
      </c>
      <c r="H451">
        <v>665</v>
      </c>
      <c r="I451">
        <v>114</v>
      </c>
      <c r="J451" t="s">
        <v>23</v>
      </c>
      <c r="K451" t="s">
        <v>167</v>
      </c>
      <c r="P451" t="s">
        <v>167</v>
      </c>
      <c r="R451" t="s">
        <v>1475</v>
      </c>
      <c r="S451" t="s">
        <v>8981</v>
      </c>
      <c r="T451" t="s">
        <v>8982</v>
      </c>
    </row>
    <row r="452" spans="1:20">
      <c r="A452" t="s">
        <v>50</v>
      </c>
      <c r="B452" t="s">
        <v>448</v>
      </c>
      <c r="C452" t="s">
        <v>1076</v>
      </c>
      <c r="D452" t="s">
        <v>123</v>
      </c>
      <c r="E452" t="s">
        <v>570</v>
      </c>
      <c r="F452" t="s">
        <v>571</v>
      </c>
      <c r="G452" t="s">
        <v>34</v>
      </c>
      <c r="H452">
        <v>686</v>
      </c>
      <c r="I452">
        <v>115</v>
      </c>
      <c r="J452" t="s">
        <v>23</v>
      </c>
      <c r="K452" t="s">
        <v>167</v>
      </c>
      <c r="P452" t="s">
        <v>167</v>
      </c>
      <c r="R452" t="s">
        <v>1475</v>
      </c>
      <c r="S452" t="s">
        <v>8983</v>
      </c>
      <c r="T452" t="s">
        <v>8984</v>
      </c>
    </row>
    <row r="453" spans="1:20">
      <c r="A453" t="s">
        <v>50</v>
      </c>
      <c r="B453" t="s">
        <v>448</v>
      </c>
      <c r="C453" t="s">
        <v>1076</v>
      </c>
      <c r="D453" t="s">
        <v>123</v>
      </c>
      <c r="E453" t="s">
        <v>570</v>
      </c>
      <c r="F453" t="s">
        <v>571</v>
      </c>
      <c r="G453" t="s">
        <v>34</v>
      </c>
      <c r="H453">
        <v>676</v>
      </c>
      <c r="I453">
        <v>116</v>
      </c>
      <c r="J453" t="s">
        <v>23</v>
      </c>
      <c r="K453" t="s">
        <v>167</v>
      </c>
      <c r="P453" t="s">
        <v>167</v>
      </c>
      <c r="R453" t="s">
        <v>1475</v>
      </c>
      <c r="S453" t="s">
        <v>8985</v>
      </c>
      <c r="T453" t="s">
        <v>8986</v>
      </c>
    </row>
    <row r="454" spans="1:20">
      <c r="A454" t="s">
        <v>50</v>
      </c>
      <c r="B454" t="s">
        <v>662</v>
      </c>
      <c r="C454" t="s">
        <v>455</v>
      </c>
      <c r="D454" t="s">
        <v>123</v>
      </c>
      <c r="E454" t="s">
        <v>570</v>
      </c>
      <c r="F454" t="s">
        <v>571</v>
      </c>
      <c r="G454" t="s">
        <v>34</v>
      </c>
      <c r="H454">
        <v>411</v>
      </c>
      <c r="I454">
        <v>117</v>
      </c>
      <c r="J454" t="s">
        <v>23</v>
      </c>
      <c r="K454" t="s">
        <v>167</v>
      </c>
      <c r="P454" t="s">
        <v>167</v>
      </c>
      <c r="R454" t="s">
        <v>1475</v>
      </c>
      <c r="S454" t="s">
        <v>8987</v>
      </c>
      <c r="T454" t="s">
        <v>8988</v>
      </c>
    </row>
    <row r="455" spans="1:20">
      <c r="A455" t="s">
        <v>50</v>
      </c>
      <c r="B455" t="s">
        <v>662</v>
      </c>
      <c r="C455" t="s">
        <v>455</v>
      </c>
      <c r="D455" t="s">
        <v>123</v>
      </c>
      <c r="E455" t="s">
        <v>570</v>
      </c>
      <c r="F455" t="s">
        <v>571</v>
      </c>
      <c r="G455" t="s">
        <v>34</v>
      </c>
      <c r="H455">
        <v>412</v>
      </c>
      <c r="I455">
        <v>118</v>
      </c>
      <c r="J455" t="s">
        <v>23</v>
      </c>
      <c r="K455" t="s">
        <v>167</v>
      </c>
      <c r="P455" t="s">
        <v>167</v>
      </c>
      <c r="R455" t="s">
        <v>1475</v>
      </c>
      <c r="S455" t="s">
        <v>8989</v>
      </c>
      <c r="T455" t="s">
        <v>8990</v>
      </c>
    </row>
    <row r="456" spans="1:20">
      <c r="A456" t="s">
        <v>57</v>
      </c>
      <c r="C456" t="s">
        <v>8014</v>
      </c>
      <c r="D456" t="s">
        <v>1006</v>
      </c>
      <c r="E456" t="s">
        <v>985</v>
      </c>
      <c r="G456" t="s">
        <v>54</v>
      </c>
      <c r="J456" t="s">
        <v>23</v>
      </c>
      <c r="K456" t="s">
        <v>6711</v>
      </c>
      <c r="O456" t="s">
        <v>8991</v>
      </c>
      <c r="P456" t="s">
        <v>6711</v>
      </c>
      <c r="R456" t="s">
        <v>1475</v>
      </c>
      <c r="S456" t="s">
        <v>8992</v>
      </c>
      <c r="T456" t="s">
        <v>8993</v>
      </c>
    </row>
    <row r="457" spans="1:20">
      <c r="A457" t="s">
        <v>29</v>
      </c>
      <c r="C457" t="s">
        <v>8014</v>
      </c>
      <c r="D457" t="s">
        <v>125</v>
      </c>
      <c r="E457" t="s">
        <v>297</v>
      </c>
      <c r="F457" t="s">
        <v>298</v>
      </c>
      <c r="G457" t="s">
        <v>34</v>
      </c>
      <c r="H457">
        <v>877</v>
      </c>
      <c r="I457" t="s">
        <v>456</v>
      </c>
      <c r="J457" t="s">
        <v>23</v>
      </c>
      <c r="K457" t="s">
        <v>167</v>
      </c>
      <c r="L457" t="s">
        <v>301</v>
      </c>
      <c r="M457" t="s">
        <v>302</v>
      </c>
      <c r="N457" t="s">
        <v>303</v>
      </c>
      <c r="P457" t="s">
        <v>167</v>
      </c>
      <c r="R457" t="s">
        <v>1475</v>
      </c>
      <c r="S457" t="s">
        <v>8994</v>
      </c>
      <c r="T457" t="s">
        <v>8995</v>
      </c>
    </row>
    <row r="458" spans="1:20">
      <c r="A458" t="s">
        <v>57</v>
      </c>
      <c r="C458" t="s">
        <v>8014</v>
      </c>
      <c r="D458" t="s">
        <v>125</v>
      </c>
      <c r="E458" t="s">
        <v>985</v>
      </c>
      <c r="F458">
        <v>2500</v>
      </c>
      <c r="G458" t="s">
        <v>54</v>
      </c>
      <c r="J458" t="s">
        <v>23</v>
      </c>
      <c r="K458" t="s">
        <v>167</v>
      </c>
      <c r="O458" t="s">
        <v>8996</v>
      </c>
      <c r="P458" t="s">
        <v>167</v>
      </c>
      <c r="R458" t="s">
        <v>1475</v>
      </c>
      <c r="S458" t="s">
        <v>8997</v>
      </c>
      <c r="T458" t="s">
        <v>8998</v>
      </c>
    </row>
    <row r="459" spans="1:20">
      <c r="A459" t="s">
        <v>50</v>
      </c>
      <c r="C459" t="s">
        <v>8014</v>
      </c>
      <c r="D459" t="s">
        <v>126</v>
      </c>
      <c r="E459" t="s">
        <v>512</v>
      </c>
      <c r="F459" t="s">
        <v>515</v>
      </c>
      <c r="G459" t="s">
        <v>34</v>
      </c>
      <c r="H459" t="s">
        <v>550</v>
      </c>
      <c r="I459">
        <v>140</v>
      </c>
      <c r="J459" t="s">
        <v>23</v>
      </c>
      <c r="K459" t="s">
        <v>167</v>
      </c>
      <c r="P459" t="s">
        <v>167</v>
      </c>
      <c r="R459" t="s">
        <v>1475</v>
      </c>
      <c r="S459" t="s">
        <v>8999</v>
      </c>
      <c r="T459" t="s">
        <v>9000</v>
      </c>
    </row>
    <row r="460" spans="1:20">
      <c r="A460" t="s">
        <v>29</v>
      </c>
      <c r="B460" t="s">
        <v>459</v>
      </c>
      <c r="C460" t="s">
        <v>459</v>
      </c>
      <c r="D460" t="s">
        <v>127</v>
      </c>
      <c r="E460" t="s">
        <v>297</v>
      </c>
      <c r="F460" t="s">
        <v>298</v>
      </c>
      <c r="G460" t="s">
        <v>34</v>
      </c>
      <c r="H460">
        <v>865</v>
      </c>
      <c r="I460" t="s">
        <v>458</v>
      </c>
      <c r="J460" t="s">
        <v>23</v>
      </c>
      <c r="K460" t="s">
        <v>167</v>
      </c>
      <c r="L460" t="s">
        <v>301</v>
      </c>
      <c r="M460" t="s">
        <v>302</v>
      </c>
      <c r="N460" t="s">
        <v>303</v>
      </c>
      <c r="P460" t="s">
        <v>167</v>
      </c>
      <c r="R460" t="s">
        <v>1475</v>
      </c>
      <c r="S460" t="s">
        <v>9001</v>
      </c>
      <c r="T460" t="s">
        <v>9002</v>
      </c>
    </row>
    <row r="461" spans="1:20">
      <c r="A461" t="s">
        <v>57</v>
      </c>
      <c r="B461" t="s">
        <v>459</v>
      </c>
      <c r="C461" t="s">
        <v>459</v>
      </c>
      <c r="D461" t="s">
        <v>1009</v>
      </c>
      <c r="E461" t="s">
        <v>985</v>
      </c>
      <c r="F461">
        <v>1610</v>
      </c>
      <c r="G461" t="s">
        <v>54</v>
      </c>
      <c r="J461" t="s">
        <v>23</v>
      </c>
      <c r="K461" t="s">
        <v>167</v>
      </c>
      <c r="O461" t="s">
        <v>9003</v>
      </c>
      <c r="P461" t="s">
        <v>167</v>
      </c>
      <c r="R461" t="s">
        <v>1475</v>
      </c>
      <c r="S461" t="s">
        <v>9004</v>
      </c>
      <c r="T461" t="s">
        <v>9005</v>
      </c>
    </row>
    <row r="462" spans="1:20">
      <c r="A462" t="s">
        <v>29</v>
      </c>
      <c r="C462" t="s">
        <v>8014</v>
      </c>
      <c r="D462" t="s">
        <v>129</v>
      </c>
      <c r="E462" t="s">
        <v>8313</v>
      </c>
      <c r="G462" t="s">
        <v>34</v>
      </c>
      <c r="H462">
        <v>3837</v>
      </c>
      <c r="J462" t="s">
        <v>23</v>
      </c>
      <c r="K462" t="s">
        <v>169</v>
      </c>
      <c r="P462" t="s">
        <v>169</v>
      </c>
      <c r="R462" t="s">
        <v>1475</v>
      </c>
      <c r="S462" t="s">
        <v>9006</v>
      </c>
      <c r="T462" t="s">
        <v>9007</v>
      </c>
    </row>
    <row r="463" spans="1:20">
      <c r="A463" t="s">
        <v>29</v>
      </c>
      <c r="B463" t="s">
        <v>461</v>
      </c>
      <c r="C463" t="s">
        <v>461</v>
      </c>
      <c r="D463" t="s">
        <v>130</v>
      </c>
      <c r="E463" t="s">
        <v>297</v>
      </c>
      <c r="F463" t="s">
        <v>298</v>
      </c>
      <c r="G463" t="s">
        <v>34</v>
      </c>
      <c r="H463">
        <v>806</v>
      </c>
      <c r="I463" t="s">
        <v>460</v>
      </c>
      <c r="J463" t="s">
        <v>23</v>
      </c>
      <c r="K463" t="s">
        <v>167</v>
      </c>
      <c r="L463" t="s">
        <v>301</v>
      </c>
      <c r="M463" t="s">
        <v>302</v>
      </c>
      <c r="N463" t="s">
        <v>303</v>
      </c>
      <c r="P463" t="s">
        <v>167</v>
      </c>
      <c r="R463" t="s">
        <v>1475</v>
      </c>
      <c r="S463" t="s">
        <v>9008</v>
      </c>
      <c r="T463" t="s">
        <v>9009</v>
      </c>
    </row>
    <row r="464" spans="1:20">
      <c r="A464" t="s">
        <v>29</v>
      </c>
      <c r="B464" t="s">
        <v>463</v>
      </c>
      <c r="C464" t="s">
        <v>463</v>
      </c>
      <c r="D464" t="s">
        <v>130</v>
      </c>
      <c r="E464" t="s">
        <v>297</v>
      </c>
      <c r="F464" t="s">
        <v>298</v>
      </c>
      <c r="G464" t="s">
        <v>34</v>
      </c>
      <c r="H464">
        <v>870</v>
      </c>
      <c r="I464" t="s">
        <v>462</v>
      </c>
      <c r="J464" t="s">
        <v>23</v>
      </c>
      <c r="K464" t="s">
        <v>167</v>
      </c>
      <c r="L464" t="s">
        <v>301</v>
      </c>
      <c r="M464" t="s">
        <v>302</v>
      </c>
      <c r="N464" t="s">
        <v>303</v>
      </c>
      <c r="P464" t="s">
        <v>167</v>
      </c>
      <c r="R464" t="s">
        <v>1475</v>
      </c>
      <c r="S464" t="s">
        <v>9010</v>
      </c>
      <c r="T464" t="s">
        <v>9011</v>
      </c>
    </row>
    <row r="465" spans="1:20">
      <c r="A465" t="s">
        <v>29</v>
      </c>
      <c r="B465" t="s">
        <v>6812</v>
      </c>
      <c r="C465" t="s">
        <v>6812</v>
      </c>
      <c r="D465" t="s">
        <v>130</v>
      </c>
      <c r="E465" t="s">
        <v>297</v>
      </c>
      <c r="F465" t="s">
        <v>464</v>
      </c>
      <c r="G465" t="s">
        <v>34</v>
      </c>
      <c r="I465" t="s">
        <v>465</v>
      </c>
      <c r="J465" t="s">
        <v>23</v>
      </c>
      <c r="K465" t="s">
        <v>167</v>
      </c>
      <c r="L465" t="s">
        <v>301</v>
      </c>
      <c r="M465" t="s">
        <v>302</v>
      </c>
      <c r="N465" t="s">
        <v>303</v>
      </c>
      <c r="P465" t="s">
        <v>167</v>
      </c>
      <c r="R465" t="s">
        <v>1475</v>
      </c>
      <c r="S465" t="s">
        <v>9012</v>
      </c>
      <c r="T465" t="s">
        <v>9013</v>
      </c>
    </row>
    <row r="466" spans="1:20">
      <c r="A466" t="s">
        <v>29</v>
      </c>
      <c r="C466" t="s">
        <v>8014</v>
      </c>
      <c r="D466" t="s">
        <v>131</v>
      </c>
      <c r="E466" t="s">
        <v>8148</v>
      </c>
      <c r="F466" t="s">
        <v>159</v>
      </c>
      <c r="G466" t="s">
        <v>34</v>
      </c>
      <c r="I466" t="s">
        <v>265</v>
      </c>
      <c r="J466" t="s">
        <v>23</v>
      </c>
      <c r="K466" t="s">
        <v>169</v>
      </c>
      <c r="P466" t="s">
        <v>169</v>
      </c>
      <c r="R466" t="s">
        <v>1475</v>
      </c>
      <c r="S466" t="s">
        <v>9014</v>
      </c>
      <c r="T466" t="s">
        <v>9015</v>
      </c>
    </row>
    <row r="467" spans="1:20">
      <c r="A467" t="s">
        <v>29</v>
      </c>
      <c r="C467" t="s">
        <v>8014</v>
      </c>
      <c r="D467" t="s">
        <v>131</v>
      </c>
      <c r="E467" t="s">
        <v>8148</v>
      </c>
      <c r="F467" t="s">
        <v>159</v>
      </c>
      <c r="G467" t="s">
        <v>34</v>
      </c>
      <c r="I467" t="s">
        <v>267</v>
      </c>
      <c r="J467" t="s">
        <v>23</v>
      </c>
      <c r="K467" t="s">
        <v>169</v>
      </c>
      <c r="L467" t="s">
        <v>162</v>
      </c>
      <c r="M467" t="s">
        <v>163</v>
      </c>
      <c r="N467" t="s">
        <v>164</v>
      </c>
      <c r="P467" t="s">
        <v>169</v>
      </c>
      <c r="R467" t="s">
        <v>1475</v>
      </c>
      <c r="S467" t="s">
        <v>9016</v>
      </c>
      <c r="T467" t="s">
        <v>9017</v>
      </c>
    </row>
    <row r="468" spans="1:20">
      <c r="A468" t="s">
        <v>29</v>
      </c>
      <c r="C468" t="s">
        <v>8014</v>
      </c>
      <c r="D468" t="s">
        <v>131</v>
      </c>
      <c r="E468" t="s">
        <v>8148</v>
      </c>
      <c r="F468" t="s">
        <v>159</v>
      </c>
      <c r="G468" t="s">
        <v>34</v>
      </c>
      <c r="I468" t="s">
        <v>268</v>
      </c>
      <c r="J468" t="s">
        <v>23</v>
      </c>
      <c r="K468" t="s">
        <v>169</v>
      </c>
      <c r="P468" t="s">
        <v>169</v>
      </c>
      <c r="R468" t="s">
        <v>1475</v>
      </c>
      <c r="S468" t="s">
        <v>9018</v>
      </c>
      <c r="T468" t="s">
        <v>9019</v>
      </c>
    </row>
    <row r="469" spans="1:20">
      <c r="A469" t="s">
        <v>29</v>
      </c>
      <c r="C469" t="s">
        <v>8014</v>
      </c>
      <c r="D469" t="s">
        <v>131</v>
      </c>
      <c r="E469" t="s">
        <v>8148</v>
      </c>
      <c r="F469" t="s">
        <v>159</v>
      </c>
      <c r="G469" t="s">
        <v>34</v>
      </c>
      <c r="I469" t="s">
        <v>269</v>
      </c>
      <c r="J469" t="s">
        <v>23</v>
      </c>
      <c r="K469" t="s">
        <v>169</v>
      </c>
      <c r="P469" t="s">
        <v>169</v>
      </c>
      <c r="R469" t="s">
        <v>1475</v>
      </c>
      <c r="S469" t="s">
        <v>9020</v>
      </c>
      <c r="T469" t="s">
        <v>9021</v>
      </c>
    </row>
    <row r="470" spans="1:20">
      <c r="A470" t="s">
        <v>29</v>
      </c>
      <c r="C470" t="s">
        <v>8014</v>
      </c>
      <c r="D470" t="s">
        <v>131</v>
      </c>
      <c r="E470" t="s">
        <v>297</v>
      </c>
      <c r="F470" t="s">
        <v>298</v>
      </c>
      <c r="G470" t="s">
        <v>34</v>
      </c>
      <c r="H470">
        <v>818</v>
      </c>
      <c r="I470" t="s">
        <v>467</v>
      </c>
      <c r="J470" t="s">
        <v>23</v>
      </c>
      <c r="K470" t="s">
        <v>167</v>
      </c>
      <c r="L470" t="s">
        <v>301</v>
      </c>
      <c r="M470" t="s">
        <v>302</v>
      </c>
      <c r="N470" t="s">
        <v>303</v>
      </c>
      <c r="P470" t="s">
        <v>167</v>
      </c>
      <c r="R470" t="s">
        <v>1475</v>
      </c>
      <c r="S470" t="s">
        <v>9022</v>
      </c>
      <c r="T470" t="s">
        <v>9023</v>
      </c>
    </row>
    <row r="471" spans="1:20">
      <c r="A471" t="s">
        <v>50</v>
      </c>
      <c r="C471" t="s">
        <v>8014</v>
      </c>
      <c r="D471" t="s">
        <v>131</v>
      </c>
      <c r="E471" t="s">
        <v>512</v>
      </c>
      <c r="F471" t="s">
        <v>515</v>
      </c>
      <c r="G471" t="s">
        <v>34</v>
      </c>
      <c r="H471" t="s">
        <v>558</v>
      </c>
      <c r="I471">
        <v>128</v>
      </c>
      <c r="J471" t="s">
        <v>23</v>
      </c>
      <c r="K471" t="s">
        <v>169</v>
      </c>
      <c r="P471" t="s">
        <v>169</v>
      </c>
      <c r="R471" t="s">
        <v>1475</v>
      </c>
      <c r="S471" t="s">
        <v>9024</v>
      </c>
      <c r="T471" t="s">
        <v>9025</v>
      </c>
    </row>
    <row r="472" spans="1:20">
      <c r="A472" t="s">
        <v>50</v>
      </c>
      <c r="C472" t="s">
        <v>8014</v>
      </c>
      <c r="D472" t="s">
        <v>131</v>
      </c>
      <c r="E472" t="s">
        <v>512</v>
      </c>
      <c r="F472" t="s">
        <v>515</v>
      </c>
      <c r="G472" t="s">
        <v>34</v>
      </c>
      <c r="H472" t="s">
        <v>560</v>
      </c>
      <c r="I472">
        <v>130</v>
      </c>
      <c r="J472" t="s">
        <v>23</v>
      </c>
      <c r="K472" t="s">
        <v>169</v>
      </c>
      <c r="P472" t="s">
        <v>169</v>
      </c>
      <c r="R472" t="s">
        <v>1475</v>
      </c>
      <c r="S472" t="s">
        <v>9026</v>
      </c>
      <c r="T472" t="s">
        <v>9027</v>
      </c>
    </row>
    <row r="473" spans="1:20">
      <c r="A473" t="s">
        <v>50</v>
      </c>
      <c r="C473" t="s">
        <v>8014</v>
      </c>
      <c r="D473" t="s">
        <v>131</v>
      </c>
      <c r="E473" t="s">
        <v>512</v>
      </c>
      <c r="F473" t="s">
        <v>515</v>
      </c>
      <c r="G473" t="s">
        <v>34</v>
      </c>
      <c r="H473" t="s">
        <v>554</v>
      </c>
      <c r="I473">
        <v>131</v>
      </c>
      <c r="J473" t="s">
        <v>23</v>
      </c>
      <c r="K473" t="s">
        <v>169</v>
      </c>
      <c r="P473" t="s">
        <v>169</v>
      </c>
      <c r="R473" t="s">
        <v>1475</v>
      </c>
      <c r="S473" t="s">
        <v>9028</v>
      </c>
      <c r="T473" t="s">
        <v>9029</v>
      </c>
    </row>
    <row r="474" spans="1:20">
      <c r="A474" t="s">
        <v>50</v>
      </c>
      <c r="C474" t="s">
        <v>8014</v>
      </c>
      <c r="D474" t="s">
        <v>131</v>
      </c>
      <c r="E474" t="s">
        <v>512</v>
      </c>
      <c r="F474" t="s">
        <v>515</v>
      </c>
      <c r="G474" t="s">
        <v>34</v>
      </c>
      <c r="H474" t="s">
        <v>556</v>
      </c>
      <c r="I474">
        <v>132</v>
      </c>
      <c r="J474" t="s">
        <v>23</v>
      </c>
      <c r="K474" t="s">
        <v>169</v>
      </c>
      <c r="P474" t="s">
        <v>169</v>
      </c>
      <c r="R474" t="s">
        <v>1475</v>
      </c>
      <c r="S474" t="s">
        <v>9030</v>
      </c>
      <c r="T474" t="s">
        <v>9031</v>
      </c>
    </row>
    <row r="475" spans="1:20">
      <c r="A475" t="s">
        <v>50</v>
      </c>
      <c r="B475" t="s">
        <v>9032</v>
      </c>
      <c r="C475" t="s">
        <v>9032</v>
      </c>
      <c r="D475" t="s">
        <v>131</v>
      </c>
      <c r="E475" t="s">
        <v>570</v>
      </c>
      <c r="F475" t="s">
        <v>571</v>
      </c>
      <c r="G475" t="s">
        <v>34</v>
      </c>
      <c r="H475">
        <v>421</v>
      </c>
      <c r="I475">
        <v>127</v>
      </c>
      <c r="J475" t="s">
        <v>23</v>
      </c>
      <c r="K475" t="s">
        <v>169</v>
      </c>
      <c r="P475" t="s">
        <v>169</v>
      </c>
      <c r="R475" t="s">
        <v>1475</v>
      </c>
      <c r="S475" t="s">
        <v>9033</v>
      </c>
      <c r="T475" t="s">
        <v>9034</v>
      </c>
    </row>
    <row r="476" spans="1:20">
      <c r="A476" t="s">
        <v>50</v>
      </c>
      <c r="C476" t="s">
        <v>8014</v>
      </c>
      <c r="D476" t="s">
        <v>131</v>
      </c>
      <c r="E476" t="s">
        <v>570</v>
      </c>
      <c r="F476" t="s">
        <v>571</v>
      </c>
      <c r="G476" t="s">
        <v>34</v>
      </c>
      <c r="H476">
        <v>414</v>
      </c>
      <c r="I476">
        <v>136</v>
      </c>
      <c r="J476" t="s">
        <v>23</v>
      </c>
      <c r="K476" t="s">
        <v>169</v>
      </c>
      <c r="P476" t="s">
        <v>169</v>
      </c>
      <c r="R476" t="s">
        <v>1475</v>
      </c>
      <c r="S476" t="s">
        <v>9035</v>
      </c>
      <c r="T476" t="s">
        <v>9036</v>
      </c>
    </row>
    <row r="477" spans="1:20">
      <c r="A477" t="s">
        <v>50</v>
      </c>
      <c r="C477" t="s">
        <v>8014</v>
      </c>
      <c r="D477" t="s">
        <v>131</v>
      </c>
      <c r="E477" t="s">
        <v>724</v>
      </c>
      <c r="F477" t="s">
        <v>725</v>
      </c>
      <c r="G477" t="s">
        <v>76</v>
      </c>
      <c r="H477">
        <v>3366</v>
      </c>
      <c r="I477">
        <v>133</v>
      </c>
      <c r="J477" t="s">
        <v>23</v>
      </c>
      <c r="K477" t="s">
        <v>169</v>
      </c>
      <c r="P477" t="s">
        <v>169</v>
      </c>
      <c r="R477" t="s">
        <v>1475</v>
      </c>
      <c r="S477" t="s">
        <v>9037</v>
      </c>
      <c r="T477" t="s">
        <v>9038</v>
      </c>
    </row>
    <row r="478" spans="1:20">
      <c r="A478" t="s">
        <v>50</v>
      </c>
      <c r="C478" t="s">
        <v>8014</v>
      </c>
      <c r="D478" t="s">
        <v>131</v>
      </c>
      <c r="E478" t="s">
        <v>724</v>
      </c>
      <c r="F478" t="s">
        <v>562</v>
      </c>
      <c r="G478" t="s">
        <v>76</v>
      </c>
      <c r="H478" t="s">
        <v>755</v>
      </c>
      <c r="I478">
        <v>134</v>
      </c>
      <c r="J478" t="s">
        <v>23</v>
      </c>
      <c r="K478" t="s">
        <v>169</v>
      </c>
      <c r="P478" t="s">
        <v>169</v>
      </c>
      <c r="R478" t="s">
        <v>1475</v>
      </c>
      <c r="S478" t="s">
        <v>9039</v>
      </c>
      <c r="T478" t="s">
        <v>9040</v>
      </c>
    </row>
    <row r="479" spans="1:20">
      <c r="A479" t="s">
        <v>50</v>
      </c>
      <c r="B479" t="s">
        <v>1019</v>
      </c>
      <c r="C479" t="s">
        <v>1116</v>
      </c>
      <c r="D479" t="s">
        <v>131</v>
      </c>
      <c r="E479" t="s">
        <v>844</v>
      </c>
      <c r="F479" t="s">
        <v>921</v>
      </c>
      <c r="G479" t="s">
        <v>34</v>
      </c>
      <c r="H479" t="s">
        <v>923</v>
      </c>
      <c r="I479">
        <v>129</v>
      </c>
      <c r="J479" t="s">
        <v>23</v>
      </c>
      <c r="K479" t="s">
        <v>169</v>
      </c>
      <c r="P479" t="s">
        <v>169</v>
      </c>
      <c r="R479" t="s">
        <v>1475</v>
      </c>
      <c r="S479" t="s">
        <v>9041</v>
      </c>
      <c r="T479" t="s">
        <v>9042</v>
      </c>
    </row>
    <row r="480" spans="1:20">
      <c r="A480" t="s">
        <v>50</v>
      </c>
      <c r="C480" t="s">
        <v>8014</v>
      </c>
      <c r="D480" t="s">
        <v>131</v>
      </c>
      <c r="E480" t="s">
        <v>844</v>
      </c>
      <c r="F480" t="s">
        <v>921</v>
      </c>
      <c r="G480" t="s">
        <v>34</v>
      </c>
      <c r="H480">
        <v>748</v>
      </c>
      <c r="I480">
        <v>135</v>
      </c>
      <c r="J480" t="s">
        <v>23</v>
      </c>
      <c r="K480" t="s">
        <v>169</v>
      </c>
      <c r="P480" t="s">
        <v>169</v>
      </c>
      <c r="R480" t="s">
        <v>1475</v>
      </c>
      <c r="S480" t="s">
        <v>9043</v>
      </c>
      <c r="T480" t="s">
        <v>9044</v>
      </c>
    </row>
    <row r="481" spans="1:20">
      <c r="A481" t="s">
        <v>57</v>
      </c>
      <c r="C481" t="s">
        <v>8014</v>
      </c>
      <c r="D481" t="s">
        <v>131</v>
      </c>
      <c r="E481" t="s">
        <v>985</v>
      </c>
      <c r="F481" t="s">
        <v>1010</v>
      </c>
      <c r="G481" t="s">
        <v>54</v>
      </c>
      <c r="J481" t="s">
        <v>23</v>
      </c>
      <c r="K481" t="s">
        <v>6711</v>
      </c>
      <c r="O481" t="s">
        <v>9045</v>
      </c>
      <c r="P481" t="s">
        <v>6711</v>
      </c>
      <c r="R481" t="s">
        <v>1475</v>
      </c>
      <c r="S481" t="s">
        <v>9046</v>
      </c>
      <c r="T481" t="s">
        <v>9047</v>
      </c>
    </row>
    <row r="482" spans="1:20">
      <c r="A482" t="s">
        <v>29</v>
      </c>
      <c r="C482" t="s">
        <v>8014</v>
      </c>
      <c r="D482" t="s">
        <v>132</v>
      </c>
      <c r="E482" t="s">
        <v>297</v>
      </c>
      <c r="F482" t="s">
        <v>298</v>
      </c>
      <c r="G482" t="s">
        <v>34</v>
      </c>
      <c r="H482">
        <v>851</v>
      </c>
      <c r="I482" t="s">
        <v>471</v>
      </c>
      <c r="J482" t="s">
        <v>23</v>
      </c>
      <c r="K482" t="s">
        <v>167</v>
      </c>
      <c r="L482" t="s">
        <v>301</v>
      </c>
      <c r="M482" t="s">
        <v>302</v>
      </c>
      <c r="N482" t="s">
        <v>303</v>
      </c>
      <c r="P482" t="s">
        <v>167</v>
      </c>
      <c r="R482" t="s">
        <v>1475</v>
      </c>
      <c r="S482" t="s">
        <v>9048</v>
      </c>
      <c r="T482" t="s">
        <v>9049</v>
      </c>
    </row>
    <row r="483" spans="1:20">
      <c r="A483" t="s">
        <v>29</v>
      </c>
      <c r="C483" t="s">
        <v>8014</v>
      </c>
      <c r="D483" t="s">
        <v>132</v>
      </c>
      <c r="E483" t="s">
        <v>297</v>
      </c>
      <c r="F483" t="s">
        <v>298</v>
      </c>
      <c r="G483" t="s">
        <v>34</v>
      </c>
      <c r="H483">
        <v>843</v>
      </c>
      <c r="I483" t="s">
        <v>468</v>
      </c>
      <c r="J483" t="s">
        <v>23</v>
      </c>
      <c r="K483" t="s">
        <v>167</v>
      </c>
      <c r="L483" t="s">
        <v>301</v>
      </c>
      <c r="M483" t="s">
        <v>302</v>
      </c>
      <c r="N483" t="s">
        <v>303</v>
      </c>
      <c r="P483" t="s">
        <v>167</v>
      </c>
      <c r="R483" t="s">
        <v>1475</v>
      </c>
      <c r="S483" t="s">
        <v>9050</v>
      </c>
      <c r="T483" t="s">
        <v>9051</v>
      </c>
    </row>
    <row r="484" spans="1:20">
      <c r="A484" t="s">
        <v>29</v>
      </c>
      <c r="B484" t="s">
        <v>474</v>
      </c>
      <c r="C484" t="s">
        <v>474</v>
      </c>
      <c r="D484" t="s">
        <v>133</v>
      </c>
      <c r="E484" t="s">
        <v>297</v>
      </c>
      <c r="F484" t="s">
        <v>298</v>
      </c>
      <c r="G484" t="s">
        <v>34</v>
      </c>
      <c r="H484">
        <v>813</v>
      </c>
      <c r="I484" t="s">
        <v>473</v>
      </c>
      <c r="J484" t="s">
        <v>23</v>
      </c>
      <c r="K484" t="s">
        <v>167</v>
      </c>
      <c r="L484" t="s">
        <v>301</v>
      </c>
      <c r="M484" t="s">
        <v>302</v>
      </c>
      <c r="N484" t="s">
        <v>303</v>
      </c>
      <c r="P484" t="s">
        <v>167</v>
      </c>
      <c r="R484" t="s">
        <v>1475</v>
      </c>
      <c r="S484" t="s">
        <v>9052</v>
      </c>
      <c r="T484" t="s">
        <v>9053</v>
      </c>
    </row>
    <row r="485" spans="1:20">
      <c r="A485" t="s">
        <v>29</v>
      </c>
      <c r="B485" t="s">
        <v>479</v>
      </c>
      <c r="C485" t="s">
        <v>479</v>
      </c>
      <c r="D485" t="s">
        <v>133</v>
      </c>
      <c r="E485" t="s">
        <v>297</v>
      </c>
      <c r="F485" t="s">
        <v>464</v>
      </c>
      <c r="G485" t="s">
        <v>34</v>
      </c>
      <c r="H485">
        <v>591</v>
      </c>
      <c r="I485" t="s">
        <v>477</v>
      </c>
      <c r="J485" t="s">
        <v>23</v>
      </c>
      <c r="K485" t="s">
        <v>167</v>
      </c>
      <c r="L485" t="s">
        <v>301</v>
      </c>
      <c r="M485" t="s">
        <v>302</v>
      </c>
      <c r="N485" t="s">
        <v>303</v>
      </c>
      <c r="P485" t="s">
        <v>167</v>
      </c>
      <c r="R485" t="s">
        <v>1475</v>
      </c>
      <c r="S485" t="s">
        <v>9054</v>
      </c>
      <c r="T485" t="s">
        <v>9055</v>
      </c>
    </row>
    <row r="486" spans="1:20">
      <c r="A486" t="s">
        <v>29</v>
      </c>
      <c r="B486" t="s">
        <v>476</v>
      </c>
      <c r="C486" t="s">
        <v>476</v>
      </c>
      <c r="D486" t="s">
        <v>133</v>
      </c>
      <c r="E486" t="s">
        <v>297</v>
      </c>
      <c r="F486" t="s">
        <v>298</v>
      </c>
      <c r="G486" t="s">
        <v>34</v>
      </c>
      <c r="H486">
        <v>869</v>
      </c>
      <c r="I486" t="s">
        <v>475</v>
      </c>
      <c r="J486" t="s">
        <v>23</v>
      </c>
      <c r="K486" t="s">
        <v>167</v>
      </c>
      <c r="L486" t="s">
        <v>301</v>
      </c>
      <c r="M486" t="s">
        <v>302</v>
      </c>
      <c r="N486" t="s">
        <v>303</v>
      </c>
      <c r="P486" t="s">
        <v>167</v>
      </c>
      <c r="R486" t="s">
        <v>1475</v>
      </c>
      <c r="S486" t="s">
        <v>9056</v>
      </c>
      <c r="T486" t="s">
        <v>9057</v>
      </c>
    </row>
    <row r="487" spans="1:20">
      <c r="A487" t="s">
        <v>29</v>
      </c>
      <c r="B487" t="s">
        <v>482</v>
      </c>
      <c r="C487" t="s">
        <v>482</v>
      </c>
      <c r="D487" t="s">
        <v>133</v>
      </c>
      <c r="E487" t="s">
        <v>297</v>
      </c>
      <c r="F487" t="s">
        <v>298</v>
      </c>
      <c r="G487" t="s">
        <v>34</v>
      </c>
      <c r="H487">
        <v>890</v>
      </c>
      <c r="I487" t="s">
        <v>480</v>
      </c>
      <c r="J487" t="s">
        <v>23</v>
      </c>
      <c r="K487" t="s">
        <v>167</v>
      </c>
      <c r="L487" t="s">
        <v>301</v>
      </c>
      <c r="M487" t="s">
        <v>302</v>
      </c>
      <c r="N487" t="s">
        <v>303</v>
      </c>
      <c r="P487" t="s">
        <v>167</v>
      </c>
      <c r="R487" t="s">
        <v>1475</v>
      </c>
      <c r="S487" t="s">
        <v>9058</v>
      </c>
      <c r="T487" t="s">
        <v>9059</v>
      </c>
    </row>
    <row r="488" spans="1:20">
      <c r="A488" t="s">
        <v>50</v>
      </c>
      <c r="B488" t="s">
        <v>688</v>
      </c>
      <c r="C488" t="s">
        <v>479</v>
      </c>
      <c r="D488" t="s">
        <v>133</v>
      </c>
      <c r="E488" t="s">
        <v>570</v>
      </c>
      <c r="F488" t="s">
        <v>571</v>
      </c>
      <c r="G488" t="s">
        <v>34</v>
      </c>
      <c r="H488">
        <v>424</v>
      </c>
      <c r="I488">
        <v>13</v>
      </c>
      <c r="J488" t="s">
        <v>23</v>
      </c>
      <c r="K488" t="s">
        <v>167</v>
      </c>
      <c r="P488" t="s">
        <v>167</v>
      </c>
      <c r="R488" t="s">
        <v>1475</v>
      </c>
      <c r="S488" t="s">
        <v>9060</v>
      </c>
      <c r="T488" t="s">
        <v>9061</v>
      </c>
    </row>
    <row r="489" spans="1:20">
      <c r="A489" t="s">
        <v>50</v>
      </c>
      <c r="B489" t="s">
        <v>688</v>
      </c>
      <c r="C489" t="s">
        <v>479</v>
      </c>
      <c r="D489" t="s">
        <v>133</v>
      </c>
      <c r="E489" t="s">
        <v>570</v>
      </c>
      <c r="F489" t="s">
        <v>571</v>
      </c>
      <c r="G489" t="s">
        <v>34</v>
      </c>
      <c r="H489">
        <v>413</v>
      </c>
      <c r="I489">
        <v>14</v>
      </c>
      <c r="J489" t="s">
        <v>23</v>
      </c>
      <c r="K489" t="s">
        <v>167</v>
      </c>
      <c r="P489" t="s">
        <v>167</v>
      </c>
      <c r="R489" t="s">
        <v>1475</v>
      </c>
      <c r="S489" t="s">
        <v>9062</v>
      </c>
      <c r="T489" t="s">
        <v>9063</v>
      </c>
    </row>
    <row r="490" spans="1:20">
      <c r="A490" t="s">
        <v>50</v>
      </c>
      <c r="B490" t="s">
        <v>482</v>
      </c>
      <c r="C490" t="s">
        <v>482</v>
      </c>
      <c r="D490" t="s">
        <v>133</v>
      </c>
      <c r="E490" t="s">
        <v>570</v>
      </c>
      <c r="F490" t="s">
        <v>571</v>
      </c>
      <c r="G490" t="s">
        <v>34</v>
      </c>
      <c r="H490">
        <v>691</v>
      </c>
      <c r="I490">
        <v>15</v>
      </c>
      <c r="J490" t="s">
        <v>23</v>
      </c>
      <c r="K490" t="s">
        <v>167</v>
      </c>
      <c r="P490" t="s">
        <v>167</v>
      </c>
      <c r="R490" t="s">
        <v>1475</v>
      </c>
      <c r="S490" t="s">
        <v>9064</v>
      </c>
      <c r="T490" t="s">
        <v>9065</v>
      </c>
    </row>
    <row r="491" spans="1:20">
      <c r="A491" t="s">
        <v>50</v>
      </c>
      <c r="B491" t="s">
        <v>482</v>
      </c>
      <c r="C491" t="s">
        <v>482</v>
      </c>
      <c r="D491" t="s">
        <v>133</v>
      </c>
      <c r="E491" t="s">
        <v>570</v>
      </c>
      <c r="F491" t="s">
        <v>571</v>
      </c>
      <c r="G491" t="s">
        <v>34</v>
      </c>
      <c r="H491">
        <v>426</v>
      </c>
      <c r="I491">
        <v>16</v>
      </c>
      <c r="J491" t="s">
        <v>23</v>
      </c>
      <c r="K491" t="s">
        <v>167</v>
      </c>
      <c r="P491" t="s">
        <v>167</v>
      </c>
      <c r="R491" t="s">
        <v>1475</v>
      </c>
      <c r="S491" t="s">
        <v>9066</v>
      </c>
      <c r="T491" t="s">
        <v>9067</v>
      </c>
    </row>
    <row r="492" spans="1:20">
      <c r="A492" t="s">
        <v>50</v>
      </c>
      <c r="B492" t="s">
        <v>684</v>
      </c>
      <c r="C492" t="s">
        <v>474</v>
      </c>
      <c r="D492" t="s">
        <v>133</v>
      </c>
      <c r="E492" t="s">
        <v>570</v>
      </c>
      <c r="F492" t="s">
        <v>571</v>
      </c>
      <c r="G492" t="s">
        <v>34</v>
      </c>
      <c r="H492">
        <v>439</v>
      </c>
      <c r="I492">
        <v>1</v>
      </c>
      <c r="J492" t="s">
        <v>23</v>
      </c>
      <c r="K492" t="s">
        <v>167</v>
      </c>
      <c r="P492" t="s">
        <v>167</v>
      </c>
      <c r="R492" t="s">
        <v>1475</v>
      </c>
      <c r="S492" t="s">
        <v>9068</v>
      </c>
      <c r="T492" t="s">
        <v>9069</v>
      </c>
    </row>
    <row r="493" spans="1:20">
      <c r="A493" t="s">
        <v>50</v>
      </c>
      <c r="B493" t="s">
        <v>684</v>
      </c>
      <c r="C493" t="s">
        <v>474</v>
      </c>
      <c r="D493" t="s">
        <v>133</v>
      </c>
      <c r="E493" t="s">
        <v>570</v>
      </c>
      <c r="F493" t="s">
        <v>571</v>
      </c>
      <c r="G493" t="s">
        <v>34</v>
      </c>
      <c r="H493">
        <v>455</v>
      </c>
      <c r="I493">
        <v>2</v>
      </c>
      <c r="J493" t="s">
        <v>23</v>
      </c>
      <c r="K493" t="s">
        <v>167</v>
      </c>
      <c r="P493" t="s">
        <v>167</v>
      </c>
      <c r="R493" t="s">
        <v>1475</v>
      </c>
      <c r="S493" t="s">
        <v>9070</v>
      </c>
      <c r="T493" t="s">
        <v>9071</v>
      </c>
    </row>
    <row r="494" spans="1:20">
      <c r="A494" t="s">
        <v>50</v>
      </c>
      <c r="B494" t="s">
        <v>773</v>
      </c>
      <c r="C494" t="s">
        <v>476</v>
      </c>
      <c r="D494" t="s">
        <v>133</v>
      </c>
      <c r="E494" t="s">
        <v>770</v>
      </c>
      <c r="F494" t="s">
        <v>771</v>
      </c>
      <c r="G494" t="s">
        <v>34</v>
      </c>
      <c r="H494">
        <v>720</v>
      </c>
      <c r="I494">
        <v>11</v>
      </c>
      <c r="J494" t="s">
        <v>23</v>
      </c>
      <c r="K494" t="s">
        <v>167</v>
      </c>
      <c r="P494" t="s">
        <v>167</v>
      </c>
      <c r="R494" t="s">
        <v>1475</v>
      </c>
      <c r="S494" t="s">
        <v>9072</v>
      </c>
      <c r="T494" t="s">
        <v>9073</v>
      </c>
    </row>
    <row r="495" spans="1:20">
      <c r="A495" t="s">
        <v>50</v>
      </c>
      <c r="B495" t="s">
        <v>773</v>
      </c>
      <c r="C495" t="s">
        <v>476</v>
      </c>
      <c r="D495" t="s">
        <v>133</v>
      </c>
      <c r="E495" t="s">
        <v>770</v>
      </c>
      <c r="F495" t="s">
        <v>771</v>
      </c>
      <c r="G495" t="s">
        <v>34</v>
      </c>
      <c r="H495">
        <v>726</v>
      </c>
      <c r="I495">
        <v>12</v>
      </c>
      <c r="J495" t="s">
        <v>23</v>
      </c>
      <c r="K495" t="s">
        <v>167</v>
      </c>
      <c r="P495" t="s">
        <v>167</v>
      </c>
      <c r="R495" t="s">
        <v>1475</v>
      </c>
      <c r="S495" t="s">
        <v>9074</v>
      </c>
      <c r="T495" t="s">
        <v>9075</v>
      </c>
    </row>
    <row r="496" spans="1:20">
      <c r="A496" t="s">
        <v>57</v>
      </c>
      <c r="B496" t="s">
        <v>484</v>
      </c>
      <c r="C496" t="s">
        <v>484</v>
      </c>
      <c r="D496" t="s">
        <v>134</v>
      </c>
      <c r="E496" t="s">
        <v>985</v>
      </c>
      <c r="F496">
        <v>1625</v>
      </c>
      <c r="G496" t="s">
        <v>54</v>
      </c>
      <c r="J496" t="s">
        <v>23</v>
      </c>
      <c r="K496" t="s">
        <v>167</v>
      </c>
      <c r="O496" t="s">
        <v>9076</v>
      </c>
      <c r="P496" t="s">
        <v>167</v>
      </c>
      <c r="R496" t="s">
        <v>1475</v>
      </c>
      <c r="S496" t="s">
        <v>9077</v>
      </c>
      <c r="T496" t="s">
        <v>9078</v>
      </c>
    </row>
    <row r="497" spans="1:20">
      <c r="A497" t="s">
        <v>57</v>
      </c>
      <c r="B497" t="s">
        <v>490</v>
      </c>
      <c r="C497" t="s">
        <v>490</v>
      </c>
      <c r="D497" t="s">
        <v>134</v>
      </c>
      <c r="E497" t="s">
        <v>985</v>
      </c>
      <c r="F497">
        <v>1625</v>
      </c>
      <c r="G497" t="s">
        <v>54</v>
      </c>
      <c r="J497" t="s">
        <v>23</v>
      </c>
      <c r="K497" t="s">
        <v>167</v>
      </c>
      <c r="O497" t="s">
        <v>9079</v>
      </c>
      <c r="P497" t="s">
        <v>167</v>
      </c>
      <c r="R497" t="s">
        <v>1475</v>
      </c>
      <c r="S497" t="s">
        <v>9080</v>
      </c>
      <c r="T497" t="s">
        <v>9081</v>
      </c>
    </row>
    <row r="498" spans="1:20">
      <c r="A498" t="s">
        <v>29</v>
      </c>
      <c r="B498" t="s">
        <v>493</v>
      </c>
      <c r="C498" t="s">
        <v>493</v>
      </c>
      <c r="D498" t="s">
        <v>135</v>
      </c>
      <c r="E498" t="s">
        <v>297</v>
      </c>
      <c r="F498" t="s">
        <v>298</v>
      </c>
      <c r="G498" t="s">
        <v>34</v>
      </c>
      <c r="H498">
        <v>842</v>
      </c>
      <c r="I498" t="s">
        <v>491</v>
      </c>
      <c r="J498" t="s">
        <v>23</v>
      </c>
      <c r="K498" t="s">
        <v>167</v>
      </c>
      <c r="L498" t="s">
        <v>301</v>
      </c>
      <c r="M498" t="s">
        <v>302</v>
      </c>
      <c r="N498" t="s">
        <v>303</v>
      </c>
      <c r="P498" t="s">
        <v>167</v>
      </c>
      <c r="R498" t="s">
        <v>1475</v>
      </c>
      <c r="S498" t="s">
        <v>9082</v>
      </c>
      <c r="T498" t="s">
        <v>9083</v>
      </c>
    </row>
    <row r="499" spans="1:20">
      <c r="A499" t="s">
        <v>29</v>
      </c>
      <c r="B499" t="s">
        <v>486</v>
      </c>
      <c r="C499" t="s">
        <v>486</v>
      </c>
      <c r="D499" t="s">
        <v>135</v>
      </c>
      <c r="E499" t="s">
        <v>297</v>
      </c>
      <c r="F499" t="s">
        <v>298</v>
      </c>
      <c r="G499" t="s">
        <v>34</v>
      </c>
      <c r="H499">
        <v>841</v>
      </c>
      <c r="I499" t="s">
        <v>485</v>
      </c>
      <c r="J499" t="s">
        <v>23</v>
      </c>
      <c r="K499" t="s">
        <v>167</v>
      </c>
      <c r="L499" t="s">
        <v>301</v>
      </c>
      <c r="M499" t="s">
        <v>302</v>
      </c>
      <c r="N499" t="s">
        <v>303</v>
      </c>
      <c r="P499" t="s">
        <v>167</v>
      </c>
      <c r="R499" t="s">
        <v>1475</v>
      </c>
      <c r="S499" t="s">
        <v>9084</v>
      </c>
      <c r="T499" t="s">
        <v>9085</v>
      </c>
    </row>
    <row r="500" spans="1:20">
      <c r="A500" t="s">
        <v>29</v>
      </c>
      <c r="B500" t="s">
        <v>488</v>
      </c>
      <c r="C500" t="s">
        <v>488</v>
      </c>
      <c r="D500" t="s">
        <v>135</v>
      </c>
      <c r="E500" t="s">
        <v>297</v>
      </c>
      <c r="F500" t="s">
        <v>298</v>
      </c>
      <c r="G500" t="s">
        <v>34</v>
      </c>
      <c r="H500">
        <v>884</v>
      </c>
      <c r="I500" t="s">
        <v>487</v>
      </c>
      <c r="J500" t="s">
        <v>23</v>
      </c>
      <c r="K500" t="s">
        <v>167</v>
      </c>
      <c r="L500" t="s">
        <v>301</v>
      </c>
      <c r="M500" t="s">
        <v>302</v>
      </c>
      <c r="N500" t="s">
        <v>303</v>
      </c>
      <c r="P500" t="s">
        <v>167</v>
      </c>
      <c r="R500" t="s">
        <v>1475</v>
      </c>
      <c r="S500" t="s">
        <v>9086</v>
      </c>
      <c r="T500" t="s">
        <v>9087</v>
      </c>
    </row>
    <row r="501" spans="1:20">
      <c r="A501" t="s">
        <v>29</v>
      </c>
      <c r="B501" t="s">
        <v>490</v>
      </c>
      <c r="C501" t="s">
        <v>490</v>
      </c>
      <c r="D501" t="s">
        <v>135</v>
      </c>
      <c r="E501" t="s">
        <v>297</v>
      </c>
      <c r="F501" t="s">
        <v>298</v>
      </c>
      <c r="G501" t="s">
        <v>34</v>
      </c>
      <c r="H501">
        <v>888</v>
      </c>
      <c r="I501" t="s">
        <v>489</v>
      </c>
      <c r="J501" t="s">
        <v>23</v>
      </c>
      <c r="K501" t="s">
        <v>167</v>
      </c>
      <c r="L501" t="s">
        <v>301</v>
      </c>
      <c r="M501" t="s">
        <v>302</v>
      </c>
      <c r="N501" t="s">
        <v>303</v>
      </c>
      <c r="P501" t="s">
        <v>167</v>
      </c>
      <c r="R501" t="s">
        <v>1475</v>
      </c>
      <c r="S501" t="s">
        <v>9088</v>
      </c>
      <c r="T501" t="s">
        <v>9089</v>
      </c>
    </row>
    <row r="502" spans="1:20">
      <c r="A502" t="s">
        <v>29</v>
      </c>
      <c r="B502" t="s">
        <v>484</v>
      </c>
      <c r="C502" t="s">
        <v>484</v>
      </c>
      <c r="D502" t="s">
        <v>135</v>
      </c>
      <c r="E502" t="s">
        <v>297</v>
      </c>
      <c r="F502" t="s">
        <v>298</v>
      </c>
      <c r="G502" t="s">
        <v>34</v>
      </c>
      <c r="H502">
        <v>819</v>
      </c>
      <c r="I502" t="s">
        <v>483</v>
      </c>
      <c r="J502" t="s">
        <v>23</v>
      </c>
      <c r="K502" t="s">
        <v>167</v>
      </c>
      <c r="L502" t="s">
        <v>301</v>
      </c>
      <c r="M502" t="s">
        <v>302</v>
      </c>
      <c r="N502" t="s">
        <v>303</v>
      </c>
      <c r="P502" t="s">
        <v>167</v>
      </c>
      <c r="R502" t="s">
        <v>1475</v>
      </c>
      <c r="S502" t="s">
        <v>9090</v>
      </c>
      <c r="T502" t="s">
        <v>9091</v>
      </c>
    </row>
    <row r="503" spans="1:20">
      <c r="A503" t="s">
        <v>50</v>
      </c>
      <c r="B503" t="s">
        <v>700</v>
      </c>
      <c r="C503" t="s">
        <v>700</v>
      </c>
      <c r="D503" t="s">
        <v>135</v>
      </c>
      <c r="E503" t="s">
        <v>570</v>
      </c>
      <c r="F503" t="s">
        <v>571</v>
      </c>
      <c r="G503" t="s">
        <v>34</v>
      </c>
      <c r="H503">
        <v>423</v>
      </c>
      <c r="I503">
        <v>54</v>
      </c>
      <c r="J503" t="s">
        <v>23</v>
      </c>
      <c r="K503" t="s">
        <v>167</v>
      </c>
      <c r="P503" t="s">
        <v>167</v>
      </c>
      <c r="R503" t="s">
        <v>1475</v>
      </c>
      <c r="S503" t="s">
        <v>9092</v>
      </c>
      <c r="T503" t="s">
        <v>9093</v>
      </c>
    </row>
    <row r="504" spans="1:20">
      <c r="A504" t="s">
        <v>50</v>
      </c>
      <c r="B504" t="s">
        <v>700</v>
      </c>
      <c r="C504" t="s">
        <v>700</v>
      </c>
      <c r="D504" t="s">
        <v>135</v>
      </c>
      <c r="E504" t="s">
        <v>570</v>
      </c>
      <c r="F504" t="s">
        <v>571</v>
      </c>
      <c r="G504" t="s">
        <v>34</v>
      </c>
      <c r="H504">
        <v>446</v>
      </c>
      <c r="I504">
        <v>55</v>
      </c>
      <c r="J504" t="s">
        <v>23</v>
      </c>
      <c r="K504" t="s">
        <v>167</v>
      </c>
      <c r="P504" t="s">
        <v>167</v>
      </c>
      <c r="R504" t="s">
        <v>1475</v>
      </c>
      <c r="S504" t="s">
        <v>9094</v>
      </c>
      <c r="T504" t="s">
        <v>9095</v>
      </c>
    </row>
    <row r="505" spans="1:20">
      <c r="A505" t="s">
        <v>50</v>
      </c>
      <c r="B505" t="s">
        <v>696</v>
      </c>
      <c r="C505" t="s">
        <v>490</v>
      </c>
      <c r="D505" t="s">
        <v>135</v>
      </c>
      <c r="E505" t="s">
        <v>570</v>
      </c>
      <c r="F505" t="s">
        <v>571</v>
      </c>
      <c r="G505" t="s">
        <v>34</v>
      </c>
      <c r="H505">
        <v>434</v>
      </c>
      <c r="I505">
        <v>58</v>
      </c>
      <c r="J505" t="s">
        <v>23</v>
      </c>
      <c r="K505" t="s">
        <v>167</v>
      </c>
      <c r="P505" t="s">
        <v>167</v>
      </c>
      <c r="R505" t="s">
        <v>1475</v>
      </c>
      <c r="S505" t="s">
        <v>9096</v>
      </c>
      <c r="T505" t="s">
        <v>9097</v>
      </c>
    </row>
    <row r="506" spans="1:20">
      <c r="A506" t="s">
        <v>50</v>
      </c>
      <c r="B506" t="s">
        <v>696</v>
      </c>
      <c r="C506" t="s">
        <v>490</v>
      </c>
      <c r="D506" t="s">
        <v>135</v>
      </c>
      <c r="E506" t="s">
        <v>570</v>
      </c>
      <c r="F506" t="s">
        <v>571</v>
      </c>
      <c r="G506" t="s">
        <v>34</v>
      </c>
      <c r="H506">
        <v>454</v>
      </c>
      <c r="I506">
        <v>59</v>
      </c>
      <c r="J506" t="s">
        <v>23</v>
      </c>
      <c r="K506" t="s">
        <v>167</v>
      </c>
      <c r="P506" t="s">
        <v>167</v>
      </c>
      <c r="R506" t="s">
        <v>1475</v>
      </c>
      <c r="S506" t="s">
        <v>9098</v>
      </c>
      <c r="T506" t="s">
        <v>9099</v>
      </c>
    </row>
    <row r="507" spans="1:20">
      <c r="A507" t="s">
        <v>50</v>
      </c>
      <c r="B507" t="s">
        <v>705</v>
      </c>
      <c r="C507" t="s">
        <v>705</v>
      </c>
      <c r="D507" t="s">
        <v>135</v>
      </c>
      <c r="E507" t="s">
        <v>570</v>
      </c>
      <c r="F507" t="s">
        <v>571</v>
      </c>
      <c r="G507" t="s">
        <v>34</v>
      </c>
      <c r="H507">
        <v>452</v>
      </c>
      <c r="I507">
        <v>60</v>
      </c>
      <c r="J507" t="s">
        <v>23</v>
      </c>
      <c r="K507" t="s">
        <v>167</v>
      </c>
      <c r="P507" t="s">
        <v>167</v>
      </c>
      <c r="R507" t="s">
        <v>1475</v>
      </c>
      <c r="S507" t="s">
        <v>9100</v>
      </c>
      <c r="T507" t="s">
        <v>9101</v>
      </c>
    </row>
    <row r="508" spans="1:20">
      <c r="A508" t="s">
        <v>53</v>
      </c>
      <c r="B508" t="s">
        <v>974</v>
      </c>
      <c r="C508" t="s">
        <v>974</v>
      </c>
      <c r="D508" t="s">
        <v>135</v>
      </c>
      <c r="E508" t="s">
        <v>53</v>
      </c>
      <c r="F508" t="s">
        <v>959</v>
      </c>
      <c r="G508" t="s">
        <v>34</v>
      </c>
      <c r="I508" t="s">
        <v>973</v>
      </c>
      <c r="J508" t="s">
        <v>23</v>
      </c>
      <c r="K508" t="s">
        <v>167</v>
      </c>
      <c r="P508" t="s">
        <v>167</v>
      </c>
      <c r="R508" t="s">
        <v>1475</v>
      </c>
      <c r="S508" t="s">
        <v>9102</v>
      </c>
      <c r="T508" t="s">
        <v>9103</v>
      </c>
    </row>
    <row r="509" spans="1:20">
      <c r="A509" t="s">
        <v>50</v>
      </c>
      <c r="B509" t="s">
        <v>709</v>
      </c>
      <c r="C509" t="s">
        <v>709</v>
      </c>
      <c r="D509" t="s">
        <v>708</v>
      </c>
      <c r="E509" t="s">
        <v>570</v>
      </c>
      <c r="F509" t="s">
        <v>571</v>
      </c>
      <c r="G509" t="s">
        <v>34</v>
      </c>
      <c r="H509">
        <v>451</v>
      </c>
      <c r="I509">
        <v>53</v>
      </c>
      <c r="J509" t="s">
        <v>23</v>
      </c>
      <c r="K509" t="s">
        <v>167</v>
      </c>
      <c r="P509" t="s">
        <v>167</v>
      </c>
      <c r="R509" t="s">
        <v>1475</v>
      </c>
      <c r="S509" t="s">
        <v>9104</v>
      </c>
      <c r="T509" t="s">
        <v>9105</v>
      </c>
    </row>
    <row r="510" spans="1:20">
      <c r="A510" t="s">
        <v>57</v>
      </c>
      <c r="B510" t="s">
        <v>479</v>
      </c>
      <c r="C510" t="s">
        <v>479</v>
      </c>
      <c r="D510" t="s">
        <v>136</v>
      </c>
      <c r="E510" t="s">
        <v>985</v>
      </c>
      <c r="F510">
        <v>1610</v>
      </c>
      <c r="G510" t="s">
        <v>54</v>
      </c>
      <c r="J510" t="s">
        <v>23</v>
      </c>
      <c r="K510" t="s">
        <v>167</v>
      </c>
      <c r="O510" t="s">
        <v>9106</v>
      </c>
      <c r="P510" t="s">
        <v>167</v>
      </c>
      <c r="R510" t="s">
        <v>1475</v>
      </c>
      <c r="S510" t="s">
        <v>9107</v>
      </c>
      <c r="T510" t="s">
        <v>9108</v>
      </c>
    </row>
    <row r="511" spans="1:20">
      <c r="A511" t="s">
        <v>57</v>
      </c>
      <c r="B511" t="s">
        <v>476</v>
      </c>
      <c r="C511" t="s">
        <v>476</v>
      </c>
      <c r="D511" t="s">
        <v>136</v>
      </c>
      <c r="E511" t="s">
        <v>985</v>
      </c>
      <c r="F511">
        <v>1630</v>
      </c>
      <c r="G511" t="s">
        <v>54</v>
      </c>
      <c r="J511" t="s">
        <v>23</v>
      </c>
      <c r="K511" t="s">
        <v>167</v>
      </c>
      <c r="O511" t="s">
        <v>9109</v>
      </c>
      <c r="P511" t="s">
        <v>167</v>
      </c>
      <c r="R511" t="s">
        <v>1475</v>
      </c>
      <c r="S511" t="s">
        <v>9110</v>
      </c>
      <c r="T511" t="s">
        <v>9111</v>
      </c>
    </row>
    <row r="512" spans="1:20">
      <c r="A512" t="s">
        <v>15</v>
      </c>
      <c r="C512" t="s">
        <v>8014</v>
      </c>
      <c r="D512" t="s">
        <v>77</v>
      </c>
      <c r="E512" t="s">
        <v>9112</v>
      </c>
      <c r="F512" t="s">
        <v>1220</v>
      </c>
      <c r="G512" t="s">
        <v>78</v>
      </c>
      <c r="J512" t="s">
        <v>23</v>
      </c>
      <c r="K512" t="s">
        <v>1228</v>
      </c>
      <c r="L512" t="s">
        <v>1222</v>
      </c>
      <c r="M512" t="s">
        <v>1224</v>
      </c>
      <c r="N512" t="s">
        <v>1223</v>
      </c>
      <c r="P512" t="s">
        <v>1228</v>
      </c>
      <c r="Q512" t="s">
        <v>9113</v>
      </c>
      <c r="R512" t="s">
        <v>1482</v>
      </c>
      <c r="S512" t="s">
        <v>9114</v>
      </c>
      <c r="T512" t="s">
        <v>9115</v>
      </c>
    </row>
    <row r="513" spans="1:20">
      <c r="A513" t="s">
        <v>15</v>
      </c>
      <c r="C513" t="s">
        <v>8014</v>
      </c>
      <c r="D513" t="s">
        <v>77</v>
      </c>
      <c r="E513" t="s">
        <v>9112</v>
      </c>
      <c r="F513" t="s">
        <v>1220</v>
      </c>
      <c r="G513" t="s">
        <v>78</v>
      </c>
      <c r="J513" t="s">
        <v>23</v>
      </c>
      <c r="K513" t="s">
        <v>1228</v>
      </c>
      <c r="L513" t="s">
        <v>1222</v>
      </c>
      <c r="M513" t="s">
        <v>1224</v>
      </c>
      <c r="N513" t="s">
        <v>1223</v>
      </c>
      <c r="P513" t="s">
        <v>1228</v>
      </c>
      <c r="Q513" t="s">
        <v>9113</v>
      </c>
      <c r="R513" t="s">
        <v>1482</v>
      </c>
      <c r="S513" t="s">
        <v>9116</v>
      </c>
      <c r="T513" t="s">
        <v>9117</v>
      </c>
    </row>
    <row r="514" spans="1:20">
      <c r="A514" t="s">
        <v>15</v>
      </c>
      <c r="C514" t="s">
        <v>8014</v>
      </c>
      <c r="D514" t="s">
        <v>77</v>
      </c>
      <c r="E514" t="s">
        <v>9112</v>
      </c>
      <c r="F514" t="s">
        <v>1220</v>
      </c>
      <c r="G514" t="s">
        <v>78</v>
      </c>
      <c r="J514" t="s">
        <v>23</v>
      </c>
      <c r="K514" t="s">
        <v>1228</v>
      </c>
      <c r="L514" t="s">
        <v>1222</v>
      </c>
      <c r="M514" t="s">
        <v>1224</v>
      </c>
      <c r="N514" t="s">
        <v>1223</v>
      </c>
      <c r="P514" t="s">
        <v>1228</v>
      </c>
      <c r="Q514" t="s">
        <v>9118</v>
      </c>
      <c r="R514" t="s">
        <v>1482</v>
      </c>
      <c r="S514" t="s">
        <v>9119</v>
      </c>
      <c r="T514" t="s">
        <v>9120</v>
      </c>
    </row>
    <row r="515" spans="1:20">
      <c r="A515" t="s">
        <v>15</v>
      </c>
      <c r="C515" t="s">
        <v>8014</v>
      </c>
      <c r="D515" t="s">
        <v>77</v>
      </c>
      <c r="E515" t="s">
        <v>9112</v>
      </c>
      <c r="F515" t="s">
        <v>1235</v>
      </c>
      <c r="G515" t="s">
        <v>80</v>
      </c>
      <c r="J515" t="s">
        <v>1243</v>
      </c>
      <c r="K515" t="s">
        <v>1244</v>
      </c>
      <c r="L515" t="s">
        <v>1237</v>
      </c>
      <c r="M515" t="s">
        <v>1239</v>
      </c>
      <c r="N515" t="s">
        <v>1238</v>
      </c>
      <c r="P515" t="s">
        <v>1244</v>
      </c>
      <c r="Q515" t="s">
        <v>9121</v>
      </c>
      <c r="R515" t="s">
        <v>1482</v>
      </c>
      <c r="S515" t="s">
        <v>9122</v>
      </c>
      <c r="T515" t="s">
        <v>9123</v>
      </c>
    </row>
    <row r="516" spans="1:20">
      <c r="A516" t="s">
        <v>15</v>
      </c>
      <c r="C516" t="s">
        <v>8014</v>
      </c>
      <c r="D516" t="s">
        <v>77</v>
      </c>
      <c r="E516" t="s">
        <v>9112</v>
      </c>
      <c r="F516" t="s">
        <v>1235</v>
      </c>
      <c r="G516" t="s">
        <v>80</v>
      </c>
      <c r="J516" t="s">
        <v>32</v>
      </c>
      <c r="K516" t="s">
        <v>1244</v>
      </c>
      <c r="L516" t="s">
        <v>1237</v>
      </c>
      <c r="M516" t="s">
        <v>1239</v>
      </c>
      <c r="N516" t="s">
        <v>1238</v>
      </c>
      <c r="P516" t="s">
        <v>1244</v>
      </c>
      <c r="Q516" t="s">
        <v>9121</v>
      </c>
      <c r="R516" t="s">
        <v>1482</v>
      </c>
      <c r="S516" t="s">
        <v>9124</v>
      </c>
      <c r="T516" t="s">
        <v>9125</v>
      </c>
    </row>
    <row r="517" spans="1:20">
      <c r="A517" t="s">
        <v>15</v>
      </c>
      <c r="C517" t="s">
        <v>8014</v>
      </c>
      <c r="D517" t="s">
        <v>77</v>
      </c>
      <c r="E517" t="s">
        <v>9112</v>
      </c>
      <c r="F517" t="s">
        <v>1235</v>
      </c>
      <c r="G517" t="s">
        <v>80</v>
      </c>
      <c r="J517" t="s">
        <v>32</v>
      </c>
      <c r="K517" t="s">
        <v>1244</v>
      </c>
      <c r="L517" t="s">
        <v>1237</v>
      </c>
      <c r="M517" t="s">
        <v>1239</v>
      </c>
      <c r="N517" t="s">
        <v>1238</v>
      </c>
      <c r="P517" t="s">
        <v>1244</v>
      </c>
      <c r="Q517" t="s">
        <v>9121</v>
      </c>
      <c r="R517" t="s">
        <v>1482</v>
      </c>
      <c r="S517" t="s">
        <v>9126</v>
      </c>
      <c r="T517" t="s">
        <v>9127</v>
      </c>
    </row>
    <row r="518" spans="1:20">
      <c r="A518" t="s">
        <v>15</v>
      </c>
      <c r="C518" t="s">
        <v>8014</v>
      </c>
      <c r="D518" t="s">
        <v>77</v>
      </c>
      <c r="E518" t="s">
        <v>9112</v>
      </c>
      <c r="F518" t="s">
        <v>1249</v>
      </c>
      <c r="G518" t="s">
        <v>84</v>
      </c>
      <c r="J518" t="s">
        <v>32</v>
      </c>
      <c r="K518" t="s">
        <v>1256</v>
      </c>
      <c r="L518" t="s">
        <v>1251</v>
      </c>
      <c r="M518" t="s">
        <v>1252</v>
      </c>
      <c r="N518" t="s">
        <v>964</v>
      </c>
      <c r="P518" t="s">
        <v>1256</v>
      </c>
      <c r="Q518" t="s">
        <v>9128</v>
      </c>
      <c r="R518" t="s">
        <v>1482</v>
      </c>
      <c r="S518" t="s">
        <v>9129</v>
      </c>
      <c r="T518" t="s">
        <v>9130</v>
      </c>
    </row>
    <row r="519" spans="1:20">
      <c r="A519" t="s">
        <v>15</v>
      </c>
      <c r="C519" t="s">
        <v>8014</v>
      </c>
      <c r="D519" t="s">
        <v>77</v>
      </c>
      <c r="E519" t="s">
        <v>9112</v>
      </c>
      <c r="F519" t="s">
        <v>1249</v>
      </c>
      <c r="G519" t="s">
        <v>84</v>
      </c>
      <c r="J519" t="s">
        <v>32</v>
      </c>
      <c r="K519" t="s">
        <v>1256</v>
      </c>
      <c r="L519" t="s">
        <v>1251</v>
      </c>
      <c r="M519" t="s">
        <v>1252</v>
      </c>
      <c r="N519" t="s">
        <v>964</v>
      </c>
      <c r="P519" t="s">
        <v>1256</v>
      </c>
      <c r="Q519" t="s">
        <v>9128</v>
      </c>
      <c r="R519" t="s">
        <v>1482</v>
      </c>
      <c r="S519" t="s">
        <v>9131</v>
      </c>
      <c r="T519" t="s">
        <v>9132</v>
      </c>
    </row>
    <row r="520" spans="1:20">
      <c r="A520" t="s">
        <v>15</v>
      </c>
      <c r="C520" t="s">
        <v>8014</v>
      </c>
      <c r="D520" t="s">
        <v>77</v>
      </c>
      <c r="E520" t="s">
        <v>9112</v>
      </c>
      <c r="F520" t="s">
        <v>1260</v>
      </c>
      <c r="G520" t="s">
        <v>1259</v>
      </c>
      <c r="J520" t="s">
        <v>32</v>
      </c>
      <c r="K520" t="s">
        <v>1268</v>
      </c>
      <c r="L520" t="s">
        <v>1262</v>
      </c>
      <c r="M520" t="s">
        <v>1264</v>
      </c>
      <c r="N520" t="s">
        <v>1263</v>
      </c>
      <c r="P520" t="s">
        <v>1268</v>
      </c>
      <c r="Q520" t="s">
        <v>9133</v>
      </c>
      <c r="R520" t="s">
        <v>1482</v>
      </c>
      <c r="S520" t="s">
        <v>9134</v>
      </c>
      <c r="T520" t="s">
        <v>9135</v>
      </c>
    </row>
    <row r="521" spans="1:20">
      <c r="A521" t="s">
        <v>15</v>
      </c>
      <c r="C521" t="s">
        <v>8014</v>
      </c>
      <c r="D521" t="s">
        <v>77</v>
      </c>
      <c r="E521" t="s">
        <v>9112</v>
      </c>
      <c r="F521" t="s">
        <v>1260</v>
      </c>
      <c r="G521" t="s">
        <v>1259</v>
      </c>
      <c r="J521" t="s">
        <v>32</v>
      </c>
      <c r="K521" t="s">
        <v>1268</v>
      </c>
      <c r="L521" t="s">
        <v>1262</v>
      </c>
      <c r="M521" t="s">
        <v>1264</v>
      </c>
      <c r="N521" t="s">
        <v>1263</v>
      </c>
      <c r="P521" t="s">
        <v>1268</v>
      </c>
      <c r="Q521" t="s">
        <v>9133</v>
      </c>
      <c r="R521" t="s">
        <v>1482</v>
      </c>
      <c r="S521" t="s">
        <v>9136</v>
      </c>
      <c r="T521" t="s">
        <v>9137</v>
      </c>
    </row>
    <row r="522" spans="1:20">
      <c r="A522" t="s">
        <v>15</v>
      </c>
      <c r="C522" t="s">
        <v>8014</v>
      </c>
      <c r="D522" t="s">
        <v>77</v>
      </c>
      <c r="E522" t="s">
        <v>9112</v>
      </c>
      <c r="F522" t="s">
        <v>1260</v>
      </c>
      <c r="G522" t="s">
        <v>1259</v>
      </c>
      <c r="J522" t="s">
        <v>32</v>
      </c>
      <c r="K522" t="s">
        <v>1268</v>
      </c>
      <c r="L522" t="s">
        <v>1262</v>
      </c>
      <c r="M522" t="s">
        <v>1264</v>
      </c>
      <c r="N522" t="s">
        <v>1263</v>
      </c>
      <c r="P522" t="s">
        <v>1268</v>
      </c>
      <c r="Q522" t="s">
        <v>9133</v>
      </c>
      <c r="R522" t="s">
        <v>1482</v>
      </c>
      <c r="S522" t="s">
        <v>9138</v>
      </c>
      <c r="T522" t="s">
        <v>9139</v>
      </c>
    </row>
    <row r="523" spans="1:20">
      <c r="A523" t="s">
        <v>15</v>
      </c>
      <c r="C523" t="s">
        <v>8014</v>
      </c>
      <c r="D523" t="s">
        <v>77</v>
      </c>
      <c r="E523" t="s">
        <v>9112</v>
      </c>
      <c r="F523" t="s">
        <v>72</v>
      </c>
      <c r="G523" t="s">
        <v>72</v>
      </c>
      <c r="J523" t="s">
        <v>23</v>
      </c>
      <c r="K523" t="s">
        <v>1279</v>
      </c>
      <c r="L523" t="s">
        <v>1274</v>
      </c>
      <c r="M523" t="s">
        <v>943</v>
      </c>
      <c r="N523" t="s">
        <v>1275</v>
      </c>
      <c r="P523" t="s">
        <v>1279</v>
      </c>
      <c r="Q523" t="s">
        <v>9140</v>
      </c>
      <c r="R523" t="s">
        <v>1482</v>
      </c>
      <c r="S523" t="s">
        <v>9141</v>
      </c>
      <c r="T523" t="s">
        <v>9142</v>
      </c>
    </row>
    <row r="524" spans="1:20">
      <c r="A524" t="s">
        <v>36</v>
      </c>
      <c r="C524" t="s">
        <v>8014</v>
      </c>
      <c r="D524" t="s">
        <v>18</v>
      </c>
      <c r="E524" t="s">
        <v>9143</v>
      </c>
      <c r="F524" t="s">
        <v>1293</v>
      </c>
      <c r="G524" t="s">
        <v>37</v>
      </c>
      <c r="H524" t="s">
        <v>1294</v>
      </c>
      <c r="J524" t="s">
        <v>1298</v>
      </c>
      <c r="K524" t="s">
        <v>1299</v>
      </c>
      <c r="P524" t="s">
        <v>1297</v>
      </c>
      <c r="Q524" t="s">
        <v>9144</v>
      </c>
      <c r="R524" t="s">
        <v>1484</v>
      </c>
      <c r="S524" t="s">
        <v>9145</v>
      </c>
      <c r="T524" t="s">
        <v>9146</v>
      </c>
    </row>
    <row r="525" spans="1:20">
      <c r="A525" t="s">
        <v>36</v>
      </c>
      <c r="C525" t="s">
        <v>8014</v>
      </c>
      <c r="D525" t="s">
        <v>18</v>
      </c>
      <c r="E525" t="s">
        <v>9143</v>
      </c>
      <c r="F525" t="s">
        <v>1293</v>
      </c>
      <c r="G525" t="s">
        <v>37</v>
      </c>
      <c r="H525" t="s">
        <v>1294</v>
      </c>
      <c r="J525" t="s">
        <v>1298</v>
      </c>
      <c r="K525" t="s">
        <v>1299</v>
      </c>
      <c r="P525" t="s">
        <v>1300</v>
      </c>
      <c r="Q525" t="s">
        <v>9144</v>
      </c>
      <c r="R525" t="s">
        <v>1484</v>
      </c>
      <c r="S525" t="s">
        <v>9147</v>
      </c>
      <c r="T525" t="s">
        <v>9148</v>
      </c>
    </row>
    <row r="526" spans="1:20">
      <c r="A526" t="s">
        <v>36</v>
      </c>
      <c r="C526" t="s">
        <v>8014</v>
      </c>
      <c r="D526" t="s">
        <v>18</v>
      </c>
      <c r="E526" t="s">
        <v>9143</v>
      </c>
      <c r="F526" t="s">
        <v>1293</v>
      </c>
      <c r="G526" t="s">
        <v>37</v>
      </c>
      <c r="H526" t="s">
        <v>1294</v>
      </c>
      <c r="J526" t="s">
        <v>1298</v>
      </c>
      <c r="K526" t="s">
        <v>1299</v>
      </c>
      <c r="P526" t="s">
        <v>1301</v>
      </c>
      <c r="Q526" t="s">
        <v>9144</v>
      </c>
      <c r="R526" t="s">
        <v>1484</v>
      </c>
      <c r="S526" t="s">
        <v>9149</v>
      </c>
      <c r="T526" t="s">
        <v>9150</v>
      </c>
    </row>
    <row r="527" spans="1:20">
      <c r="A527" t="s">
        <v>36</v>
      </c>
      <c r="C527" t="s">
        <v>8014</v>
      </c>
      <c r="D527" t="s">
        <v>18</v>
      </c>
      <c r="E527" t="s">
        <v>9143</v>
      </c>
      <c r="F527" t="s">
        <v>1293</v>
      </c>
      <c r="G527" t="s">
        <v>37</v>
      </c>
      <c r="H527" t="s">
        <v>1294</v>
      </c>
      <c r="J527" t="s">
        <v>1298</v>
      </c>
      <c r="K527" t="s">
        <v>1299</v>
      </c>
      <c r="P527" t="s">
        <v>1297</v>
      </c>
      <c r="Q527" t="s">
        <v>9144</v>
      </c>
      <c r="R527" t="s">
        <v>1484</v>
      </c>
      <c r="S527" t="s">
        <v>9151</v>
      </c>
      <c r="T527" t="s">
        <v>9152</v>
      </c>
    </row>
    <row r="528" spans="1:20">
      <c r="A528" t="s">
        <v>36</v>
      </c>
      <c r="C528" t="s">
        <v>8014</v>
      </c>
      <c r="D528" t="s">
        <v>18</v>
      </c>
      <c r="E528" t="s">
        <v>9143</v>
      </c>
      <c r="F528" t="s">
        <v>1293</v>
      </c>
      <c r="G528" t="s">
        <v>37</v>
      </c>
      <c r="H528" t="s">
        <v>1294</v>
      </c>
      <c r="J528" t="s">
        <v>1298</v>
      </c>
      <c r="K528" t="s">
        <v>1299</v>
      </c>
      <c r="P528" t="s">
        <v>1297</v>
      </c>
      <c r="Q528" t="s">
        <v>9144</v>
      </c>
      <c r="R528" t="s">
        <v>1484</v>
      </c>
      <c r="S528" t="s">
        <v>9153</v>
      </c>
      <c r="T528" t="s">
        <v>9154</v>
      </c>
    </row>
    <row r="529" spans="1:20">
      <c r="A529" t="s">
        <v>36</v>
      </c>
      <c r="C529" t="s">
        <v>8014</v>
      </c>
      <c r="D529" t="s">
        <v>18</v>
      </c>
      <c r="E529" t="s">
        <v>9143</v>
      </c>
      <c r="F529" t="s">
        <v>1293</v>
      </c>
      <c r="G529" t="s">
        <v>37</v>
      </c>
      <c r="H529" t="s">
        <v>1294</v>
      </c>
      <c r="J529" t="s">
        <v>1298</v>
      </c>
      <c r="K529" t="s">
        <v>1299</v>
      </c>
      <c r="P529" t="s">
        <v>1297</v>
      </c>
      <c r="Q529" t="s">
        <v>9144</v>
      </c>
      <c r="R529" t="s">
        <v>1484</v>
      </c>
      <c r="S529" t="s">
        <v>9155</v>
      </c>
      <c r="T529" t="s">
        <v>9156</v>
      </c>
    </row>
    <row r="530" spans="1:20">
      <c r="A530" t="s">
        <v>36</v>
      </c>
      <c r="C530" t="s">
        <v>8014</v>
      </c>
      <c r="D530" t="s">
        <v>18</v>
      </c>
      <c r="E530" t="s">
        <v>9143</v>
      </c>
      <c r="F530" t="s">
        <v>1293</v>
      </c>
      <c r="G530" t="s">
        <v>37</v>
      </c>
      <c r="H530" t="s">
        <v>1294</v>
      </c>
      <c r="J530" t="s">
        <v>23</v>
      </c>
      <c r="K530" t="s">
        <v>1302</v>
      </c>
      <c r="P530" t="s">
        <v>1300</v>
      </c>
      <c r="Q530" t="s">
        <v>9144</v>
      </c>
      <c r="R530" t="s">
        <v>1484</v>
      </c>
      <c r="S530" t="s">
        <v>9157</v>
      </c>
      <c r="T530" t="s">
        <v>9158</v>
      </c>
    </row>
    <row r="531" spans="1:20">
      <c r="A531" t="s">
        <v>36</v>
      </c>
      <c r="C531" t="s">
        <v>8014</v>
      </c>
      <c r="D531" t="s">
        <v>18</v>
      </c>
      <c r="E531" t="s">
        <v>9143</v>
      </c>
      <c r="F531" t="s">
        <v>1304</v>
      </c>
      <c r="G531" t="s">
        <v>37</v>
      </c>
      <c r="H531" t="s">
        <v>1305</v>
      </c>
      <c r="J531" t="s">
        <v>1298</v>
      </c>
      <c r="K531" t="s">
        <v>1279</v>
      </c>
      <c r="P531" t="s">
        <v>1297</v>
      </c>
      <c r="Q531" t="s">
        <v>9159</v>
      </c>
      <c r="R531" t="s">
        <v>1484</v>
      </c>
      <c r="S531" t="s">
        <v>9160</v>
      </c>
      <c r="T531" t="s">
        <v>9161</v>
      </c>
    </row>
    <row r="532" spans="1:20">
      <c r="A532" t="s">
        <v>36</v>
      </c>
      <c r="C532" t="s">
        <v>8014</v>
      </c>
      <c r="D532" t="s">
        <v>18</v>
      </c>
      <c r="E532" t="s">
        <v>9143</v>
      </c>
      <c r="F532" t="s">
        <v>1293</v>
      </c>
      <c r="G532" t="s">
        <v>37</v>
      </c>
      <c r="H532" t="s">
        <v>1309</v>
      </c>
      <c r="J532" t="s">
        <v>1298</v>
      </c>
      <c r="K532" t="s">
        <v>1279</v>
      </c>
      <c r="P532" t="s">
        <v>1310</v>
      </c>
      <c r="Q532" t="s">
        <v>9162</v>
      </c>
      <c r="R532" t="s">
        <v>1484</v>
      </c>
      <c r="S532" t="s">
        <v>9163</v>
      </c>
      <c r="T532" t="s">
        <v>9164</v>
      </c>
    </row>
    <row r="533" spans="1:20">
      <c r="A533" t="s">
        <v>36</v>
      </c>
      <c r="C533" t="s">
        <v>8014</v>
      </c>
      <c r="D533" t="s">
        <v>18</v>
      </c>
      <c r="E533" t="s">
        <v>9143</v>
      </c>
      <c r="F533" t="s">
        <v>1293</v>
      </c>
      <c r="G533" t="s">
        <v>37</v>
      </c>
      <c r="H533" t="s">
        <v>1309</v>
      </c>
      <c r="J533" t="s">
        <v>1298</v>
      </c>
      <c r="K533" t="s">
        <v>1279</v>
      </c>
      <c r="P533" t="s">
        <v>1310</v>
      </c>
      <c r="Q533" t="s">
        <v>9162</v>
      </c>
      <c r="R533" t="s">
        <v>1484</v>
      </c>
      <c r="S533" t="s">
        <v>9165</v>
      </c>
      <c r="T533" t="s">
        <v>9166</v>
      </c>
    </row>
    <row r="534" spans="1:20">
      <c r="A534" t="s">
        <v>36</v>
      </c>
      <c r="C534" t="s">
        <v>8014</v>
      </c>
      <c r="D534" t="s">
        <v>18</v>
      </c>
      <c r="E534" t="s">
        <v>9143</v>
      </c>
      <c r="F534" t="s">
        <v>1313</v>
      </c>
      <c r="G534" t="s">
        <v>74</v>
      </c>
      <c r="J534" t="s">
        <v>1298</v>
      </c>
      <c r="K534" t="s">
        <v>1279</v>
      </c>
      <c r="P534" t="s">
        <v>1314</v>
      </c>
      <c r="Q534" t="s">
        <v>9167</v>
      </c>
      <c r="R534" t="s">
        <v>1484</v>
      </c>
      <c r="S534" t="s">
        <v>9168</v>
      </c>
      <c r="T534" t="s">
        <v>9169</v>
      </c>
    </row>
    <row r="535" spans="1:20">
      <c r="A535" t="s">
        <v>36</v>
      </c>
      <c r="C535" t="s">
        <v>8014</v>
      </c>
      <c r="D535" t="s">
        <v>18</v>
      </c>
      <c r="E535" t="s">
        <v>9143</v>
      </c>
      <c r="F535" t="s">
        <v>1316</v>
      </c>
      <c r="G535" t="s">
        <v>74</v>
      </c>
      <c r="J535" t="s">
        <v>1298</v>
      </c>
      <c r="K535" t="s">
        <v>1279</v>
      </c>
      <c r="P535" t="s">
        <v>1314</v>
      </c>
      <c r="Q535" t="s">
        <v>9170</v>
      </c>
      <c r="R535" t="s">
        <v>1484</v>
      </c>
      <c r="S535" t="s">
        <v>9171</v>
      </c>
      <c r="T535" t="s">
        <v>9172</v>
      </c>
    </row>
    <row r="536" spans="1:20">
      <c r="A536" t="s">
        <v>36</v>
      </c>
      <c r="C536" t="s">
        <v>8014</v>
      </c>
      <c r="D536" t="s">
        <v>18</v>
      </c>
      <c r="E536" t="s">
        <v>9143</v>
      </c>
      <c r="G536" t="s">
        <v>92</v>
      </c>
      <c r="J536" t="s">
        <v>1319</v>
      </c>
      <c r="K536" t="s">
        <v>1320</v>
      </c>
      <c r="P536" t="s">
        <v>1318</v>
      </c>
      <c r="Q536" t="s">
        <v>9173</v>
      </c>
      <c r="R536" t="s">
        <v>1484</v>
      </c>
      <c r="S536" t="s">
        <v>9174</v>
      </c>
      <c r="T536" t="s">
        <v>9175</v>
      </c>
    </row>
    <row r="537" spans="1:20">
      <c r="A537" t="s">
        <v>36</v>
      </c>
      <c r="C537" t="s">
        <v>8014</v>
      </c>
      <c r="D537" t="s">
        <v>18</v>
      </c>
      <c r="E537" t="s">
        <v>9143</v>
      </c>
      <c r="G537" t="s">
        <v>90</v>
      </c>
      <c r="J537" t="s">
        <v>1298</v>
      </c>
      <c r="K537" t="s">
        <v>1324</v>
      </c>
      <c r="P537" t="s">
        <v>1323</v>
      </c>
      <c r="Q537" t="s">
        <v>9176</v>
      </c>
      <c r="R537" t="s">
        <v>1484</v>
      </c>
      <c r="S537" t="s">
        <v>9177</v>
      </c>
      <c r="T537" t="s">
        <v>9178</v>
      </c>
    </row>
    <row r="538" spans="1:20">
      <c r="A538" t="s">
        <v>36</v>
      </c>
      <c r="C538" t="s">
        <v>8014</v>
      </c>
      <c r="D538" t="s">
        <v>18</v>
      </c>
      <c r="E538" t="s">
        <v>9143</v>
      </c>
      <c r="G538" t="s">
        <v>90</v>
      </c>
      <c r="J538" t="s">
        <v>1298</v>
      </c>
      <c r="K538" t="s">
        <v>1324</v>
      </c>
      <c r="P538" t="s">
        <v>1323</v>
      </c>
      <c r="Q538" t="s">
        <v>9176</v>
      </c>
      <c r="R538" t="s">
        <v>1484</v>
      </c>
      <c r="S538" t="s">
        <v>9179</v>
      </c>
      <c r="T538" t="s">
        <v>9180</v>
      </c>
    </row>
    <row r="539" spans="1:20">
      <c r="A539" t="s">
        <v>36</v>
      </c>
      <c r="C539" t="s">
        <v>8014</v>
      </c>
      <c r="D539" t="s">
        <v>18</v>
      </c>
      <c r="E539" t="s">
        <v>9143</v>
      </c>
      <c r="F539" t="s">
        <v>1327</v>
      </c>
      <c r="G539" t="s">
        <v>82</v>
      </c>
      <c r="J539" t="s">
        <v>1298</v>
      </c>
      <c r="K539" t="s">
        <v>1324</v>
      </c>
      <c r="P539" t="s">
        <v>1328</v>
      </c>
      <c r="Q539" t="s">
        <v>9181</v>
      </c>
      <c r="R539" t="s">
        <v>1484</v>
      </c>
      <c r="S539" t="s">
        <v>9182</v>
      </c>
      <c r="T539" t="s">
        <v>9183</v>
      </c>
    </row>
    <row r="540" spans="1:20">
      <c r="A540" t="s">
        <v>36</v>
      </c>
      <c r="C540" t="s">
        <v>8014</v>
      </c>
      <c r="D540" t="s">
        <v>18</v>
      </c>
      <c r="E540" t="s">
        <v>9143</v>
      </c>
      <c r="F540" t="s">
        <v>1332</v>
      </c>
      <c r="G540" t="s">
        <v>1329</v>
      </c>
      <c r="J540" t="s">
        <v>1298</v>
      </c>
      <c r="K540" t="s">
        <v>1324</v>
      </c>
      <c r="P540" t="s">
        <v>1333</v>
      </c>
      <c r="Q540" t="s">
        <v>9184</v>
      </c>
      <c r="R540" t="s">
        <v>1484</v>
      </c>
      <c r="S540" t="s">
        <v>9185</v>
      </c>
      <c r="T540" t="s">
        <v>9186</v>
      </c>
    </row>
    <row r="541" spans="1:20">
      <c r="A541" t="s">
        <v>36</v>
      </c>
      <c r="C541" t="s">
        <v>8014</v>
      </c>
      <c r="D541" t="s">
        <v>18</v>
      </c>
      <c r="E541" t="s">
        <v>9143</v>
      </c>
      <c r="F541" t="s">
        <v>1336</v>
      </c>
      <c r="G541" t="s">
        <v>48</v>
      </c>
      <c r="J541" t="s">
        <v>1298</v>
      </c>
      <c r="K541" t="s">
        <v>1324</v>
      </c>
      <c r="P541" t="s">
        <v>1337</v>
      </c>
      <c r="Q541" t="s">
        <v>9187</v>
      </c>
      <c r="R541" t="s">
        <v>1484</v>
      </c>
      <c r="S541" t="s">
        <v>9188</v>
      </c>
      <c r="T541" t="s">
        <v>9189</v>
      </c>
    </row>
    <row r="542" spans="1:20">
      <c r="A542" t="s">
        <v>9</v>
      </c>
      <c r="C542" t="s">
        <v>8014</v>
      </c>
      <c r="D542" t="s">
        <v>18</v>
      </c>
      <c r="E542" t="s">
        <v>9190</v>
      </c>
      <c r="F542" t="s">
        <v>1344</v>
      </c>
      <c r="G542" t="s">
        <v>51</v>
      </c>
      <c r="J542" t="s">
        <v>18</v>
      </c>
      <c r="Q542" t="s">
        <v>9191</v>
      </c>
      <c r="R542" t="s">
        <v>1486</v>
      </c>
      <c r="S542" t="s">
        <v>9192</v>
      </c>
      <c r="T542" t="s">
        <v>9193</v>
      </c>
    </row>
    <row r="543" spans="1:20">
      <c r="A543" t="s">
        <v>9</v>
      </c>
      <c r="C543" t="s">
        <v>8014</v>
      </c>
      <c r="D543" t="s">
        <v>18</v>
      </c>
      <c r="E543" t="s">
        <v>9190</v>
      </c>
      <c r="F543" t="s">
        <v>1344</v>
      </c>
      <c r="G543" t="s">
        <v>51</v>
      </c>
      <c r="J543" t="s">
        <v>18</v>
      </c>
      <c r="Q543" t="s">
        <v>9191</v>
      </c>
      <c r="R543" t="s">
        <v>1486</v>
      </c>
      <c r="S543" t="s">
        <v>9194</v>
      </c>
      <c r="T543" t="s">
        <v>9195</v>
      </c>
    </row>
    <row r="544" spans="1:20">
      <c r="A544" t="s">
        <v>9</v>
      </c>
      <c r="C544" t="s">
        <v>8014</v>
      </c>
      <c r="D544" t="s">
        <v>18</v>
      </c>
      <c r="E544" t="s">
        <v>9190</v>
      </c>
      <c r="F544" t="s">
        <v>1344</v>
      </c>
      <c r="G544" t="s">
        <v>51</v>
      </c>
      <c r="J544" t="s">
        <v>18</v>
      </c>
      <c r="Q544" t="s">
        <v>9191</v>
      </c>
      <c r="R544" t="s">
        <v>1486</v>
      </c>
      <c r="S544" t="s">
        <v>9196</v>
      </c>
      <c r="T544" t="s">
        <v>9197</v>
      </c>
    </row>
    <row r="545" spans="1:20">
      <c r="A545" t="s">
        <v>9</v>
      </c>
      <c r="C545" t="s">
        <v>8014</v>
      </c>
      <c r="D545" t="s">
        <v>18</v>
      </c>
      <c r="E545" t="s">
        <v>9190</v>
      </c>
      <c r="F545" t="s">
        <v>1344</v>
      </c>
      <c r="G545" t="s">
        <v>51</v>
      </c>
      <c r="J545" t="s">
        <v>18</v>
      </c>
      <c r="Q545" t="s">
        <v>9191</v>
      </c>
      <c r="R545" t="s">
        <v>1486</v>
      </c>
      <c r="S545" t="s">
        <v>9198</v>
      </c>
      <c r="T545" t="s">
        <v>9199</v>
      </c>
    </row>
    <row r="546" spans="1:20">
      <c r="A546" t="s">
        <v>33</v>
      </c>
      <c r="C546" t="s">
        <v>8014</v>
      </c>
      <c r="D546" t="s">
        <v>18</v>
      </c>
      <c r="E546" t="s">
        <v>1359</v>
      </c>
      <c r="F546" t="s">
        <v>1357</v>
      </c>
      <c r="G546" t="s">
        <v>30</v>
      </c>
      <c r="J546" t="s">
        <v>18</v>
      </c>
      <c r="K546" t="s">
        <v>1365</v>
      </c>
      <c r="Q546" t="s">
        <v>9200</v>
      </c>
      <c r="R546" t="s">
        <v>1486</v>
      </c>
      <c r="S546" t="s">
        <v>9201</v>
      </c>
      <c r="T546" t="s">
        <v>9202</v>
      </c>
    </row>
    <row r="547" spans="1:20">
      <c r="A547" t="s">
        <v>33</v>
      </c>
      <c r="C547" t="s">
        <v>8014</v>
      </c>
      <c r="D547" t="s">
        <v>18</v>
      </c>
      <c r="E547" t="s">
        <v>1368</v>
      </c>
      <c r="F547" t="s">
        <v>1366</v>
      </c>
      <c r="G547" t="s">
        <v>30</v>
      </c>
      <c r="J547" t="s">
        <v>18</v>
      </c>
      <c r="K547" t="s">
        <v>1374</v>
      </c>
      <c r="Q547" t="s">
        <v>9203</v>
      </c>
      <c r="R547" t="s">
        <v>1486</v>
      </c>
      <c r="S547" t="s">
        <v>9204</v>
      </c>
      <c r="T547" t="s">
        <v>9205</v>
      </c>
    </row>
    <row r="548" spans="1:20">
      <c r="A548" t="s">
        <v>47</v>
      </c>
      <c r="C548" t="s">
        <v>8014</v>
      </c>
      <c r="D548" t="s">
        <v>18</v>
      </c>
      <c r="E548" t="s">
        <v>47</v>
      </c>
      <c r="F548" t="s">
        <v>1383</v>
      </c>
      <c r="G548" t="s">
        <v>21</v>
      </c>
      <c r="H548">
        <v>7898927890254</v>
      </c>
      <c r="J548" t="s">
        <v>18</v>
      </c>
      <c r="Q548" t="s">
        <v>9206</v>
      </c>
      <c r="R548" t="s">
        <v>1486</v>
      </c>
      <c r="S548" t="s">
        <v>9207</v>
      </c>
      <c r="T548" t="s">
        <v>9208</v>
      </c>
    </row>
    <row r="549" spans="1:20">
      <c r="A549" t="s">
        <v>47</v>
      </c>
      <c r="C549" t="s">
        <v>8014</v>
      </c>
      <c r="D549" t="s">
        <v>18</v>
      </c>
      <c r="E549" t="s">
        <v>47</v>
      </c>
      <c r="F549" t="s">
        <v>1391</v>
      </c>
      <c r="G549" t="s">
        <v>96</v>
      </c>
      <c r="H549" t="s">
        <v>1395</v>
      </c>
      <c r="J549" t="s">
        <v>18</v>
      </c>
      <c r="Q549" t="s">
        <v>9209</v>
      </c>
      <c r="R549" t="s">
        <v>1486</v>
      </c>
      <c r="S549" t="s">
        <v>9210</v>
      </c>
      <c r="T549" t="s">
        <v>9211</v>
      </c>
    </row>
    <row r="550" spans="1:20">
      <c r="A550" t="s">
        <v>20</v>
      </c>
      <c r="C550" t="s">
        <v>8014</v>
      </c>
      <c r="D550" t="s">
        <v>18</v>
      </c>
      <c r="E550" t="s">
        <v>69</v>
      </c>
      <c r="J550" t="s">
        <v>18</v>
      </c>
      <c r="Q550" t="s">
        <v>9212</v>
      </c>
      <c r="R550" t="s">
        <v>1486</v>
      </c>
      <c r="S550" t="s">
        <v>9213</v>
      </c>
      <c r="T550" t="s">
        <v>9214</v>
      </c>
    </row>
    <row r="551" spans="1:20">
      <c r="A551" t="s">
        <v>20</v>
      </c>
      <c r="C551" t="s">
        <v>8014</v>
      </c>
      <c r="D551" t="s">
        <v>18</v>
      </c>
      <c r="E551" t="s">
        <v>69</v>
      </c>
      <c r="J551" t="s">
        <v>18</v>
      </c>
      <c r="Q551" t="s">
        <v>9215</v>
      </c>
      <c r="R551" t="s">
        <v>1486</v>
      </c>
      <c r="S551" t="s">
        <v>9216</v>
      </c>
      <c r="T551" t="s">
        <v>9217</v>
      </c>
    </row>
    <row r="552" spans="1:20">
      <c r="A552" t="s">
        <v>20</v>
      </c>
      <c r="C552" t="s">
        <v>8014</v>
      </c>
      <c r="D552" t="s">
        <v>18</v>
      </c>
      <c r="E552" t="s">
        <v>1408</v>
      </c>
      <c r="F552" t="s">
        <v>1410</v>
      </c>
      <c r="J552" t="s">
        <v>18</v>
      </c>
      <c r="Q552" t="s">
        <v>9218</v>
      </c>
      <c r="R552" t="s">
        <v>1486</v>
      </c>
      <c r="S552" t="s">
        <v>9219</v>
      </c>
      <c r="T552" t="s">
        <v>9220</v>
      </c>
    </row>
    <row r="553" spans="1:20">
      <c r="A553" t="s">
        <v>20</v>
      </c>
      <c r="C553" t="s">
        <v>8014</v>
      </c>
      <c r="D553" t="s">
        <v>18</v>
      </c>
      <c r="E553" t="s">
        <v>1411</v>
      </c>
      <c r="F553" t="s">
        <v>1412</v>
      </c>
      <c r="J553" t="s">
        <v>18</v>
      </c>
      <c r="Q553">
        <v>1</v>
      </c>
      <c r="R553" t="s">
        <v>1486</v>
      </c>
      <c r="S553" t="s">
        <v>9221</v>
      </c>
      <c r="T553" t="s">
        <v>9222</v>
      </c>
    </row>
    <row r="554" spans="1:20">
      <c r="A554" t="s">
        <v>20</v>
      </c>
      <c r="C554" t="s">
        <v>8014</v>
      </c>
      <c r="D554" t="s">
        <v>18</v>
      </c>
      <c r="E554" t="s">
        <v>1413</v>
      </c>
      <c r="F554" t="s">
        <v>1414</v>
      </c>
      <c r="J554" t="s">
        <v>18</v>
      </c>
      <c r="Q554" t="s">
        <v>9223</v>
      </c>
      <c r="R554" t="s">
        <v>1486</v>
      </c>
      <c r="S554" t="s">
        <v>9224</v>
      </c>
      <c r="T554" t="s">
        <v>9225</v>
      </c>
    </row>
    <row r="555" spans="1:20">
      <c r="A555" t="s">
        <v>20</v>
      </c>
      <c r="C555" t="s">
        <v>8014</v>
      </c>
      <c r="D555" t="s">
        <v>18</v>
      </c>
      <c r="E555" t="s">
        <v>1416</v>
      </c>
      <c r="F555" t="s">
        <v>1418</v>
      </c>
      <c r="J555" t="s">
        <v>18</v>
      </c>
      <c r="Q555" t="s">
        <v>9226</v>
      </c>
      <c r="R555" t="s">
        <v>1486</v>
      </c>
      <c r="S555" t="s">
        <v>9227</v>
      </c>
      <c r="T555" t="s">
        <v>9228</v>
      </c>
    </row>
    <row r="556" spans="1:20">
      <c r="A556" t="s">
        <v>20</v>
      </c>
      <c r="C556" t="s">
        <v>8014</v>
      </c>
      <c r="D556" t="s">
        <v>18</v>
      </c>
      <c r="E556" t="s">
        <v>1420</v>
      </c>
      <c r="F556" t="s">
        <v>1423</v>
      </c>
      <c r="J556" t="s">
        <v>18</v>
      </c>
      <c r="Q556" t="s">
        <v>9229</v>
      </c>
      <c r="R556" t="s">
        <v>1486</v>
      </c>
      <c r="S556" t="s">
        <v>9230</v>
      </c>
      <c r="T556" t="s">
        <v>9231</v>
      </c>
    </row>
    <row r="557" spans="1:20">
      <c r="A557" t="s">
        <v>20</v>
      </c>
      <c r="C557" t="s">
        <v>8014</v>
      </c>
      <c r="D557" t="s">
        <v>18</v>
      </c>
      <c r="E557" t="s">
        <v>1425</v>
      </c>
      <c r="F557" t="s">
        <v>1426</v>
      </c>
      <c r="J557" t="s">
        <v>18</v>
      </c>
      <c r="Q557" t="s">
        <v>9232</v>
      </c>
      <c r="R557" t="s">
        <v>1486</v>
      </c>
      <c r="S557" t="s">
        <v>9233</v>
      </c>
      <c r="T557" t="s">
        <v>9234</v>
      </c>
    </row>
    <row r="558" spans="1:20">
      <c r="A558" t="s">
        <v>20</v>
      </c>
      <c r="C558" t="s">
        <v>8014</v>
      </c>
      <c r="D558" t="s">
        <v>18</v>
      </c>
      <c r="E558" t="s">
        <v>69</v>
      </c>
      <c r="F558" t="s">
        <v>1430</v>
      </c>
      <c r="J558" t="s">
        <v>18</v>
      </c>
      <c r="Q558" t="s">
        <v>9235</v>
      </c>
      <c r="R558" t="s">
        <v>1486</v>
      </c>
      <c r="S558" t="s">
        <v>9236</v>
      </c>
      <c r="T558" t="s">
        <v>9237</v>
      </c>
    </row>
    <row r="559" spans="1:20">
      <c r="A559" t="s">
        <v>20</v>
      </c>
      <c r="C559" t="s">
        <v>8014</v>
      </c>
      <c r="D559" t="s">
        <v>18</v>
      </c>
      <c r="E559" t="s">
        <v>69</v>
      </c>
      <c r="J559" t="s">
        <v>18</v>
      </c>
      <c r="Q559" t="s">
        <v>9238</v>
      </c>
      <c r="R559" t="s">
        <v>1486</v>
      </c>
      <c r="S559" t="s">
        <v>9239</v>
      </c>
      <c r="T559" t="s">
        <v>9240</v>
      </c>
    </row>
    <row r="560" spans="1:20">
      <c r="A560" t="s">
        <v>20</v>
      </c>
      <c r="C560" t="s">
        <v>8014</v>
      </c>
      <c r="D560" t="s">
        <v>18</v>
      </c>
      <c r="E560" t="s">
        <v>69</v>
      </c>
      <c r="J560" t="s">
        <v>18</v>
      </c>
      <c r="Q560" t="s">
        <v>9241</v>
      </c>
      <c r="R560" t="s">
        <v>1486</v>
      </c>
      <c r="S560" t="s">
        <v>9242</v>
      </c>
      <c r="T560" t="s">
        <v>9243</v>
      </c>
    </row>
    <row r="561" spans="1:20">
      <c r="A561" t="s">
        <v>20</v>
      </c>
      <c r="C561" t="s">
        <v>8014</v>
      </c>
      <c r="D561" t="s">
        <v>18</v>
      </c>
      <c r="E561" t="s">
        <v>69</v>
      </c>
      <c r="J561" t="s">
        <v>18</v>
      </c>
      <c r="Q561" t="s">
        <v>9244</v>
      </c>
      <c r="R561" t="s">
        <v>1486</v>
      </c>
      <c r="S561" t="s">
        <v>9245</v>
      </c>
      <c r="T561" t="s">
        <v>9246</v>
      </c>
    </row>
    <row r="562" spans="1:20">
      <c r="A562" t="s">
        <v>20</v>
      </c>
      <c r="C562" t="s">
        <v>8014</v>
      </c>
      <c r="D562" t="s">
        <v>18</v>
      </c>
      <c r="E562" t="s">
        <v>69</v>
      </c>
      <c r="J562" t="s">
        <v>18</v>
      </c>
      <c r="Q562" t="s">
        <v>9247</v>
      </c>
      <c r="R562" t="s">
        <v>1486</v>
      </c>
      <c r="S562" t="s">
        <v>9248</v>
      </c>
      <c r="T562" t="s">
        <v>9249</v>
      </c>
    </row>
    <row r="563" spans="1:20">
      <c r="A563" t="s">
        <v>20</v>
      </c>
      <c r="C563" t="s">
        <v>8014</v>
      </c>
      <c r="D563" t="s">
        <v>18</v>
      </c>
      <c r="E563" t="s">
        <v>69</v>
      </c>
      <c r="J563" t="s">
        <v>18</v>
      </c>
      <c r="Q563" t="s">
        <v>9250</v>
      </c>
      <c r="R563" t="s">
        <v>1486</v>
      </c>
      <c r="S563" t="s">
        <v>9251</v>
      </c>
      <c r="T563" t="s">
        <v>9252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F528-CC74-433B-B6DF-1F6906BE1863}">
  <dimension ref="A1:G69"/>
  <sheetViews>
    <sheetView tabSelected="1" workbookViewId="0">
      <selection activeCell="A68" sqref="A68"/>
    </sheetView>
  </sheetViews>
  <sheetFormatPr defaultRowHeight="15"/>
  <cols>
    <col min="1" max="1" width="14.42578125" customWidth="1"/>
    <col min="2" max="2" width="25" bestFit="1" customWidth="1"/>
    <col min="3" max="3" width="19.140625" customWidth="1"/>
    <col min="4" max="4" width="30.85546875" customWidth="1"/>
    <col min="5" max="5" width="22.7109375" customWidth="1"/>
    <col min="6" max="6" width="16" customWidth="1"/>
    <col min="7" max="7" width="17.42578125" customWidth="1"/>
  </cols>
  <sheetData>
    <row r="1" spans="1:7">
      <c r="A1" s="105" t="s">
        <v>9253</v>
      </c>
      <c r="B1" s="105" t="s">
        <v>9254</v>
      </c>
      <c r="C1" s="105" t="s">
        <v>1208</v>
      </c>
      <c r="D1" s="105" t="s">
        <v>9255</v>
      </c>
      <c r="E1" s="105" t="s">
        <v>68</v>
      </c>
      <c r="F1" s="105" t="s">
        <v>9256</v>
      </c>
      <c r="G1" s="105" t="s">
        <v>9257</v>
      </c>
    </row>
    <row r="2" spans="1:7">
      <c r="A2" s="107" t="s">
        <v>168</v>
      </c>
      <c r="B2" s="106" t="s">
        <v>9258</v>
      </c>
      <c r="C2" s="106" t="s">
        <v>9259</v>
      </c>
      <c r="D2" s="106" t="s">
        <v>9260</v>
      </c>
      <c r="E2" s="106" t="s">
        <v>9261</v>
      </c>
      <c r="F2" s="106" t="s">
        <v>164</v>
      </c>
      <c r="G2" s="106" t="s">
        <v>9262</v>
      </c>
    </row>
    <row r="3" spans="1:7">
      <c r="A3" s="107" t="s">
        <v>225</v>
      </c>
      <c r="B3" s="106" t="s">
        <v>9258</v>
      </c>
      <c r="C3" s="106" t="s">
        <v>9259</v>
      </c>
      <c r="D3" s="106" t="s">
        <v>9260</v>
      </c>
      <c r="E3" s="106" t="s">
        <v>9261</v>
      </c>
      <c r="F3" s="106" t="s">
        <v>164</v>
      </c>
      <c r="G3" s="106" t="s">
        <v>9262</v>
      </c>
    </row>
    <row r="4" spans="1:7">
      <c r="A4" s="107" t="s">
        <v>221</v>
      </c>
      <c r="B4" s="106" t="s">
        <v>9258</v>
      </c>
      <c r="C4" s="106" t="s">
        <v>9259</v>
      </c>
      <c r="D4" s="106" t="s">
        <v>9260</v>
      </c>
      <c r="E4" s="106" t="s">
        <v>9261</v>
      </c>
      <c r="F4" s="106" t="s">
        <v>164</v>
      </c>
      <c r="G4" s="106" t="s">
        <v>9262</v>
      </c>
    </row>
    <row r="5" spans="1:7">
      <c r="A5" s="107" t="s">
        <v>183</v>
      </c>
      <c r="B5" s="106" t="s">
        <v>9258</v>
      </c>
      <c r="C5" s="106" t="s">
        <v>9259</v>
      </c>
      <c r="D5" s="106" t="s">
        <v>9260</v>
      </c>
      <c r="E5" s="106" t="s">
        <v>9261</v>
      </c>
      <c r="F5" s="106" t="s">
        <v>164</v>
      </c>
      <c r="G5" s="106" t="s">
        <v>9262</v>
      </c>
    </row>
    <row r="6" spans="1:7">
      <c r="A6" s="107" t="s">
        <v>186</v>
      </c>
      <c r="B6" s="106" t="s">
        <v>9258</v>
      </c>
      <c r="C6" s="106" t="s">
        <v>9259</v>
      </c>
      <c r="D6" s="106" t="s">
        <v>9260</v>
      </c>
      <c r="E6" s="106" t="s">
        <v>9261</v>
      </c>
      <c r="F6" s="106" t="s">
        <v>164</v>
      </c>
      <c r="G6" s="106" t="s">
        <v>9262</v>
      </c>
    </row>
    <row r="7" spans="1:7">
      <c r="A7" s="107" t="s">
        <v>214</v>
      </c>
      <c r="B7" s="106" t="s">
        <v>9258</v>
      </c>
      <c r="C7" s="106" t="s">
        <v>9259</v>
      </c>
      <c r="D7" s="106" t="s">
        <v>9260</v>
      </c>
      <c r="E7" s="106" t="s">
        <v>9261</v>
      </c>
      <c r="F7" s="106" t="s">
        <v>164</v>
      </c>
      <c r="G7" s="106" t="s">
        <v>9262</v>
      </c>
    </row>
    <row r="8" spans="1:7">
      <c r="A8" s="107" t="s">
        <v>9263</v>
      </c>
      <c r="B8" s="106" t="s">
        <v>9258</v>
      </c>
      <c r="C8" s="106" t="s">
        <v>9259</v>
      </c>
      <c r="D8" s="106" t="s">
        <v>9260</v>
      </c>
      <c r="E8" s="106" t="s">
        <v>9261</v>
      </c>
      <c r="F8" s="106" t="s">
        <v>164</v>
      </c>
      <c r="G8" s="106" t="s">
        <v>9262</v>
      </c>
    </row>
    <row r="9" spans="1:7">
      <c r="A9" s="107" t="s">
        <v>201</v>
      </c>
      <c r="B9" s="106" t="s">
        <v>9258</v>
      </c>
      <c r="C9" s="106" t="s">
        <v>9259</v>
      </c>
      <c r="D9" s="106" t="s">
        <v>9260</v>
      </c>
      <c r="E9" s="106" t="s">
        <v>9261</v>
      </c>
      <c r="F9" s="106" t="s">
        <v>164</v>
      </c>
      <c r="G9" s="106" t="s">
        <v>9262</v>
      </c>
    </row>
    <row r="10" spans="1:7">
      <c r="A10" s="107" t="s">
        <v>9264</v>
      </c>
      <c r="B10" s="106" t="s">
        <v>9258</v>
      </c>
      <c r="C10" s="106" t="s">
        <v>9259</v>
      </c>
      <c r="D10" s="106" t="s">
        <v>9260</v>
      </c>
      <c r="E10" s="106" t="s">
        <v>9261</v>
      </c>
      <c r="F10" s="106" t="s">
        <v>164</v>
      </c>
      <c r="G10" s="106" t="s">
        <v>9262</v>
      </c>
    </row>
    <row r="11" spans="1:7">
      <c r="A11" s="107" t="s">
        <v>239</v>
      </c>
      <c r="B11" s="106" t="s">
        <v>9258</v>
      </c>
      <c r="C11" s="106" t="s">
        <v>9259</v>
      </c>
      <c r="D11" s="106" t="s">
        <v>9260</v>
      </c>
      <c r="E11" s="106" t="s">
        <v>9261</v>
      </c>
      <c r="F11" s="106" t="s">
        <v>164</v>
      </c>
      <c r="G11" s="106" t="s">
        <v>9262</v>
      </c>
    </row>
    <row r="12" spans="1:7">
      <c r="A12" s="107" t="s">
        <v>181</v>
      </c>
      <c r="B12" s="106" t="s">
        <v>9258</v>
      </c>
      <c r="C12" s="106" t="s">
        <v>9259</v>
      </c>
      <c r="D12" s="106" t="s">
        <v>9260</v>
      </c>
      <c r="E12" s="106" t="s">
        <v>9261</v>
      </c>
      <c r="F12" s="106" t="s">
        <v>164</v>
      </c>
      <c r="G12" s="106" t="s">
        <v>9262</v>
      </c>
    </row>
    <row r="13" spans="1:7">
      <c r="A13" s="107" t="s">
        <v>175</v>
      </c>
      <c r="B13" s="106" t="s">
        <v>9258</v>
      </c>
      <c r="C13" s="106" t="s">
        <v>9259</v>
      </c>
      <c r="D13" s="106" t="s">
        <v>9260</v>
      </c>
      <c r="E13" s="106" t="s">
        <v>9261</v>
      </c>
      <c r="F13" s="106" t="s">
        <v>164</v>
      </c>
      <c r="G13" s="106" t="s">
        <v>9262</v>
      </c>
    </row>
    <row r="14" spans="1:7">
      <c r="A14" s="107" t="s">
        <v>248</v>
      </c>
      <c r="B14" s="106" t="s">
        <v>9258</v>
      </c>
      <c r="C14" s="106" t="s">
        <v>9259</v>
      </c>
      <c r="D14" s="106" t="s">
        <v>9260</v>
      </c>
      <c r="E14" s="106" t="s">
        <v>9261</v>
      </c>
      <c r="F14" s="106" t="s">
        <v>164</v>
      </c>
      <c r="G14" s="106" t="s">
        <v>9262</v>
      </c>
    </row>
    <row r="15" spans="1:7">
      <c r="A15" s="107" t="s">
        <v>208</v>
      </c>
      <c r="B15" s="106" t="s">
        <v>9258</v>
      </c>
      <c r="C15" s="106" t="s">
        <v>9259</v>
      </c>
      <c r="D15" s="106" t="s">
        <v>9260</v>
      </c>
      <c r="E15" s="106" t="s">
        <v>9261</v>
      </c>
      <c r="F15" s="106" t="s">
        <v>164</v>
      </c>
      <c r="G15" s="106" t="s">
        <v>9262</v>
      </c>
    </row>
    <row r="16" spans="1:7">
      <c r="A16" s="107" t="s">
        <v>238</v>
      </c>
      <c r="B16" s="106" t="s">
        <v>9258</v>
      </c>
      <c r="C16" s="106" t="s">
        <v>9259</v>
      </c>
      <c r="D16" s="106" t="s">
        <v>9260</v>
      </c>
      <c r="E16" s="106" t="s">
        <v>9261</v>
      </c>
      <c r="F16" s="106" t="s">
        <v>164</v>
      </c>
      <c r="G16" s="106" t="s">
        <v>9262</v>
      </c>
    </row>
    <row r="17" spans="1:7">
      <c r="A17" s="107" t="s">
        <v>209</v>
      </c>
      <c r="B17" s="106" t="s">
        <v>9258</v>
      </c>
      <c r="C17" s="106" t="s">
        <v>9259</v>
      </c>
      <c r="D17" s="106" t="s">
        <v>9260</v>
      </c>
      <c r="E17" s="106" t="s">
        <v>9261</v>
      </c>
      <c r="F17" s="106" t="s">
        <v>164</v>
      </c>
      <c r="G17" s="106" t="s">
        <v>9262</v>
      </c>
    </row>
    <row r="18" spans="1:7">
      <c r="A18" s="107" t="s">
        <v>195</v>
      </c>
      <c r="B18" s="106" t="s">
        <v>9258</v>
      </c>
      <c r="C18" s="106" t="s">
        <v>9259</v>
      </c>
      <c r="D18" s="106" t="s">
        <v>9260</v>
      </c>
      <c r="E18" s="106" t="s">
        <v>9261</v>
      </c>
      <c r="F18" s="106" t="s">
        <v>164</v>
      </c>
      <c r="G18" s="106" t="s">
        <v>9262</v>
      </c>
    </row>
    <row r="19" spans="1:7">
      <c r="A19" s="107" t="s">
        <v>203</v>
      </c>
      <c r="B19" s="106" t="s">
        <v>9258</v>
      </c>
      <c r="C19" s="106" t="s">
        <v>9259</v>
      </c>
      <c r="D19" s="106" t="s">
        <v>9260</v>
      </c>
      <c r="E19" s="106" t="s">
        <v>9261</v>
      </c>
      <c r="F19" s="106" t="s">
        <v>164</v>
      </c>
      <c r="G19" s="106" t="s">
        <v>9262</v>
      </c>
    </row>
    <row r="20" spans="1:7">
      <c r="A20" s="107" t="s">
        <v>171</v>
      </c>
      <c r="B20" s="106" t="s">
        <v>9258</v>
      </c>
      <c r="C20" s="106" t="s">
        <v>9259</v>
      </c>
      <c r="D20" s="106" t="s">
        <v>9260</v>
      </c>
      <c r="E20" s="106" t="s">
        <v>9261</v>
      </c>
      <c r="F20" s="106" t="s">
        <v>164</v>
      </c>
      <c r="G20" s="106" t="s">
        <v>9262</v>
      </c>
    </row>
    <row r="21" spans="1:7">
      <c r="A21" s="107" t="s">
        <v>174</v>
      </c>
      <c r="B21" s="106" t="s">
        <v>9258</v>
      </c>
      <c r="C21" s="106" t="s">
        <v>9259</v>
      </c>
      <c r="D21" s="106" t="s">
        <v>9260</v>
      </c>
      <c r="E21" s="106" t="s">
        <v>9261</v>
      </c>
      <c r="F21" s="106" t="s">
        <v>164</v>
      </c>
      <c r="G21" s="106" t="s">
        <v>9262</v>
      </c>
    </row>
    <row r="22" spans="1:7">
      <c r="A22" s="107" t="s">
        <v>215</v>
      </c>
      <c r="B22" s="106" t="s">
        <v>9258</v>
      </c>
      <c r="C22" s="106" t="s">
        <v>9259</v>
      </c>
      <c r="D22" s="106" t="s">
        <v>9260</v>
      </c>
      <c r="E22" s="106" t="s">
        <v>9261</v>
      </c>
      <c r="F22" s="106" t="s">
        <v>164</v>
      </c>
      <c r="G22" s="106" t="s">
        <v>9262</v>
      </c>
    </row>
    <row r="23" spans="1:7">
      <c r="A23" s="107" t="s">
        <v>249</v>
      </c>
      <c r="B23" s="106" t="s">
        <v>9258</v>
      </c>
      <c r="C23" s="106" t="s">
        <v>9259</v>
      </c>
      <c r="D23" s="106" t="s">
        <v>9260</v>
      </c>
      <c r="E23" s="106" t="s">
        <v>9261</v>
      </c>
      <c r="F23" s="106" t="s">
        <v>164</v>
      </c>
      <c r="G23" s="106" t="s">
        <v>9262</v>
      </c>
    </row>
    <row r="24" spans="1:7">
      <c r="A24" s="107" t="s">
        <v>231</v>
      </c>
      <c r="B24" s="106" t="s">
        <v>9258</v>
      </c>
      <c r="C24" s="106" t="s">
        <v>9259</v>
      </c>
      <c r="D24" s="106" t="s">
        <v>9260</v>
      </c>
      <c r="E24" s="106" t="s">
        <v>9261</v>
      </c>
      <c r="F24" s="106" t="s">
        <v>164</v>
      </c>
      <c r="G24" s="106" t="s">
        <v>9262</v>
      </c>
    </row>
    <row r="25" spans="1:7">
      <c r="A25" s="107" t="s">
        <v>235</v>
      </c>
      <c r="B25" s="106" t="s">
        <v>9258</v>
      </c>
      <c r="C25" s="106" t="s">
        <v>9259</v>
      </c>
      <c r="D25" s="106" t="s">
        <v>9260</v>
      </c>
      <c r="E25" s="106" t="s">
        <v>9261</v>
      </c>
      <c r="F25" s="106" t="s">
        <v>164</v>
      </c>
      <c r="G25" s="106" t="s">
        <v>9262</v>
      </c>
    </row>
    <row r="26" spans="1:7">
      <c r="A26" s="107" t="s">
        <v>233</v>
      </c>
      <c r="B26" s="106" t="s">
        <v>9258</v>
      </c>
      <c r="C26" s="106" t="s">
        <v>9259</v>
      </c>
      <c r="D26" s="106" t="s">
        <v>9260</v>
      </c>
      <c r="E26" s="106" t="s">
        <v>9261</v>
      </c>
      <c r="F26" s="106" t="s">
        <v>164</v>
      </c>
      <c r="G26" s="106" t="s">
        <v>9262</v>
      </c>
    </row>
    <row r="27" spans="1:7">
      <c r="A27" s="107" t="s">
        <v>182</v>
      </c>
      <c r="B27" s="106" t="s">
        <v>9258</v>
      </c>
      <c r="C27" s="106" t="s">
        <v>9259</v>
      </c>
      <c r="D27" s="106" t="s">
        <v>9260</v>
      </c>
      <c r="E27" s="106" t="s">
        <v>9261</v>
      </c>
      <c r="F27" s="106" t="s">
        <v>164</v>
      </c>
      <c r="G27" s="106" t="s">
        <v>9262</v>
      </c>
    </row>
    <row r="28" spans="1:7">
      <c r="A28" s="107" t="s">
        <v>173</v>
      </c>
      <c r="B28" s="106" t="s">
        <v>9258</v>
      </c>
      <c r="C28" s="106" t="s">
        <v>9259</v>
      </c>
      <c r="D28" s="106" t="s">
        <v>9260</v>
      </c>
      <c r="E28" s="106" t="s">
        <v>9261</v>
      </c>
      <c r="F28" s="106" t="s">
        <v>164</v>
      </c>
      <c r="G28" s="106" t="s">
        <v>9262</v>
      </c>
    </row>
    <row r="29" spans="1:7">
      <c r="A29" s="107" t="s">
        <v>219</v>
      </c>
      <c r="B29" s="106" t="s">
        <v>9258</v>
      </c>
      <c r="C29" s="106" t="s">
        <v>9259</v>
      </c>
      <c r="D29" s="106" t="s">
        <v>9260</v>
      </c>
      <c r="E29" s="106" t="s">
        <v>9261</v>
      </c>
      <c r="F29" s="106" t="s">
        <v>164</v>
      </c>
      <c r="G29" s="106" t="s">
        <v>9262</v>
      </c>
    </row>
    <row r="30" spans="1:7">
      <c r="A30" s="107" t="s">
        <v>166</v>
      </c>
      <c r="B30" s="106" t="s">
        <v>9258</v>
      </c>
      <c r="C30" s="106" t="s">
        <v>9259</v>
      </c>
      <c r="D30" s="106" t="s">
        <v>9260</v>
      </c>
      <c r="E30" s="106" t="s">
        <v>9261</v>
      </c>
      <c r="F30" s="106" t="s">
        <v>164</v>
      </c>
      <c r="G30" s="106" t="s">
        <v>9262</v>
      </c>
    </row>
    <row r="31" spans="1:7">
      <c r="A31" s="107" t="s">
        <v>170</v>
      </c>
      <c r="B31" s="106" t="s">
        <v>9258</v>
      </c>
      <c r="C31" s="106" t="s">
        <v>9259</v>
      </c>
      <c r="D31" s="106" t="s">
        <v>9260</v>
      </c>
      <c r="E31" s="106" t="s">
        <v>9261</v>
      </c>
      <c r="F31" s="106" t="s">
        <v>164</v>
      </c>
      <c r="G31" s="106" t="s">
        <v>9262</v>
      </c>
    </row>
    <row r="32" spans="1:7">
      <c r="A32" s="107" t="s">
        <v>9265</v>
      </c>
      <c r="B32" s="106" t="s">
        <v>9258</v>
      </c>
      <c r="C32" s="106" t="s">
        <v>9259</v>
      </c>
      <c r="D32" s="106" t="s">
        <v>9260</v>
      </c>
      <c r="E32" s="106" t="s">
        <v>9261</v>
      </c>
      <c r="F32" s="106" t="s">
        <v>164</v>
      </c>
      <c r="G32" s="106" t="s">
        <v>9262</v>
      </c>
    </row>
    <row r="33" spans="1:7">
      <c r="A33" s="107" t="s">
        <v>178</v>
      </c>
      <c r="B33" s="106" t="s">
        <v>9258</v>
      </c>
      <c r="C33" s="106" t="s">
        <v>9259</v>
      </c>
      <c r="D33" s="106" t="s">
        <v>9260</v>
      </c>
      <c r="E33" s="106" t="s">
        <v>9261</v>
      </c>
      <c r="F33" s="106" t="s">
        <v>164</v>
      </c>
      <c r="G33" s="106" t="s">
        <v>9262</v>
      </c>
    </row>
    <row r="34" spans="1:7">
      <c r="A34" s="107" t="s">
        <v>236</v>
      </c>
      <c r="B34" s="106" t="s">
        <v>9258</v>
      </c>
      <c r="C34" s="106" t="s">
        <v>9259</v>
      </c>
      <c r="D34" s="106" t="s">
        <v>9260</v>
      </c>
      <c r="E34" s="106" t="s">
        <v>9261</v>
      </c>
      <c r="F34" s="106" t="s">
        <v>164</v>
      </c>
      <c r="G34" s="106" t="s">
        <v>9262</v>
      </c>
    </row>
    <row r="35" spans="1:7">
      <c r="A35" s="107" t="s">
        <v>187</v>
      </c>
      <c r="B35" s="106" t="s">
        <v>9258</v>
      </c>
      <c r="C35" s="106" t="s">
        <v>9259</v>
      </c>
      <c r="D35" s="106" t="s">
        <v>9260</v>
      </c>
      <c r="E35" s="106" t="s">
        <v>9261</v>
      </c>
      <c r="F35" s="106" t="s">
        <v>164</v>
      </c>
      <c r="G35" s="106" t="s">
        <v>9262</v>
      </c>
    </row>
    <row r="36" spans="1:7">
      <c r="A36" s="107" t="s">
        <v>234</v>
      </c>
      <c r="B36" s="106" t="s">
        <v>9258</v>
      </c>
      <c r="C36" s="106" t="s">
        <v>9259</v>
      </c>
      <c r="D36" s="106" t="s">
        <v>9260</v>
      </c>
      <c r="E36" s="106" t="s">
        <v>9261</v>
      </c>
      <c r="F36" s="106" t="s">
        <v>164</v>
      </c>
      <c r="G36" s="106" t="s">
        <v>9262</v>
      </c>
    </row>
    <row r="37" spans="1:7">
      <c r="A37" s="107" t="s">
        <v>226</v>
      </c>
      <c r="B37" s="106" t="s">
        <v>9258</v>
      </c>
      <c r="C37" s="106" t="s">
        <v>9259</v>
      </c>
      <c r="D37" s="106" t="s">
        <v>9260</v>
      </c>
      <c r="E37" s="106" t="s">
        <v>9261</v>
      </c>
      <c r="F37" s="106" t="s">
        <v>164</v>
      </c>
      <c r="G37" s="106" t="s">
        <v>9262</v>
      </c>
    </row>
    <row r="38" spans="1:7">
      <c r="A38" s="107" t="s">
        <v>237</v>
      </c>
      <c r="B38" s="106" t="s">
        <v>9258</v>
      </c>
      <c r="C38" s="106" t="s">
        <v>9259</v>
      </c>
      <c r="D38" s="106" t="s">
        <v>9260</v>
      </c>
      <c r="E38" s="106" t="s">
        <v>9261</v>
      </c>
      <c r="F38" s="106" t="s">
        <v>164</v>
      </c>
      <c r="G38" s="106" t="s">
        <v>9262</v>
      </c>
    </row>
    <row r="39" spans="1:7">
      <c r="A39" s="107" t="s">
        <v>197</v>
      </c>
      <c r="B39" s="106" t="s">
        <v>9258</v>
      </c>
      <c r="C39" s="106" t="s">
        <v>9259</v>
      </c>
      <c r="D39" s="106" t="s">
        <v>9260</v>
      </c>
      <c r="E39" s="106" t="s">
        <v>9261</v>
      </c>
      <c r="F39" s="106" t="s">
        <v>164</v>
      </c>
      <c r="G39" s="106" t="s">
        <v>9262</v>
      </c>
    </row>
    <row r="40" spans="1:7">
      <c r="A40" s="107" t="s">
        <v>229</v>
      </c>
      <c r="B40" s="106" t="s">
        <v>9258</v>
      </c>
      <c r="C40" s="106" t="s">
        <v>9259</v>
      </c>
      <c r="D40" s="106" t="s">
        <v>9260</v>
      </c>
      <c r="E40" s="106" t="s">
        <v>9261</v>
      </c>
      <c r="F40" s="106" t="s">
        <v>164</v>
      </c>
      <c r="G40" s="106" t="s">
        <v>9262</v>
      </c>
    </row>
    <row r="41" spans="1:7">
      <c r="A41" s="107" t="s">
        <v>9266</v>
      </c>
      <c r="B41" s="106" t="s">
        <v>9258</v>
      </c>
      <c r="C41" s="106" t="s">
        <v>9259</v>
      </c>
      <c r="D41" s="106" t="s">
        <v>9260</v>
      </c>
      <c r="E41" s="106" t="s">
        <v>9261</v>
      </c>
      <c r="F41" s="106" t="s">
        <v>164</v>
      </c>
      <c r="G41" s="106" t="s">
        <v>9262</v>
      </c>
    </row>
    <row r="42" spans="1:7">
      <c r="A42" s="107" t="s">
        <v>9267</v>
      </c>
      <c r="B42" s="106" t="s">
        <v>9258</v>
      </c>
      <c r="C42" s="106" t="s">
        <v>9259</v>
      </c>
      <c r="D42" s="106" t="s">
        <v>9260</v>
      </c>
      <c r="E42" s="106" t="s">
        <v>9261</v>
      </c>
      <c r="F42" s="106" t="s">
        <v>164</v>
      </c>
      <c r="G42" s="106" t="s">
        <v>9262</v>
      </c>
    </row>
    <row r="43" spans="1:7">
      <c r="A43" s="107" t="s">
        <v>242</v>
      </c>
      <c r="B43" s="106" t="s">
        <v>9258</v>
      </c>
      <c r="C43" s="106" t="s">
        <v>9259</v>
      </c>
      <c r="D43" s="106" t="s">
        <v>9260</v>
      </c>
      <c r="E43" s="106" t="s">
        <v>9261</v>
      </c>
      <c r="F43" s="106" t="s">
        <v>164</v>
      </c>
      <c r="G43" s="106" t="s">
        <v>9262</v>
      </c>
    </row>
    <row r="44" spans="1:7">
      <c r="A44" s="107" t="s">
        <v>190</v>
      </c>
      <c r="B44" s="106" t="s">
        <v>9258</v>
      </c>
      <c r="C44" s="106" t="s">
        <v>9259</v>
      </c>
      <c r="D44" s="106" t="s">
        <v>9260</v>
      </c>
      <c r="E44" s="106" t="s">
        <v>9261</v>
      </c>
      <c r="F44" s="106" t="s">
        <v>164</v>
      </c>
      <c r="G44" s="106" t="s">
        <v>9262</v>
      </c>
    </row>
    <row r="45" spans="1:7">
      <c r="A45" s="107" t="s">
        <v>224</v>
      </c>
      <c r="B45" s="106" t="s">
        <v>9258</v>
      </c>
      <c r="C45" s="106" t="s">
        <v>9259</v>
      </c>
      <c r="D45" s="106" t="s">
        <v>9260</v>
      </c>
      <c r="E45" s="106" t="s">
        <v>9261</v>
      </c>
      <c r="F45" s="106" t="s">
        <v>164</v>
      </c>
      <c r="G45" s="106" t="s">
        <v>9262</v>
      </c>
    </row>
    <row r="46" spans="1:7">
      <c r="A46" s="107" t="s">
        <v>223</v>
      </c>
      <c r="B46" s="106" t="s">
        <v>9258</v>
      </c>
      <c r="C46" s="106" t="s">
        <v>9259</v>
      </c>
      <c r="D46" s="106" t="s">
        <v>9260</v>
      </c>
      <c r="E46" s="106" t="s">
        <v>9261</v>
      </c>
      <c r="F46" s="106" t="s">
        <v>164</v>
      </c>
      <c r="G46" s="106" t="s">
        <v>9262</v>
      </c>
    </row>
    <row r="47" spans="1:7">
      <c r="A47" s="107" t="s">
        <v>192</v>
      </c>
      <c r="B47" s="106" t="s">
        <v>9258</v>
      </c>
      <c r="C47" s="106" t="s">
        <v>9259</v>
      </c>
      <c r="D47" s="106" t="s">
        <v>9260</v>
      </c>
      <c r="E47" s="106" t="s">
        <v>9261</v>
      </c>
      <c r="F47" s="106" t="s">
        <v>164</v>
      </c>
      <c r="G47" s="106" t="s">
        <v>9262</v>
      </c>
    </row>
    <row r="48" spans="1:7">
      <c r="A48" s="107" t="s">
        <v>191</v>
      </c>
      <c r="B48" s="106" t="s">
        <v>9258</v>
      </c>
      <c r="C48" s="106" t="s">
        <v>9259</v>
      </c>
      <c r="D48" s="106" t="s">
        <v>9260</v>
      </c>
      <c r="E48" s="106" t="s">
        <v>9261</v>
      </c>
      <c r="F48" s="106" t="s">
        <v>164</v>
      </c>
      <c r="G48" s="106" t="s">
        <v>9262</v>
      </c>
    </row>
    <row r="49" spans="1:7">
      <c r="A49" s="107" t="s">
        <v>220</v>
      </c>
      <c r="B49" s="106" t="s">
        <v>9258</v>
      </c>
      <c r="C49" s="106" t="s">
        <v>9259</v>
      </c>
      <c r="D49" s="106" t="s">
        <v>9260</v>
      </c>
      <c r="E49" s="106" t="s">
        <v>9261</v>
      </c>
      <c r="F49" s="106" t="s">
        <v>164</v>
      </c>
      <c r="G49" s="106" t="s">
        <v>9262</v>
      </c>
    </row>
    <row r="50" spans="1:7">
      <c r="A50" s="107" t="s">
        <v>172</v>
      </c>
      <c r="B50" s="106" t="s">
        <v>9258</v>
      </c>
      <c r="C50" s="106" t="s">
        <v>9259</v>
      </c>
      <c r="D50" s="106" t="s">
        <v>9260</v>
      </c>
      <c r="E50" s="106" t="s">
        <v>9261</v>
      </c>
      <c r="F50" s="106" t="s">
        <v>164</v>
      </c>
      <c r="G50" s="106" t="s">
        <v>9262</v>
      </c>
    </row>
    <row r="51" spans="1:7">
      <c r="A51" s="107" t="s">
        <v>202</v>
      </c>
      <c r="B51" s="106" t="s">
        <v>9258</v>
      </c>
      <c r="C51" s="106" t="s">
        <v>9259</v>
      </c>
      <c r="D51" s="106" t="s">
        <v>9260</v>
      </c>
      <c r="E51" s="106" t="s">
        <v>9261</v>
      </c>
      <c r="F51" s="106" t="s">
        <v>164</v>
      </c>
      <c r="G51" s="106" t="s">
        <v>9262</v>
      </c>
    </row>
    <row r="52" spans="1:7">
      <c r="A52" s="107" t="s">
        <v>207</v>
      </c>
      <c r="B52" s="106" t="s">
        <v>9258</v>
      </c>
      <c r="C52" s="106" t="s">
        <v>9259</v>
      </c>
      <c r="D52" s="106" t="s">
        <v>9260</v>
      </c>
      <c r="E52" s="106" t="s">
        <v>9261</v>
      </c>
      <c r="F52" s="106" t="s">
        <v>164</v>
      </c>
      <c r="G52" s="106" t="s">
        <v>9262</v>
      </c>
    </row>
    <row r="53" spans="1:7">
      <c r="A53" s="107" t="s">
        <v>243</v>
      </c>
      <c r="B53" s="106" t="s">
        <v>9258</v>
      </c>
      <c r="C53" s="106" t="s">
        <v>9259</v>
      </c>
      <c r="D53" s="106" t="s">
        <v>9260</v>
      </c>
      <c r="E53" s="106" t="s">
        <v>9261</v>
      </c>
      <c r="F53" s="106" t="s">
        <v>164</v>
      </c>
      <c r="G53" s="106" t="s">
        <v>9262</v>
      </c>
    </row>
    <row r="54" spans="1:7">
      <c r="A54" s="107" t="s">
        <v>210</v>
      </c>
      <c r="B54" s="106" t="s">
        <v>9258</v>
      </c>
      <c r="C54" s="106" t="s">
        <v>9259</v>
      </c>
      <c r="D54" s="106" t="s">
        <v>9260</v>
      </c>
      <c r="E54" s="106" t="s">
        <v>9261</v>
      </c>
      <c r="F54" s="106" t="s">
        <v>164</v>
      </c>
      <c r="G54" s="106" t="s">
        <v>9262</v>
      </c>
    </row>
    <row r="55" spans="1:7">
      <c r="A55" s="107" t="s">
        <v>218</v>
      </c>
      <c r="B55" s="106" t="s">
        <v>9258</v>
      </c>
      <c r="C55" s="106" t="s">
        <v>9259</v>
      </c>
      <c r="D55" s="106" t="s">
        <v>9268</v>
      </c>
      <c r="E55" s="106" t="s">
        <v>9261</v>
      </c>
      <c r="F55" s="106" t="s">
        <v>164</v>
      </c>
      <c r="G55" s="106" t="s">
        <v>9262</v>
      </c>
    </row>
    <row r="56" spans="1:7">
      <c r="A56" s="107" t="s">
        <v>211</v>
      </c>
      <c r="B56" s="106" t="s">
        <v>9258</v>
      </c>
      <c r="C56" s="106" t="s">
        <v>9259</v>
      </c>
      <c r="D56" s="106" t="s">
        <v>9268</v>
      </c>
      <c r="E56" s="106" t="s">
        <v>9261</v>
      </c>
      <c r="F56" s="106" t="s">
        <v>164</v>
      </c>
      <c r="G56" s="106" t="s">
        <v>9262</v>
      </c>
    </row>
    <row r="57" spans="1:7">
      <c r="A57" s="107" t="s">
        <v>199</v>
      </c>
      <c r="B57" s="106" t="s">
        <v>9258</v>
      </c>
      <c r="C57" s="106" t="s">
        <v>9259</v>
      </c>
      <c r="D57" s="106" t="s">
        <v>9268</v>
      </c>
      <c r="E57" s="106" t="s">
        <v>9261</v>
      </c>
      <c r="F57" s="106" t="s">
        <v>164</v>
      </c>
      <c r="G57" s="106" t="s">
        <v>9262</v>
      </c>
    </row>
    <row r="58" spans="1:7">
      <c r="A58" s="107" t="s">
        <v>227</v>
      </c>
      <c r="B58" s="106" t="s">
        <v>9258</v>
      </c>
      <c r="C58" s="106" t="s">
        <v>9259</v>
      </c>
      <c r="D58" s="106" t="s">
        <v>9268</v>
      </c>
      <c r="E58" s="106" t="s">
        <v>9261</v>
      </c>
      <c r="F58" s="106" t="s">
        <v>164</v>
      </c>
      <c r="G58" s="106" t="s">
        <v>9262</v>
      </c>
    </row>
    <row r="59" spans="1:7">
      <c r="A59" s="107" t="s">
        <v>200</v>
      </c>
      <c r="B59" s="106" t="s">
        <v>9258</v>
      </c>
      <c r="C59" s="106" t="s">
        <v>9259</v>
      </c>
      <c r="D59" s="106" t="s">
        <v>9268</v>
      </c>
      <c r="E59" s="106" t="s">
        <v>9261</v>
      </c>
      <c r="F59" s="106" t="s">
        <v>164</v>
      </c>
      <c r="G59" s="106" t="s">
        <v>9262</v>
      </c>
    </row>
    <row r="60" spans="1:7">
      <c r="A60" s="107" t="s">
        <v>176</v>
      </c>
      <c r="B60" s="106" t="s">
        <v>9258</v>
      </c>
      <c r="C60" s="106" t="s">
        <v>9259</v>
      </c>
      <c r="D60" s="106" t="s">
        <v>9268</v>
      </c>
      <c r="E60" s="106" t="s">
        <v>9261</v>
      </c>
      <c r="F60" s="106" t="s">
        <v>164</v>
      </c>
      <c r="G60" s="106" t="s">
        <v>9262</v>
      </c>
    </row>
    <row r="61" spans="1:7">
      <c r="A61" s="107" t="s">
        <v>194</v>
      </c>
      <c r="B61" s="106" t="s">
        <v>9258</v>
      </c>
      <c r="C61" s="106" t="s">
        <v>9259</v>
      </c>
      <c r="D61" s="106" t="s">
        <v>9268</v>
      </c>
      <c r="E61" s="106" t="s">
        <v>9261</v>
      </c>
      <c r="F61" s="106" t="s">
        <v>164</v>
      </c>
      <c r="G61" s="106" t="s">
        <v>9262</v>
      </c>
    </row>
    <row r="62" spans="1:7">
      <c r="A62" s="107" t="s">
        <v>244</v>
      </c>
      <c r="B62" s="106" t="s">
        <v>9258</v>
      </c>
      <c r="C62" s="106" t="s">
        <v>9259</v>
      </c>
      <c r="D62" s="106" t="s">
        <v>9268</v>
      </c>
      <c r="E62" s="106" t="s">
        <v>9261</v>
      </c>
      <c r="F62" s="106" t="s">
        <v>164</v>
      </c>
      <c r="G62" s="106" t="s">
        <v>9262</v>
      </c>
    </row>
    <row r="63" spans="1:7">
      <c r="A63" s="107" t="s">
        <v>222</v>
      </c>
      <c r="B63" s="106" t="s">
        <v>9258</v>
      </c>
      <c r="C63" s="106" t="s">
        <v>9259</v>
      </c>
      <c r="D63" s="106" t="s">
        <v>9268</v>
      </c>
      <c r="E63" s="106" t="s">
        <v>9261</v>
      </c>
      <c r="F63" s="106" t="s">
        <v>164</v>
      </c>
      <c r="G63" s="106" t="s">
        <v>9262</v>
      </c>
    </row>
    <row r="64" spans="1:7">
      <c r="A64" s="107" t="s">
        <v>213</v>
      </c>
      <c r="B64" s="106" t="s">
        <v>9258</v>
      </c>
      <c r="C64" s="106" t="s">
        <v>9259</v>
      </c>
      <c r="D64" s="106" t="s">
        <v>9268</v>
      </c>
      <c r="E64" s="106" t="s">
        <v>9261</v>
      </c>
      <c r="F64" s="106" t="s">
        <v>164</v>
      </c>
      <c r="G64" s="106" t="s">
        <v>9262</v>
      </c>
    </row>
    <row r="65" spans="1:7">
      <c r="A65" s="107" t="s">
        <v>9269</v>
      </c>
      <c r="B65" s="106" t="s">
        <v>9258</v>
      </c>
      <c r="C65" s="106" t="s">
        <v>9259</v>
      </c>
      <c r="D65" s="106" t="s">
        <v>9268</v>
      </c>
      <c r="E65" s="106" t="s">
        <v>9261</v>
      </c>
      <c r="F65" s="106" t="s">
        <v>164</v>
      </c>
      <c r="G65" s="106" t="s">
        <v>9262</v>
      </c>
    </row>
    <row r="66" spans="1:7">
      <c r="A66" s="107" t="s">
        <v>212</v>
      </c>
      <c r="B66" s="106" t="s">
        <v>9258</v>
      </c>
      <c r="C66" s="106" t="s">
        <v>9259</v>
      </c>
      <c r="D66" s="106" t="s">
        <v>9268</v>
      </c>
      <c r="E66" s="106" t="s">
        <v>9261</v>
      </c>
      <c r="F66" s="106" t="s">
        <v>164</v>
      </c>
      <c r="G66" s="106" t="s">
        <v>9262</v>
      </c>
    </row>
    <row r="67" spans="1:7">
      <c r="A67" s="107" t="s">
        <v>245</v>
      </c>
      <c r="B67" s="106" t="s">
        <v>9258</v>
      </c>
      <c r="C67" s="106" t="s">
        <v>9259</v>
      </c>
      <c r="D67" s="106" t="s">
        <v>9268</v>
      </c>
      <c r="E67" s="106" t="s">
        <v>9261</v>
      </c>
      <c r="F67" s="106" t="s">
        <v>164</v>
      </c>
      <c r="G67" s="106" t="s">
        <v>9262</v>
      </c>
    </row>
    <row r="68" spans="1:7">
      <c r="A68" s="106" t="s">
        <v>240</v>
      </c>
      <c r="B68" s="106" t="s">
        <v>9258</v>
      </c>
      <c r="C68" s="106" t="s">
        <v>9259</v>
      </c>
      <c r="D68" s="106" t="s">
        <v>9260</v>
      </c>
      <c r="E68" s="106" t="s">
        <v>9261</v>
      </c>
      <c r="F68" s="106" t="s">
        <v>164</v>
      </c>
      <c r="G68" s="106" t="s">
        <v>9270</v>
      </c>
    </row>
    <row r="69" spans="1:7">
      <c r="A69" s="106"/>
      <c r="B69" s="106"/>
      <c r="C69" s="106"/>
      <c r="G69" s="10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2026-08-05T11:27:16Z</dcterms:created>
  <dcterms:modified xsi:type="dcterms:W3CDTF">2026-09-18T10:32:55Z</dcterms:modified>
  <cp:category/>
  <cp:contentStatus/>
</cp:coreProperties>
</file>