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155"/>
  </bookViews>
  <sheets>
    <sheet name="Regimes de Capitalização" sheetId="1" r:id="rId1"/>
    <sheet name="Regimes de Amortização" sheetId="2" r:id="rId2"/>
  </sheets>
  <definedNames>
    <definedName name="solver_opt" localSheetId="0" hidden="1">'Regimes de Capitalização'!$D$9</definedName>
    <definedName name="solver_typ" localSheetId="0" hidden="1">3</definedName>
    <definedName name="solver_val" localSheetId="0" hidden="1">100</definedName>
    <definedName name="solver_adj" localSheetId="0" hidden="1">'Regimes de Capitalização'!$D$7</definedName>
    <definedName name="solver_neg" localSheetId="0" hidden="1">1</definedName>
    <definedName name="solver_num" localSheetId="0" hidden="1">0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<sst xmlns="http://schemas.openxmlformats.org/spreadsheetml/2006/main" count="16">
  <si>
    <r>
      <t>$</t>
    </r>
    <r>
      <rPr>
        <b/>
        <vertAlign val="subscript"/>
        <sz val="11"/>
        <color theme="1"/>
        <charset val="134"/>
      </rPr>
      <t>o</t>
    </r>
    <r>
      <rPr>
        <b/>
        <sz val="11"/>
        <color theme="1"/>
        <charset val="134"/>
      </rPr>
      <t xml:space="preserve"> =</t>
    </r>
  </si>
  <si>
    <r>
      <t>R</t>
    </r>
    <r>
      <rPr>
        <b/>
        <vertAlign val="subscript"/>
        <sz val="11"/>
        <color theme="1"/>
        <charset val="134"/>
      </rPr>
      <t>a</t>
    </r>
    <r>
      <rPr>
        <b/>
        <sz val="11"/>
        <color theme="1"/>
        <charset val="134"/>
      </rPr>
      <t xml:space="preserve"> = </t>
    </r>
    <r>
      <rPr>
        <b/>
        <vertAlign val="subscript"/>
        <sz val="11"/>
        <color theme="1"/>
        <charset val="134"/>
      </rPr>
      <t xml:space="preserve"> </t>
    </r>
  </si>
  <si>
    <t>aa</t>
  </si>
  <si>
    <t>n =</t>
  </si>
  <si>
    <t>meses</t>
  </si>
  <si>
    <r>
      <t>R</t>
    </r>
    <r>
      <rPr>
        <b/>
        <vertAlign val="subscript"/>
        <sz val="11"/>
        <color theme="0"/>
        <charset val="134"/>
      </rPr>
      <t>m</t>
    </r>
    <r>
      <rPr>
        <b/>
        <sz val="11"/>
        <color theme="0"/>
        <charset val="134"/>
      </rPr>
      <t xml:space="preserve"> = </t>
    </r>
  </si>
  <si>
    <r>
      <t>Z</t>
    </r>
    <r>
      <rPr>
        <b/>
        <vertAlign val="subscript"/>
        <sz val="11"/>
        <color theme="0"/>
        <charset val="134"/>
      </rPr>
      <t>m</t>
    </r>
    <r>
      <rPr>
        <b/>
        <sz val="11"/>
        <color theme="0"/>
        <charset val="134"/>
      </rPr>
      <t xml:space="preserve"> = </t>
    </r>
  </si>
  <si>
    <t>Juros Compostos</t>
  </si>
  <si>
    <t xml:space="preserve">FV = </t>
  </si>
  <si>
    <t>Juros Simples</t>
  </si>
  <si>
    <t>Juros Composto</t>
  </si>
  <si>
    <t>anos =</t>
  </si>
  <si>
    <t>anos</t>
  </si>
  <si>
    <t xml:space="preserve">n = </t>
  </si>
  <si>
    <t>am</t>
  </si>
  <si>
    <t xml:space="preserve">Zm = </t>
  </si>
</sst>
</file>

<file path=xl/styles.xml><?xml version="1.0" encoding="utf-8"?>
<styleSheet xmlns="http://schemas.openxmlformats.org/spreadsheetml/2006/main">
  <numFmts count="6">
    <numFmt numFmtId="176" formatCode="#,##0.00;[Red]\-#,##0.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&quot;$&quot;#,##0.00;[Red]\-&quot;$&quot;#,##0.00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2" tint="-0.9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2" tint="-0.9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 tint="-0.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bscript"/>
      <sz val="11"/>
      <color theme="1"/>
      <name val="Calibri"/>
      <charset val="134"/>
      <scheme val="minor"/>
    </font>
    <font>
      <b/>
      <vertAlign val="subscript"/>
      <sz val="11"/>
      <color theme="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176" fontId="1" fillId="2" borderId="0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4" borderId="0" xfId="0" applyNumberFormat="1" applyFont="1" applyFill="1" applyBorder="1">
      <alignment vertical="center"/>
    </xf>
    <xf numFmtId="0" fontId="0" fillId="4" borderId="0" xfId="0" applyNumberFormat="1" applyFill="1" applyBorder="1">
      <alignment vertical="center"/>
    </xf>
    <xf numFmtId="0" fontId="4" fillId="4" borderId="0" xfId="0" applyNumberFormat="1" applyFont="1" applyFill="1" applyBorder="1">
      <alignment vertical="center"/>
    </xf>
    <xf numFmtId="0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0" fontId="5" fillId="3" borderId="0" xfId="0" applyNumberFormat="1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5" fillId="3" borderId="0" xfId="0" applyNumberFormat="1" applyFont="1" applyFill="1" applyBorder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3" fillId="5" borderId="0" xfId="0" applyFont="1" applyFill="1">
      <alignment vertical="center"/>
    </xf>
    <xf numFmtId="179" fontId="3" fillId="5" borderId="0" xfId="0" applyNumberFormat="1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'Regimes de Capitalização'!$D$19</c:f>
              <c:strCache>
                <c:ptCount val="1"/>
                <c:pt idx="0">
                  <c:v>Juros Simples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'Regimes de Capitalização'!$D$20:$D$380</c15:sqref>
                  </c15:fullRef>
                </c:ext>
              </c:extLst>
              <c:f>('Regimes de Capitalização'!$D$20:$D$70,'Regimes de Capitalização'!$D$72:$D$380)</c:f>
              <c:numCache>
                <c:formatCode>General</c:formatCode>
                <c:ptCount val="360"/>
                <c:pt idx="0">
                  <c:v>10000</c:v>
                </c:pt>
                <c:pt idx="1">
                  <c:v>10094.8879293458</c:v>
                </c:pt>
                <c:pt idx="2">
                  <c:v>10189.7758586917</c:v>
                </c:pt>
                <c:pt idx="3">
                  <c:v>10284.6637880375</c:v>
                </c:pt>
                <c:pt idx="4">
                  <c:v>10379.5517173833</c:v>
                </c:pt>
                <c:pt idx="5">
                  <c:v>10474.4396467292</c:v>
                </c:pt>
                <c:pt idx="6">
                  <c:v>10569.327576075</c:v>
                </c:pt>
                <c:pt idx="7">
                  <c:v>10664.2155054208</c:v>
                </c:pt>
                <c:pt idx="8">
                  <c:v>10759.1034347666</c:v>
                </c:pt>
                <c:pt idx="9">
                  <c:v>10853.9913641125</c:v>
                </c:pt>
                <c:pt idx="10">
                  <c:v>10948.8792934583</c:v>
                </c:pt>
                <c:pt idx="11">
                  <c:v>11043.7672228041</c:v>
                </c:pt>
                <c:pt idx="12">
                  <c:v>11138.65515215</c:v>
                </c:pt>
                <c:pt idx="13">
                  <c:v>11233.5430814958</c:v>
                </c:pt>
                <c:pt idx="14">
                  <c:v>11328.4310108416</c:v>
                </c:pt>
                <c:pt idx="15">
                  <c:v>11423.3189401875</c:v>
                </c:pt>
                <c:pt idx="16">
                  <c:v>11518.2068695333</c:v>
                </c:pt>
                <c:pt idx="17">
                  <c:v>11613.0947988791</c:v>
                </c:pt>
                <c:pt idx="18">
                  <c:v>11707.9827282249</c:v>
                </c:pt>
                <c:pt idx="19">
                  <c:v>11802.8706575708</c:v>
                </c:pt>
                <c:pt idx="20">
                  <c:v>11897.7585869166</c:v>
                </c:pt>
                <c:pt idx="21">
                  <c:v>11992.6465162624</c:v>
                </c:pt>
                <c:pt idx="22">
                  <c:v>12087.5344456083</c:v>
                </c:pt>
                <c:pt idx="23">
                  <c:v>12182.4223749541</c:v>
                </c:pt>
                <c:pt idx="24">
                  <c:v>12277.3103042999</c:v>
                </c:pt>
                <c:pt idx="25">
                  <c:v>12372.1982336458</c:v>
                </c:pt>
                <c:pt idx="26">
                  <c:v>12467.0861629916</c:v>
                </c:pt>
                <c:pt idx="27">
                  <c:v>12561.9740923374</c:v>
                </c:pt>
                <c:pt idx="28">
                  <c:v>12656.8620216833</c:v>
                </c:pt>
                <c:pt idx="29">
                  <c:v>12751.7499510291</c:v>
                </c:pt>
                <c:pt idx="30">
                  <c:v>12846.6378803749</c:v>
                </c:pt>
                <c:pt idx="31">
                  <c:v>12941.5258097207</c:v>
                </c:pt>
                <c:pt idx="32">
                  <c:v>13036.4137390666</c:v>
                </c:pt>
                <c:pt idx="33">
                  <c:v>13131.3016684124</c:v>
                </c:pt>
                <c:pt idx="34">
                  <c:v>13226.1895977582</c:v>
                </c:pt>
                <c:pt idx="35">
                  <c:v>13321.0775271041</c:v>
                </c:pt>
                <c:pt idx="36">
                  <c:v>13415.9654564499</c:v>
                </c:pt>
                <c:pt idx="37">
                  <c:v>13510.8533857957</c:v>
                </c:pt>
                <c:pt idx="38">
                  <c:v>13605.7413151416</c:v>
                </c:pt>
                <c:pt idx="39">
                  <c:v>13700.6292444874</c:v>
                </c:pt>
                <c:pt idx="40">
                  <c:v>13795.5171738332</c:v>
                </c:pt>
                <c:pt idx="41">
                  <c:v>13890.405103179</c:v>
                </c:pt>
                <c:pt idx="42">
                  <c:v>13985.2930325249</c:v>
                </c:pt>
                <c:pt idx="43">
                  <c:v>14080.1809618707</c:v>
                </c:pt>
                <c:pt idx="44">
                  <c:v>14175.0688912165</c:v>
                </c:pt>
                <c:pt idx="45">
                  <c:v>14269.9568205624</c:v>
                </c:pt>
                <c:pt idx="46">
                  <c:v>14364.8447499082</c:v>
                </c:pt>
                <c:pt idx="47">
                  <c:v>14459.732679254</c:v>
                </c:pt>
                <c:pt idx="48">
                  <c:v>14554.6206085999</c:v>
                </c:pt>
                <c:pt idx="49">
                  <c:v>14649.5085379457</c:v>
                </c:pt>
                <c:pt idx="50">
                  <c:v>14744.3964672915</c:v>
                </c:pt>
                <c:pt idx="51">
                  <c:v>14934.1723259832</c:v>
                </c:pt>
                <c:pt idx="52">
                  <c:v>15029.060255329</c:v>
                </c:pt>
                <c:pt idx="53">
                  <c:v>15123.9481846748</c:v>
                </c:pt>
                <c:pt idx="54">
                  <c:v>15218.8361140207</c:v>
                </c:pt>
                <c:pt idx="55">
                  <c:v>15313.7240433665</c:v>
                </c:pt>
                <c:pt idx="56">
                  <c:v>15408.6119727123</c:v>
                </c:pt>
                <c:pt idx="57">
                  <c:v>15503.4999020582</c:v>
                </c:pt>
                <c:pt idx="58">
                  <c:v>15598.387831404</c:v>
                </c:pt>
                <c:pt idx="59">
                  <c:v>15693.2757607498</c:v>
                </c:pt>
                <c:pt idx="60">
                  <c:v>15788.1636900957</c:v>
                </c:pt>
                <c:pt idx="61">
                  <c:v>15883.0516194415</c:v>
                </c:pt>
                <c:pt idx="62">
                  <c:v>15977.9395487873</c:v>
                </c:pt>
                <c:pt idx="63">
                  <c:v>16072.8274781331</c:v>
                </c:pt>
                <c:pt idx="64">
                  <c:v>16167.715407479</c:v>
                </c:pt>
                <c:pt idx="65">
                  <c:v>16262.6033368248</c:v>
                </c:pt>
                <c:pt idx="66">
                  <c:v>16357.4912661706</c:v>
                </c:pt>
                <c:pt idx="67">
                  <c:v>16452.3791955165</c:v>
                </c:pt>
                <c:pt idx="68">
                  <c:v>16547.2671248623</c:v>
                </c:pt>
                <c:pt idx="69">
                  <c:v>16642.1550542081</c:v>
                </c:pt>
                <c:pt idx="70">
                  <c:v>16737.042983554</c:v>
                </c:pt>
                <c:pt idx="71">
                  <c:v>16831.9309128998</c:v>
                </c:pt>
                <c:pt idx="72">
                  <c:v>16926.8188422456</c:v>
                </c:pt>
                <c:pt idx="73">
                  <c:v>17021.7067715915</c:v>
                </c:pt>
                <c:pt idx="74">
                  <c:v>17116.5947009373</c:v>
                </c:pt>
                <c:pt idx="75">
                  <c:v>17211.4826302831</c:v>
                </c:pt>
                <c:pt idx="76">
                  <c:v>17306.3705596289</c:v>
                </c:pt>
                <c:pt idx="77">
                  <c:v>17401.2584889748</c:v>
                </c:pt>
                <c:pt idx="78">
                  <c:v>17496.1464183206</c:v>
                </c:pt>
                <c:pt idx="79">
                  <c:v>17591.0343476664</c:v>
                </c:pt>
                <c:pt idx="80">
                  <c:v>17685.9222770123</c:v>
                </c:pt>
                <c:pt idx="81">
                  <c:v>17780.8102063581</c:v>
                </c:pt>
                <c:pt idx="82">
                  <c:v>17875.6981357039</c:v>
                </c:pt>
                <c:pt idx="83">
                  <c:v>17970.5860650498</c:v>
                </c:pt>
                <c:pt idx="84">
                  <c:v>18065.4739943956</c:v>
                </c:pt>
                <c:pt idx="85">
                  <c:v>18160.3619237414</c:v>
                </c:pt>
                <c:pt idx="86">
                  <c:v>18255.2498530873</c:v>
                </c:pt>
                <c:pt idx="87">
                  <c:v>18350.1377824331</c:v>
                </c:pt>
                <c:pt idx="88">
                  <c:v>18445.0257117789</c:v>
                </c:pt>
                <c:pt idx="89">
                  <c:v>18539.9136411247</c:v>
                </c:pt>
                <c:pt idx="90">
                  <c:v>18634.8015704706</c:v>
                </c:pt>
                <c:pt idx="91">
                  <c:v>18729.6894998164</c:v>
                </c:pt>
                <c:pt idx="92">
                  <c:v>18824.5774291622</c:v>
                </c:pt>
                <c:pt idx="93">
                  <c:v>18919.4653585081</c:v>
                </c:pt>
                <c:pt idx="94">
                  <c:v>19014.3532878539</c:v>
                </c:pt>
                <c:pt idx="95">
                  <c:v>19109.2412171997</c:v>
                </c:pt>
                <c:pt idx="96">
                  <c:v>19204.1291465456</c:v>
                </c:pt>
                <c:pt idx="97">
                  <c:v>19299.0170758914</c:v>
                </c:pt>
                <c:pt idx="98">
                  <c:v>19393.9050052372</c:v>
                </c:pt>
                <c:pt idx="99">
                  <c:v>19488.792934583</c:v>
                </c:pt>
                <c:pt idx="100">
                  <c:v>19583.6808639289</c:v>
                </c:pt>
                <c:pt idx="101">
                  <c:v>19678.5687932747</c:v>
                </c:pt>
                <c:pt idx="102">
                  <c:v>19773.4567226205</c:v>
                </c:pt>
                <c:pt idx="103">
                  <c:v>19868.3446519664</c:v>
                </c:pt>
                <c:pt idx="104">
                  <c:v>19963.2325813122</c:v>
                </c:pt>
                <c:pt idx="105">
                  <c:v>20058.120510658</c:v>
                </c:pt>
                <c:pt idx="106">
                  <c:v>20153.0084400039</c:v>
                </c:pt>
                <c:pt idx="107">
                  <c:v>20247.8963693497</c:v>
                </c:pt>
                <c:pt idx="108">
                  <c:v>20342.7842986955</c:v>
                </c:pt>
                <c:pt idx="109">
                  <c:v>20437.6722280413</c:v>
                </c:pt>
                <c:pt idx="110">
                  <c:v>20532.5601573872</c:v>
                </c:pt>
                <c:pt idx="111">
                  <c:v>20627.448086733</c:v>
                </c:pt>
                <c:pt idx="112">
                  <c:v>20722.3360160788</c:v>
                </c:pt>
                <c:pt idx="113">
                  <c:v>20817.2239454247</c:v>
                </c:pt>
                <c:pt idx="114">
                  <c:v>20912.1118747705</c:v>
                </c:pt>
                <c:pt idx="115">
                  <c:v>21006.9998041163</c:v>
                </c:pt>
                <c:pt idx="116">
                  <c:v>21101.8877334622</c:v>
                </c:pt>
                <c:pt idx="117">
                  <c:v>21196.775662808</c:v>
                </c:pt>
                <c:pt idx="118">
                  <c:v>21291.6635921538</c:v>
                </c:pt>
                <c:pt idx="119">
                  <c:v>21386.5515214997</c:v>
                </c:pt>
                <c:pt idx="120">
                  <c:v>21481.4394508455</c:v>
                </c:pt>
                <c:pt idx="121">
                  <c:v>21576.3273801913</c:v>
                </c:pt>
                <c:pt idx="122">
                  <c:v>21671.2153095371</c:v>
                </c:pt>
                <c:pt idx="123">
                  <c:v>21766.103238883</c:v>
                </c:pt>
                <c:pt idx="124">
                  <c:v>21860.9911682288</c:v>
                </c:pt>
                <c:pt idx="125">
                  <c:v>21955.8790975746</c:v>
                </c:pt>
                <c:pt idx="126">
                  <c:v>22050.7670269205</c:v>
                </c:pt>
                <c:pt idx="127">
                  <c:v>22145.6549562663</c:v>
                </c:pt>
                <c:pt idx="128">
                  <c:v>22240.5428856121</c:v>
                </c:pt>
                <c:pt idx="129">
                  <c:v>22335.430814958</c:v>
                </c:pt>
                <c:pt idx="130">
                  <c:v>22430.3187443038</c:v>
                </c:pt>
                <c:pt idx="131">
                  <c:v>22525.2066736496</c:v>
                </c:pt>
                <c:pt idx="132">
                  <c:v>22620.0946029955</c:v>
                </c:pt>
                <c:pt idx="133">
                  <c:v>22714.9825323413</c:v>
                </c:pt>
                <c:pt idx="134">
                  <c:v>22809.8704616871</c:v>
                </c:pt>
                <c:pt idx="135">
                  <c:v>22904.7583910329</c:v>
                </c:pt>
                <c:pt idx="136">
                  <c:v>22999.6463203788</c:v>
                </c:pt>
                <c:pt idx="137">
                  <c:v>23094.5342497246</c:v>
                </c:pt>
                <c:pt idx="138">
                  <c:v>23189.4221790704</c:v>
                </c:pt>
                <c:pt idx="139">
                  <c:v>23284.3101084163</c:v>
                </c:pt>
                <c:pt idx="140">
                  <c:v>23379.1980377621</c:v>
                </c:pt>
                <c:pt idx="141">
                  <c:v>23474.0859671079</c:v>
                </c:pt>
                <c:pt idx="142">
                  <c:v>23568.9738964538</c:v>
                </c:pt>
                <c:pt idx="143">
                  <c:v>23663.8618257996</c:v>
                </c:pt>
                <c:pt idx="144">
                  <c:v>23758.7497551454</c:v>
                </c:pt>
                <c:pt idx="145">
                  <c:v>23853.6376844912</c:v>
                </c:pt>
                <c:pt idx="146">
                  <c:v>23948.5256138371</c:v>
                </c:pt>
                <c:pt idx="147">
                  <c:v>24043.4135431829</c:v>
                </c:pt>
                <c:pt idx="148">
                  <c:v>24138.3014725287</c:v>
                </c:pt>
                <c:pt idx="149">
                  <c:v>24233.1894018746</c:v>
                </c:pt>
                <c:pt idx="150">
                  <c:v>24328.0773312204</c:v>
                </c:pt>
                <c:pt idx="151">
                  <c:v>24422.9652605662</c:v>
                </c:pt>
                <c:pt idx="152">
                  <c:v>24517.8531899121</c:v>
                </c:pt>
                <c:pt idx="153">
                  <c:v>24612.7411192579</c:v>
                </c:pt>
                <c:pt idx="154">
                  <c:v>24707.6290486037</c:v>
                </c:pt>
                <c:pt idx="155">
                  <c:v>24802.5169779496</c:v>
                </c:pt>
                <c:pt idx="156">
                  <c:v>24897.4049072954</c:v>
                </c:pt>
                <c:pt idx="157">
                  <c:v>24992.2928366412</c:v>
                </c:pt>
                <c:pt idx="158">
                  <c:v>25087.180765987</c:v>
                </c:pt>
                <c:pt idx="159">
                  <c:v>25182.0686953329</c:v>
                </c:pt>
                <c:pt idx="160">
                  <c:v>25276.9566246787</c:v>
                </c:pt>
                <c:pt idx="161">
                  <c:v>25371.8445540245</c:v>
                </c:pt>
                <c:pt idx="162">
                  <c:v>25466.7324833704</c:v>
                </c:pt>
                <c:pt idx="163">
                  <c:v>25561.6204127162</c:v>
                </c:pt>
                <c:pt idx="164">
                  <c:v>25656.508342062</c:v>
                </c:pt>
                <c:pt idx="165">
                  <c:v>25751.3962714079</c:v>
                </c:pt>
                <c:pt idx="166">
                  <c:v>25846.2842007537</c:v>
                </c:pt>
                <c:pt idx="167">
                  <c:v>25941.1721300995</c:v>
                </c:pt>
                <c:pt idx="168">
                  <c:v>26036.0600594453</c:v>
                </c:pt>
                <c:pt idx="169">
                  <c:v>26130.9479887912</c:v>
                </c:pt>
                <c:pt idx="170">
                  <c:v>26225.835918137</c:v>
                </c:pt>
                <c:pt idx="171">
                  <c:v>26320.7238474828</c:v>
                </c:pt>
                <c:pt idx="172">
                  <c:v>26415.6117768287</c:v>
                </c:pt>
                <c:pt idx="173">
                  <c:v>26510.4997061745</c:v>
                </c:pt>
                <c:pt idx="174">
                  <c:v>26605.3876355203</c:v>
                </c:pt>
                <c:pt idx="175">
                  <c:v>26700.2755648662</c:v>
                </c:pt>
                <c:pt idx="176">
                  <c:v>26795.163494212</c:v>
                </c:pt>
                <c:pt idx="177">
                  <c:v>26890.0514235578</c:v>
                </c:pt>
                <c:pt idx="178">
                  <c:v>26984.9393529037</c:v>
                </c:pt>
                <c:pt idx="179">
                  <c:v>27079.8272822495</c:v>
                </c:pt>
                <c:pt idx="180">
                  <c:v>27174.7152115953</c:v>
                </c:pt>
                <c:pt idx="181">
                  <c:v>27269.6031409411</c:v>
                </c:pt>
                <c:pt idx="182">
                  <c:v>27364.491070287</c:v>
                </c:pt>
                <c:pt idx="183">
                  <c:v>27459.3789996328</c:v>
                </c:pt>
                <c:pt idx="184">
                  <c:v>27554.2669289786</c:v>
                </c:pt>
                <c:pt idx="185">
                  <c:v>27649.1548583245</c:v>
                </c:pt>
                <c:pt idx="186">
                  <c:v>27744.0427876703</c:v>
                </c:pt>
                <c:pt idx="187">
                  <c:v>27838.9307170161</c:v>
                </c:pt>
                <c:pt idx="188">
                  <c:v>27933.818646362</c:v>
                </c:pt>
                <c:pt idx="189">
                  <c:v>28028.7065757078</c:v>
                </c:pt>
                <c:pt idx="190">
                  <c:v>28123.5945050536</c:v>
                </c:pt>
                <c:pt idx="191">
                  <c:v>28218.4824343994</c:v>
                </c:pt>
                <c:pt idx="192">
                  <c:v>28313.3703637453</c:v>
                </c:pt>
                <c:pt idx="193">
                  <c:v>28408.2582930911</c:v>
                </c:pt>
                <c:pt idx="194">
                  <c:v>28503.1462224369</c:v>
                </c:pt>
                <c:pt idx="195">
                  <c:v>28598.0341517828</c:v>
                </c:pt>
                <c:pt idx="196">
                  <c:v>28692.9220811286</c:v>
                </c:pt>
                <c:pt idx="197">
                  <c:v>28787.8100104744</c:v>
                </c:pt>
                <c:pt idx="198">
                  <c:v>28882.6979398203</c:v>
                </c:pt>
                <c:pt idx="199">
                  <c:v>28977.5858691661</c:v>
                </c:pt>
                <c:pt idx="200">
                  <c:v>29072.4737985119</c:v>
                </c:pt>
                <c:pt idx="201">
                  <c:v>29167.3617278578</c:v>
                </c:pt>
                <c:pt idx="202">
                  <c:v>29262.2496572036</c:v>
                </c:pt>
                <c:pt idx="203">
                  <c:v>29357.1375865494</c:v>
                </c:pt>
                <c:pt idx="204">
                  <c:v>29452.0255158952</c:v>
                </c:pt>
                <c:pt idx="205">
                  <c:v>29546.9134452411</c:v>
                </c:pt>
                <c:pt idx="206">
                  <c:v>29641.8013745869</c:v>
                </c:pt>
                <c:pt idx="207">
                  <c:v>29736.6893039327</c:v>
                </c:pt>
                <c:pt idx="208">
                  <c:v>29831.5772332786</c:v>
                </c:pt>
                <c:pt idx="209">
                  <c:v>29926.4651626244</c:v>
                </c:pt>
                <c:pt idx="210">
                  <c:v>30021.3530919702</c:v>
                </c:pt>
                <c:pt idx="211">
                  <c:v>30116.2410213161</c:v>
                </c:pt>
                <c:pt idx="212">
                  <c:v>30211.1289506619</c:v>
                </c:pt>
                <c:pt idx="213">
                  <c:v>30306.0168800077</c:v>
                </c:pt>
                <c:pt idx="214">
                  <c:v>30400.9048093535</c:v>
                </c:pt>
                <c:pt idx="215">
                  <c:v>30495.7927386994</c:v>
                </c:pt>
                <c:pt idx="216">
                  <c:v>30590.6806680452</c:v>
                </c:pt>
                <c:pt idx="217">
                  <c:v>30685.568597391</c:v>
                </c:pt>
                <c:pt idx="218">
                  <c:v>30780.4565267369</c:v>
                </c:pt>
                <c:pt idx="219">
                  <c:v>30875.3444560827</c:v>
                </c:pt>
                <c:pt idx="220">
                  <c:v>30970.2323854285</c:v>
                </c:pt>
                <c:pt idx="221">
                  <c:v>31065.1203147744</c:v>
                </c:pt>
                <c:pt idx="222">
                  <c:v>31160.0082441202</c:v>
                </c:pt>
                <c:pt idx="223">
                  <c:v>31254.896173466</c:v>
                </c:pt>
                <c:pt idx="224">
                  <c:v>31349.7841028119</c:v>
                </c:pt>
                <c:pt idx="225">
                  <c:v>31444.6720321577</c:v>
                </c:pt>
                <c:pt idx="226">
                  <c:v>31539.5599615035</c:v>
                </c:pt>
                <c:pt idx="227">
                  <c:v>31634.4478908493</c:v>
                </c:pt>
                <c:pt idx="228">
                  <c:v>31729.3358201952</c:v>
                </c:pt>
                <c:pt idx="229">
                  <c:v>31824.223749541</c:v>
                </c:pt>
                <c:pt idx="230">
                  <c:v>31919.1116788868</c:v>
                </c:pt>
                <c:pt idx="231">
                  <c:v>32013.9996082327</c:v>
                </c:pt>
                <c:pt idx="232">
                  <c:v>32108.8875375785</c:v>
                </c:pt>
                <c:pt idx="233">
                  <c:v>32203.7754669243</c:v>
                </c:pt>
                <c:pt idx="234">
                  <c:v>32298.6633962702</c:v>
                </c:pt>
                <c:pt idx="235">
                  <c:v>32393.551325616</c:v>
                </c:pt>
                <c:pt idx="236">
                  <c:v>32488.4392549618</c:v>
                </c:pt>
                <c:pt idx="237">
                  <c:v>32583.3271843076</c:v>
                </c:pt>
                <c:pt idx="238">
                  <c:v>32678.2151136535</c:v>
                </c:pt>
                <c:pt idx="239">
                  <c:v>32773.1030429993</c:v>
                </c:pt>
                <c:pt idx="240">
                  <c:v>32867.9909723451</c:v>
                </c:pt>
                <c:pt idx="241">
                  <c:v>32962.878901691</c:v>
                </c:pt>
                <c:pt idx="242">
                  <c:v>33057.7668310368</c:v>
                </c:pt>
                <c:pt idx="243">
                  <c:v>33152.6547603826</c:v>
                </c:pt>
                <c:pt idx="244">
                  <c:v>33247.5426897285</c:v>
                </c:pt>
                <c:pt idx="245">
                  <c:v>33342.4306190743</c:v>
                </c:pt>
                <c:pt idx="246">
                  <c:v>33437.3185484201</c:v>
                </c:pt>
                <c:pt idx="247">
                  <c:v>33532.206477766</c:v>
                </c:pt>
                <c:pt idx="248">
                  <c:v>33627.0944071118</c:v>
                </c:pt>
                <c:pt idx="249">
                  <c:v>33721.9823364576</c:v>
                </c:pt>
                <c:pt idx="250">
                  <c:v>33816.8702658034</c:v>
                </c:pt>
                <c:pt idx="251">
                  <c:v>33911.7581951493</c:v>
                </c:pt>
                <c:pt idx="252">
                  <c:v>34006.6461244951</c:v>
                </c:pt>
                <c:pt idx="253">
                  <c:v>34101.5340538409</c:v>
                </c:pt>
                <c:pt idx="254">
                  <c:v>34196.4219831868</c:v>
                </c:pt>
                <c:pt idx="255">
                  <c:v>34291.3099125326</c:v>
                </c:pt>
                <c:pt idx="256">
                  <c:v>34386.1978418784</c:v>
                </c:pt>
                <c:pt idx="257">
                  <c:v>34481.0857712243</c:v>
                </c:pt>
                <c:pt idx="258">
                  <c:v>34575.9737005701</c:v>
                </c:pt>
                <c:pt idx="259">
                  <c:v>34670.8616299159</c:v>
                </c:pt>
                <c:pt idx="260">
                  <c:v>34765.7495592617</c:v>
                </c:pt>
                <c:pt idx="261">
                  <c:v>34860.6374886076</c:v>
                </c:pt>
                <c:pt idx="262">
                  <c:v>34955.5254179534</c:v>
                </c:pt>
                <c:pt idx="263">
                  <c:v>35050.4133472992</c:v>
                </c:pt>
                <c:pt idx="264">
                  <c:v>35145.3012766451</c:v>
                </c:pt>
                <c:pt idx="265">
                  <c:v>35240.1892059909</c:v>
                </c:pt>
                <c:pt idx="266">
                  <c:v>35335.0771353367</c:v>
                </c:pt>
                <c:pt idx="267">
                  <c:v>35429.9650646826</c:v>
                </c:pt>
                <c:pt idx="268">
                  <c:v>35524.8529940284</c:v>
                </c:pt>
                <c:pt idx="269">
                  <c:v>35619.7409233742</c:v>
                </c:pt>
                <c:pt idx="270">
                  <c:v>35714.6288527201</c:v>
                </c:pt>
                <c:pt idx="271">
                  <c:v>35809.5167820659</c:v>
                </c:pt>
                <c:pt idx="272">
                  <c:v>35904.4047114117</c:v>
                </c:pt>
                <c:pt idx="273">
                  <c:v>35999.2926407575</c:v>
                </c:pt>
                <c:pt idx="274">
                  <c:v>36094.1805701034</c:v>
                </c:pt>
                <c:pt idx="275">
                  <c:v>36189.0684994492</c:v>
                </c:pt>
                <c:pt idx="276">
                  <c:v>36283.956428795</c:v>
                </c:pt>
                <c:pt idx="277">
                  <c:v>36378.8443581409</c:v>
                </c:pt>
                <c:pt idx="278">
                  <c:v>36473.7322874867</c:v>
                </c:pt>
                <c:pt idx="279">
                  <c:v>36568.6202168325</c:v>
                </c:pt>
                <c:pt idx="280">
                  <c:v>36663.5081461784</c:v>
                </c:pt>
                <c:pt idx="281">
                  <c:v>36758.3960755242</c:v>
                </c:pt>
                <c:pt idx="282">
                  <c:v>36853.28400487</c:v>
                </c:pt>
                <c:pt idx="283">
                  <c:v>36948.1719342158</c:v>
                </c:pt>
                <c:pt idx="284">
                  <c:v>37043.0598635617</c:v>
                </c:pt>
                <c:pt idx="285">
                  <c:v>37137.9477929075</c:v>
                </c:pt>
                <c:pt idx="286">
                  <c:v>37232.8357222533</c:v>
                </c:pt>
                <c:pt idx="287">
                  <c:v>37327.7236515992</c:v>
                </c:pt>
                <c:pt idx="288">
                  <c:v>37422.611580945</c:v>
                </c:pt>
                <c:pt idx="289">
                  <c:v>37517.4995102908</c:v>
                </c:pt>
                <c:pt idx="290">
                  <c:v>37612.3874396367</c:v>
                </c:pt>
                <c:pt idx="291">
                  <c:v>37707.2753689825</c:v>
                </c:pt>
                <c:pt idx="292">
                  <c:v>37802.1632983283</c:v>
                </c:pt>
                <c:pt idx="293">
                  <c:v>37897.0512276742</c:v>
                </c:pt>
                <c:pt idx="294">
                  <c:v>37991.93915702</c:v>
                </c:pt>
                <c:pt idx="295">
                  <c:v>38086.8270863658</c:v>
                </c:pt>
                <c:pt idx="296">
                  <c:v>38181.7150157116</c:v>
                </c:pt>
                <c:pt idx="297">
                  <c:v>38276.6029450575</c:v>
                </c:pt>
                <c:pt idx="298">
                  <c:v>38371.4908744033</c:v>
                </c:pt>
                <c:pt idx="299">
                  <c:v>38466.3788037491</c:v>
                </c:pt>
                <c:pt idx="300">
                  <c:v>38561.266733095</c:v>
                </c:pt>
                <c:pt idx="301">
                  <c:v>38656.1546624408</c:v>
                </c:pt>
                <c:pt idx="302">
                  <c:v>38751.0425917866</c:v>
                </c:pt>
                <c:pt idx="303">
                  <c:v>38845.9305211325</c:v>
                </c:pt>
                <c:pt idx="304">
                  <c:v>38940.8184504783</c:v>
                </c:pt>
                <c:pt idx="305">
                  <c:v>39035.7063798241</c:v>
                </c:pt>
                <c:pt idx="306">
                  <c:v>39130.59430917</c:v>
                </c:pt>
                <c:pt idx="307">
                  <c:v>39225.4822385158</c:v>
                </c:pt>
                <c:pt idx="308">
                  <c:v>39320.3701678616</c:v>
                </c:pt>
                <c:pt idx="309">
                  <c:v>39415.2580972074</c:v>
                </c:pt>
                <c:pt idx="310">
                  <c:v>39510.1460265533</c:v>
                </c:pt>
                <c:pt idx="311">
                  <c:v>39605.0339558991</c:v>
                </c:pt>
                <c:pt idx="312">
                  <c:v>39699.9218852449</c:v>
                </c:pt>
                <c:pt idx="313">
                  <c:v>39794.8098145908</c:v>
                </c:pt>
                <c:pt idx="314">
                  <c:v>39889.6977439366</c:v>
                </c:pt>
                <c:pt idx="315">
                  <c:v>39984.5856732824</c:v>
                </c:pt>
                <c:pt idx="316">
                  <c:v>40079.4736026283</c:v>
                </c:pt>
                <c:pt idx="317">
                  <c:v>40174.3615319741</c:v>
                </c:pt>
                <c:pt idx="318">
                  <c:v>40269.2494613199</c:v>
                </c:pt>
                <c:pt idx="319">
                  <c:v>40364.1373906657</c:v>
                </c:pt>
                <c:pt idx="320">
                  <c:v>40459.0253200116</c:v>
                </c:pt>
                <c:pt idx="321">
                  <c:v>40553.9132493574</c:v>
                </c:pt>
                <c:pt idx="322">
                  <c:v>40648.8011787032</c:v>
                </c:pt>
                <c:pt idx="323">
                  <c:v>40743.6891080491</c:v>
                </c:pt>
                <c:pt idx="324">
                  <c:v>40838.5770373949</c:v>
                </c:pt>
                <c:pt idx="325">
                  <c:v>40933.4649667407</c:v>
                </c:pt>
                <c:pt idx="326">
                  <c:v>41028.3528960866</c:v>
                </c:pt>
                <c:pt idx="327">
                  <c:v>41123.2408254324</c:v>
                </c:pt>
                <c:pt idx="328">
                  <c:v>41218.1287547782</c:v>
                </c:pt>
                <c:pt idx="329">
                  <c:v>41313.016684124</c:v>
                </c:pt>
                <c:pt idx="330">
                  <c:v>41407.9046134699</c:v>
                </c:pt>
                <c:pt idx="331">
                  <c:v>41502.7925428157</c:v>
                </c:pt>
                <c:pt idx="332">
                  <c:v>41597.6804721615</c:v>
                </c:pt>
                <c:pt idx="333">
                  <c:v>41692.5684015074</c:v>
                </c:pt>
                <c:pt idx="334">
                  <c:v>41787.4563308532</c:v>
                </c:pt>
                <c:pt idx="335">
                  <c:v>41882.344260199</c:v>
                </c:pt>
                <c:pt idx="336">
                  <c:v>41977.2321895449</c:v>
                </c:pt>
                <c:pt idx="337">
                  <c:v>42072.1201188907</c:v>
                </c:pt>
                <c:pt idx="338">
                  <c:v>42167.0080482365</c:v>
                </c:pt>
                <c:pt idx="339">
                  <c:v>42261.8959775824</c:v>
                </c:pt>
                <c:pt idx="340">
                  <c:v>42356.7839069282</c:v>
                </c:pt>
                <c:pt idx="341">
                  <c:v>42451.671836274</c:v>
                </c:pt>
                <c:pt idx="342">
                  <c:v>42546.5597656198</c:v>
                </c:pt>
                <c:pt idx="343">
                  <c:v>42641.4476949657</c:v>
                </c:pt>
                <c:pt idx="344">
                  <c:v>42736.3356243115</c:v>
                </c:pt>
                <c:pt idx="345">
                  <c:v>42831.2235536573</c:v>
                </c:pt>
                <c:pt idx="346">
                  <c:v>42926.1114830032</c:v>
                </c:pt>
                <c:pt idx="347">
                  <c:v>43020.999412349</c:v>
                </c:pt>
                <c:pt idx="348">
                  <c:v>43115.8873416948</c:v>
                </c:pt>
                <c:pt idx="349">
                  <c:v>43210.7752710407</c:v>
                </c:pt>
                <c:pt idx="350">
                  <c:v>43305.6632003865</c:v>
                </c:pt>
                <c:pt idx="351">
                  <c:v>43400.5511297323</c:v>
                </c:pt>
                <c:pt idx="352">
                  <c:v>43495.4390590782</c:v>
                </c:pt>
                <c:pt idx="353">
                  <c:v>43590.326988424</c:v>
                </c:pt>
                <c:pt idx="354">
                  <c:v>43685.2149177698</c:v>
                </c:pt>
                <c:pt idx="355">
                  <c:v>43780.1028471156</c:v>
                </c:pt>
                <c:pt idx="356">
                  <c:v>43874.9907764615</c:v>
                </c:pt>
                <c:pt idx="357">
                  <c:v>43969.8787058073</c:v>
                </c:pt>
                <c:pt idx="358">
                  <c:v>44064.7666351531</c:v>
                </c:pt>
                <c:pt idx="359">
                  <c:v>44159.654564499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252957"/>
        <c:axId val="891653367"/>
      </c:lineChart>
      <c:catAx>
        <c:axId val="1402529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53367"/>
        <c:crosses val="autoZero"/>
        <c:auto val="1"/>
        <c:lblAlgn val="ctr"/>
        <c:lblOffset val="100"/>
        <c:tickMarkSkip val="1"/>
        <c:noMultiLvlLbl val="0"/>
      </c:catAx>
      <c:valAx>
        <c:axId val="89165336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252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19</xdr:row>
      <xdr:rowOff>60325</xdr:rowOff>
    </xdr:from>
    <xdr:to>
      <xdr:col>11</xdr:col>
      <xdr:colOff>384175</xdr:colOff>
      <xdr:row>36</xdr:row>
      <xdr:rowOff>50800</xdr:rowOff>
    </xdr:to>
    <xdr:graphicFrame>
      <xdr:nvGraphicFramePr>
        <xdr:cNvPr id="16" name="Chart 15"/>
        <xdr:cNvGraphicFramePr/>
      </xdr:nvGraphicFramePr>
      <xdr:xfrm>
        <a:off x="6375400" y="340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7:E380"/>
  <sheetViews>
    <sheetView tabSelected="1" topLeftCell="A6" workbookViewId="0">
      <selection activeCell="N18" sqref="N18"/>
    </sheetView>
  </sheetViews>
  <sheetFormatPr defaultColWidth="8.8" defaultRowHeight="12.75" outlineLevelCol="4"/>
  <cols>
    <col min="1" max="1" width="14.5" customWidth="1"/>
    <col min="2" max="2" width="6.7" customWidth="1"/>
    <col min="3" max="3" width="15" customWidth="1"/>
    <col min="4" max="4" width="13.1" customWidth="1"/>
  </cols>
  <sheetData>
    <row r="7" ht="18" spans="2:4">
      <c r="B7" s="1" t="s">
        <v>0</v>
      </c>
      <c r="C7" s="2">
        <v>10000</v>
      </c>
      <c r="D7" s="3"/>
    </row>
    <row r="8" ht="18" spans="2:4">
      <c r="B8" s="1" t="s">
        <v>1</v>
      </c>
      <c r="C8" s="4">
        <v>0.12</v>
      </c>
      <c r="D8" s="5" t="s">
        <v>2</v>
      </c>
    </row>
    <row r="9" spans="2:4">
      <c r="B9" s="1" t="s">
        <v>3</v>
      </c>
      <c r="C9" s="4">
        <v>360</v>
      </c>
      <c r="D9" s="5" t="s">
        <v>4</v>
      </c>
    </row>
    <row r="10" spans="2:4">
      <c r="B10" s="8"/>
      <c r="C10" s="9"/>
      <c r="D10" s="10"/>
    </row>
    <row r="11" ht="18" spans="2:4">
      <c r="B11" s="11" t="s">
        <v>5</v>
      </c>
      <c r="C11" s="12">
        <f>(1+C8)^(1/12)-1</f>
        <v>0.00948879293458305</v>
      </c>
      <c r="D11" s="13"/>
    </row>
    <row r="12" ht="18" spans="2:4">
      <c r="B12" s="14" t="s">
        <v>6</v>
      </c>
      <c r="C12" s="15">
        <f>(1+C11)</f>
        <v>1.00948879293458</v>
      </c>
      <c r="D12" s="16"/>
    </row>
    <row r="13" spans="2:4">
      <c r="B13" s="6"/>
      <c r="C13" s="17"/>
      <c r="D13" s="13"/>
    </row>
    <row r="15" spans="1:3">
      <c r="A15" s="18" t="s">
        <v>7</v>
      </c>
      <c r="B15" s="19" t="s">
        <v>8</v>
      </c>
      <c r="C15" s="20">
        <f>C7*(C12^C9)</f>
        <v>299599.221209118</v>
      </c>
    </row>
    <row r="16" spans="1:3">
      <c r="A16" s="18" t="s">
        <v>9</v>
      </c>
      <c r="B16" s="19" t="s">
        <v>8</v>
      </c>
      <c r="C16" s="20">
        <f>C7*(1+C9*C11)</f>
        <v>44159.654564499</v>
      </c>
    </row>
    <row r="19" spans="2:5">
      <c r="B19" s="21" t="s">
        <v>4</v>
      </c>
      <c r="C19" s="21" t="s">
        <v>10</v>
      </c>
      <c r="D19" s="21" t="s">
        <v>9</v>
      </c>
      <c r="E19" s="23"/>
    </row>
    <row r="20" spans="2:4">
      <c r="B20" s="22">
        <v>0</v>
      </c>
      <c r="C20" s="22">
        <f>$C$7*($C$12^B20)</f>
        <v>10000</v>
      </c>
      <c r="D20" s="22">
        <f>$C$7*(1+B20*$C$11)</f>
        <v>10000</v>
      </c>
    </row>
    <row r="21" spans="2:4">
      <c r="B21" s="22">
        <v>1</v>
      </c>
      <c r="C21" s="22">
        <f>$C$7*($C$12^B21)</f>
        <v>10094.8879293458</v>
      </c>
      <c r="D21" s="22">
        <f t="shared" ref="D21:D84" si="0">$C$7*(1+B21*$C$11)</f>
        <v>10094.8879293458</v>
      </c>
    </row>
    <row r="22" spans="2:4">
      <c r="B22" s="22">
        <v>2</v>
      </c>
      <c r="C22" s="22">
        <f>$C$7*($C$12^B22)</f>
        <v>10190.6762306052</v>
      </c>
      <c r="D22" s="22">
        <f t="shared" si="0"/>
        <v>10189.7758586917</v>
      </c>
    </row>
    <row r="23" spans="2:4">
      <c r="B23" s="22">
        <v>3</v>
      </c>
      <c r="C23" s="22">
        <f>$C$7*($C$12^B23)</f>
        <v>10287.3734472208</v>
      </c>
      <c r="D23" s="22">
        <f t="shared" si="0"/>
        <v>10284.6637880375</v>
      </c>
    </row>
    <row r="24" spans="2:4">
      <c r="B24" s="22">
        <v>4</v>
      </c>
      <c r="C24" s="22">
        <f>$C$7*($C$12^B24)</f>
        <v>10384.9882037022</v>
      </c>
      <c r="D24" s="22">
        <f t="shared" si="0"/>
        <v>10379.5517173833</v>
      </c>
    </row>
    <row r="25" spans="2:4">
      <c r="B25" s="22">
        <v>5</v>
      </c>
      <c r="C25" s="22">
        <f>$C$7*($C$12^B25)</f>
        <v>10483.5292063952</v>
      </c>
      <c r="D25" s="22">
        <f t="shared" si="0"/>
        <v>10474.4396467292</v>
      </c>
    </row>
    <row r="26" spans="2:4">
      <c r="B26" s="22">
        <v>6</v>
      </c>
      <c r="C26" s="22">
        <f t="shared" ref="C21:C30" si="1">$C$7*$C$12^B26</f>
        <v>10583.0052442584</v>
      </c>
      <c r="D26" s="22">
        <f t="shared" si="0"/>
        <v>10569.327576075</v>
      </c>
    </row>
    <row r="27" spans="2:4">
      <c r="B27" s="22">
        <v>7</v>
      </c>
      <c r="C27" s="22">
        <f t="shared" si="1"/>
        <v>10683.4251896467</v>
      </c>
      <c r="D27" s="22">
        <f t="shared" si="0"/>
        <v>10664.2155054208</v>
      </c>
    </row>
    <row r="28" spans="2:4">
      <c r="B28" s="22">
        <v>8</v>
      </c>
      <c r="C28" s="22">
        <f t="shared" si="1"/>
        <v>10784.7979991034</v>
      </c>
      <c r="D28" s="22">
        <f t="shared" si="0"/>
        <v>10759.1034347666</v>
      </c>
    </row>
    <row r="29" spans="2:4">
      <c r="B29" s="22">
        <v>9</v>
      </c>
      <c r="C29" s="22">
        <f t="shared" si="1"/>
        <v>10887.1327141582</v>
      </c>
      <c r="D29" s="22">
        <f t="shared" si="0"/>
        <v>10853.9913641125</v>
      </c>
    </row>
    <row r="30" spans="2:4">
      <c r="B30" s="22">
        <v>10</v>
      </c>
      <c r="C30" s="22">
        <f t="shared" si="1"/>
        <v>10990.4384621342</v>
      </c>
      <c r="D30" s="22">
        <f t="shared" si="0"/>
        <v>10948.8792934583</v>
      </c>
    </row>
    <row r="31" spans="2:4">
      <c r="B31" s="22">
        <v>11</v>
      </c>
      <c r="C31" s="22">
        <f t="shared" ref="C31:C44" si="2">$C$7*$C$12^B31</f>
        <v>11094.7244569616</v>
      </c>
      <c r="D31" s="22">
        <f t="shared" si="0"/>
        <v>11043.7672228041</v>
      </c>
    </row>
    <row r="32" spans="2:4">
      <c r="B32" s="22">
        <v>12</v>
      </c>
      <c r="C32" s="22">
        <f t="shared" si="2"/>
        <v>11200</v>
      </c>
      <c r="D32" s="22">
        <f t="shared" si="0"/>
        <v>11138.65515215</v>
      </c>
    </row>
    <row r="33" spans="2:4">
      <c r="B33" s="22">
        <v>13</v>
      </c>
      <c r="C33" s="22">
        <f t="shared" si="2"/>
        <v>11306.2744808673</v>
      </c>
      <c r="D33" s="22">
        <f t="shared" si="0"/>
        <v>11233.5430814958</v>
      </c>
    </row>
    <row r="34" spans="2:4">
      <c r="B34" s="22">
        <v>14</v>
      </c>
      <c r="C34" s="22">
        <f t="shared" si="2"/>
        <v>11413.5573782779</v>
      </c>
      <c r="D34" s="22">
        <f t="shared" si="0"/>
        <v>11328.4310108416</v>
      </c>
    </row>
    <row r="35" spans="2:4">
      <c r="B35" s="22">
        <v>15</v>
      </c>
      <c r="C35" s="22">
        <f t="shared" si="2"/>
        <v>11521.8582608873</v>
      </c>
      <c r="D35" s="22">
        <f t="shared" si="0"/>
        <v>11423.3189401875</v>
      </c>
    </row>
    <row r="36" spans="2:4">
      <c r="B36" s="22">
        <v>16</v>
      </c>
      <c r="C36" s="22">
        <f t="shared" si="2"/>
        <v>11631.1867881465</v>
      </c>
      <c r="D36" s="22">
        <f t="shared" si="0"/>
        <v>11518.2068695333</v>
      </c>
    </row>
    <row r="37" spans="2:4">
      <c r="B37" s="22">
        <v>17</v>
      </c>
      <c r="C37" s="22">
        <f t="shared" si="2"/>
        <v>11741.5527111627</v>
      </c>
      <c r="D37" s="22">
        <f t="shared" si="0"/>
        <v>11613.0947988791</v>
      </c>
    </row>
    <row r="38" spans="2:4">
      <c r="B38" s="22">
        <v>18</v>
      </c>
      <c r="C38" s="22">
        <f t="shared" si="2"/>
        <v>11852.9658735694</v>
      </c>
      <c r="D38" s="22">
        <f t="shared" si="0"/>
        <v>11707.9827282249</v>
      </c>
    </row>
    <row r="39" spans="2:4">
      <c r="B39" s="22">
        <v>19</v>
      </c>
      <c r="C39" s="22">
        <f t="shared" si="2"/>
        <v>11965.4362124044</v>
      </c>
      <c r="D39" s="22">
        <f t="shared" si="0"/>
        <v>11802.8706575708</v>
      </c>
    </row>
    <row r="40" spans="2:4">
      <c r="B40" s="22">
        <v>20</v>
      </c>
      <c r="C40" s="22">
        <f t="shared" si="2"/>
        <v>12078.9737589958</v>
      </c>
      <c r="D40" s="22">
        <f t="shared" si="0"/>
        <v>11897.7585869166</v>
      </c>
    </row>
    <row r="41" spans="2:4">
      <c r="B41" s="22">
        <v>21</v>
      </c>
      <c r="C41" s="22">
        <f t="shared" si="2"/>
        <v>12193.5886398572</v>
      </c>
      <c r="D41" s="22">
        <f t="shared" si="0"/>
        <v>11992.6465162624</v>
      </c>
    </row>
    <row r="42" spans="2:4">
      <c r="B42" s="22">
        <v>22</v>
      </c>
      <c r="C42" s="22">
        <f t="shared" si="2"/>
        <v>12309.2910775903</v>
      </c>
      <c r="D42" s="22">
        <f t="shared" si="0"/>
        <v>12087.5344456083</v>
      </c>
    </row>
    <row r="43" spans="2:4">
      <c r="B43" s="22">
        <v>23</v>
      </c>
      <c r="C43" s="22">
        <f t="shared" si="2"/>
        <v>12426.0913917971</v>
      </c>
      <c r="D43" s="22">
        <f t="shared" si="0"/>
        <v>12182.4223749541</v>
      </c>
    </row>
    <row r="44" spans="2:4">
      <c r="B44" s="22">
        <v>24</v>
      </c>
      <c r="C44" s="22">
        <f t="shared" si="2"/>
        <v>12544</v>
      </c>
      <c r="D44" s="22">
        <f t="shared" si="0"/>
        <v>12277.3103042999</v>
      </c>
    </row>
    <row r="45" spans="2:4">
      <c r="B45" s="22">
        <v>25</v>
      </c>
      <c r="C45" s="22">
        <f t="shared" ref="C45:C76" si="3">$C$7*$C$12^B45</f>
        <v>12663.0274185714</v>
      </c>
      <c r="D45" s="22">
        <f t="shared" si="0"/>
        <v>12372.1982336458</v>
      </c>
    </row>
    <row r="46" spans="2:4">
      <c r="B46" s="22">
        <v>26</v>
      </c>
      <c r="C46" s="22">
        <f t="shared" si="3"/>
        <v>12783.1842636712</v>
      </c>
      <c r="D46" s="22">
        <f t="shared" si="0"/>
        <v>12467.0861629916</v>
      </c>
    </row>
    <row r="47" spans="2:4">
      <c r="B47" s="22">
        <v>27</v>
      </c>
      <c r="C47" s="22">
        <f t="shared" si="3"/>
        <v>12904.4812521938</v>
      </c>
      <c r="D47" s="22">
        <f t="shared" si="0"/>
        <v>12561.9740923374</v>
      </c>
    </row>
    <row r="48" spans="2:4">
      <c r="B48" s="22">
        <v>28</v>
      </c>
      <c r="C48" s="22">
        <f t="shared" si="3"/>
        <v>13026.9292027241</v>
      </c>
      <c r="D48" s="22">
        <f t="shared" si="0"/>
        <v>12656.8620216833</v>
      </c>
    </row>
    <row r="49" spans="2:4">
      <c r="B49" s="22">
        <v>29</v>
      </c>
      <c r="C49" s="22">
        <f t="shared" si="3"/>
        <v>13150.5390365022</v>
      </c>
      <c r="D49" s="22">
        <f t="shared" si="0"/>
        <v>12751.7499510291</v>
      </c>
    </row>
    <row r="50" spans="2:4">
      <c r="B50" s="22">
        <v>30</v>
      </c>
      <c r="C50" s="22">
        <f t="shared" si="3"/>
        <v>13275.3217783977</v>
      </c>
      <c r="D50" s="22">
        <f t="shared" si="0"/>
        <v>12846.6378803749</v>
      </c>
    </row>
    <row r="51" spans="2:4">
      <c r="B51" s="22">
        <v>31</v>
      </c>
      <c r="C51" s="22">
        <f t="shared" si="3"/>
        <v>13401.2885578929</v>
      </c>
      <c r="D51" s="22">
        <f t="shared" si="0"/>
        <v>12941.5258097207</v>
      </c>
    </row>
    <row r="52" spans="2:4">
      <c r="B52" s="22">
        <v>32</v>
      </c>
      <c r="C52" s="22">
        <f t="shared" si="3"/>
        <v>13528.4506100753</v>
      </c>
      <c r="D52" s="22">
        <f t="shared" si="0"/>
        <v>13036.4137390666</v>
      </c>
    </row>
    <row r="53" spans="2:4">
      <c r="B53" s="22">
        <v>33</v>
      </c>
      <c r="C53" s="22">
        <f t="shared" si="3"/>
        <v>13656.8192766401</v>
      </c>
      <c r="D53" s="22">
        <f t="shared" si="0"/>
        <v>13131.3016684124</v>
      </c>
    </row>
    <row r="54" spans="2:4">
      <c r="B54" s="22">
        <v>34</v>
      </c>
      <c r="C54" s="22">
        <f t="shared" si="3"/>
        <v>13786.4060069011</v>
      </c>
      <c r="D54" s="22">
        <f t="shared" si="0"/>
        <v>13226.1895977582</v>
      </c>
    </row>
    <row r="55" spans="2:4">
      <c r="B55" s="22">
        <v>35</v>
      </c>
      <c r="C55" s="22">
        <f t="shared" si="3"/>
        <v>13917.2223588127</v>
      </c>
      <c r="D55" s="22">
        <f t="shared" si="0"/>
        <v>13321.0775271041</v>
      </c>
    </row>
    <row r="56" spans="2:4">
      <c r="B56" s="22">
        <v>36</v>
      </c>
      <c r="C56" s="22">
        <f t="shared" si="3"/>
        <v>14049.28</v>
      </c>
      <c r="D56" s="22">
        <f t="shared" si="0"/>
        <v>13415.9654564499</v>
      </c>
    </row>
    <row r="57" spans="2:4">
      <c r="B57" s="22">
        <v>37</v>
      </c>
      <c r="C57" s="22">
        <f t="shared" si="3"/>
        <v>14182.5907088</v>
      </c>
      <c r="D57" s="22">
        <f t="shared" si="0"/>
        <v>13510.8533857957</v>
      </c>
    </row>
    <row r="58" spans="2:4">
      <c r="B58" s="22">
        <v>38</v>
      </c>
      <c r="C58" s="22">
        <f t="shared" si="3"/>
        <v>14317.1663753118</v>
      </c>
      <c r="D58" s="22">
        <f t="shared" si="0"/>
        <v>13605.7413151416</v>
      </c>
    </row>
    <row r="59" spans="2:4">
      <c r="B59" s="22">
        <v>39</v>
      </c>
      <c r="C59" s="22">
        <f t="shared" si="3"/>
        <v>14453.0190024571</v>
      </c>
      <c r="D59" s="22">
        <f t="shared" si="0"/>
        <v>13700.6292444874</v>
      </c>
    </row>
    <row r="60" spans="2:4">
      <c r="B60" s="22">
        <v>40</v>
      </c>
      <c r="C60" s="22">
        <f t="shared" si="3"/>
        <v>14590.160707051</v>
      </c>
      <c r="D60" s="22">
        <f t="shared" si="0"/>
        <v>13795.5171738332</v>
      </c>
    </row>
    <row r="61" spans="2:4">
      <c r="B61" s="22">
        <v>41</v>
      </c>
      <c r="C61" s="22">
        <f t="shared" si="3"/>
        <v>14728.6037208825</v>
      </c>
      <c r="D61" s="22">
        <f t="shared" si="0"/>
        <v>13890.405103179</v>
      </c>
    </row>
    <row r="62" spans="2:4">
      <c r="B62" s="22">
        <v>42</v>
      </c>
      <c r="C62" s="22">
        <f t="shared" si="3"/>
        <v>14868.3603918055</v>
      </c>
      <c r="D62" s="22">
        <f t="shared" si="0"/>
        <v>13985.2930325249</v>
      </c>
    </row>
    <row r="63" spans="2:4">
      <c r="B63" s="22">
        <v>43</v>
      </c>
      <c r="C63" s="22">
        <f t="shared" si="3"/>
        <v>15009.4431848401</v>
      </c>
      <c r="D63" s="22">
        <f t="shared" si="0"/>
        <v>14080.1809618707</v>
      </c>
    </row>
    <row r="64" spans="2:4">
      <c r="B64" s="22">
        <v>44</v>
      </c>
      <c r="C64" s="22">
        <f t="shared" si="3"/>
        <v>15151.8646832844</v>
      </c>
      <c r="D64" s="22">
        <f t="shared" si="0"/>
        <v>14175.0688912165</v>
      </c>
    </row>
    <row r="65" spans="2:4">
      <c r="B65" s="22">
        <v>45</v>
      </c>
      <c r="C65" s="22">
        <f t="shared" si="3"/>
        <v>15295.6375898369</v>
      </c>
      <c r="D65" s="22">
        <f t="shared" si="0"/>
        <v>14269.9568205624</v>
      </c>
    </row>
    <row r="66" spans="2:4">
      <c r="B66" s="22">
        <v>46</v>
      </c>
      <c r="C66" s="22">
        <f t="shared" si="3"/>
        <v>15440.7747277293</v>
      </c>
      <c r="D66" s="22">
        <f t="shared" si="0"/>
        <v>14364.8447499082</v>
      </c>
    </row>
    <row r="67" spans="2:4">
      <c r="B67" s="22">
        <v>47</v>
      </c>
      <c r="C67" s="22">
        <f t="shared" si="3"/>
        <v>15587.2890418703</v>
      </c>
      <c r="D67" s="22">
        <f t="shared" si="0"/>
        <v>14459.732679254</v>
      </c>
    </row>
    <row r="68" spans="2:4">
      <c r="B68" s="22">
        <v>48</v>
      </c>
      <c r="C68" s="22">
        <f t="shared" si="3"/>
        <v>15735.1936000001</v>
      </c>
      <c r="D68" s="22">
        <f t="shared" si="0"/>
        <v>14554.6206085999</v>
      </c>
    </row>
    <row r="69" spans="2:4">
      <c r="B69" s="22">
        <v>49</v>
      </c>
      <c r="C69" s="22">
        <f t="shared" si="3"/>
        <v>15884.501593856</v>
      </c>
      <c r="D69" s="22">
        <f t="shared" si="0"/>
        <v>14649.5085379457</v>
      </c>
    </row>
    <row r="70" spans="2:4">
      <c r="B70" s="22">
        <v>50</v>
      </c>
      <c r="C70" s="22">
        <f t="shared" si="3"/>
        <v>16035.2263403492</v>
      </c>
      <c r="D70" s="22">
        <f t="shared" si="0"/>
        <v>14744.3964672915</v>
      </c>
    </row>
    <row r="71" spans="2:4">
      <c r="B71" s="22">
        <v>51</v>
      </c>
      <c r="C71" s="22">
        <f t="shared" si="3"/>
        <v>16187.3812827519</v>
      </c>
      <c r="D71" s="22">
        <f t="shared" si="0"/>
        <v>14839.2843966374</v>
      </c>
    </row>
    <row r="72" spans="2:4">
      <c r="B72" s="22">
        <v>52</v>
      </c>
      <c r="C72" s="22">
        <f t="shared" si="3"/>
        <v>16340.9799918971</v>
      </c>
      <c r="D72" s="22">
        <f t="shared" si="0"/>
        <v>14934.1723259832</v>
      </c>
    </row>
    <row r="73" spans="2:4">
      <c r="B73" s="22">
        <v>53</v>
      </c>
      <c r="C73" s="22">
        <f t="shared" si="3"/>
        <v>16496.0361673884</v>
      </c>
      <c r="D73" s="22">
        <f t="shared" si="0"/>
        <v>15029.060255329</v>
      </c>
    </row>
    <row r="74" spans="2:4">
      <c r="B74" s="22">
        <v>54</v>
      </c>
      <c r="C74" s="22">
        <f t="shared" si="3"/>
        <v>16652.5636388221</v>
      </c>
      <c r="D74" s="22">
        <f t="shared" si="0"/>
        <v>15123.9481846748</v>
      </c>
    </row>
    <row r="75" spans="2:4">
      <c r="B75" s="22">
        <v>55</v>
      </c>
      <c r="C75" s="22">
        <f t="shared" si="3"/>
        <v>16810.5763670209</v>
      </c>
      <c r="D75" s="22">
        <f t="shared" si="0"/>
        <v>15218.8361140207</v>
      </c>
    </row>
    <row r="76" spans="2:4">
      <c r="B76" s="22">
        <v>56</v>
      </c>
      <c r="C76" s="22">
        <f t="shared" si="3"/>
        <v>16970.0884452785</v>
      </c>
      <c r="D76" s="22">
        <f t="shared" si="0"/>
        <v>15313.7240433665</v>
      </c>
    </row>
    <row r="77" spans="2:4">
      <c r="B77" s="22">
        <v>57</v>
      </c>
      <c r="C77" s="22">
        <f t="shared" ref="C77:C108" si="4">$C$7*$C$12^B77</f>
        <v>17131.1141006173</v>
      </c>
      <c r="D77" s="22">
        <f t="shared" si="0"/>
        <v>15408.6119727123</v>
      </c>
    </row>
    <row r="78" spans="2:4">
      <c r="B78" s="22">
        <v>58</v>
      </c>
      <c r="C78" s="22">
        <f t="shared" si="4"/>
        <v>17293.6676950568</v>
      </c>
      <c r="D78" s="22">
        <f t="shared" si="0"/>
        <v>15503.4999020582</v>
      </c>
    </row>
    <row r="79" spans="2:4">
      <c r="B79" s="22">
        <v>59</v>
      </c>
      <c r="C79" s="22">
        <f t="shared" si="4"/>
        <v>17457.7637268947</v>
      </c>
      <c r="D79" s="22">
        <f t="shared" si="0"/>
        <v>15598.387831404</v>
      </c>
    </row>
    <row r="80" spans="2:4">
      <c r="B80" s="22">
        <v>60</v>
      </c>
      <c r="C80" s="22">
        <f t="shared" si="4"/>
        <v>17623.4168320001</v>
      </c>
      <c r="D80" s="22">
        <f t="shared" si="0"/>
        <v>15693.2757607498</v>
      </c>
    </row>
    <row r="81" spans="2:4">
      <c r="B81" s="22">
        <v>61</v>
      </c>
      <c r="C81" s="22">
        <f t="shared" si="4"/>
        <v>17790.6417851188</v>
      </c>
      <c r="D81" s="22">
        <f t="shared" si="0"/>
        <v>15788.1636900957</v>
      </c>
    </row>
    <row r="82" spans="2:4">
      <c r="B82" s="22">
        <v>62</v>
      </c>
      <c r="C82" s="22">
        <f t="shared" si="4"/>
        <v>17959.4535011911</v>
      </c>
      <c r="D82" s="22">
        <f t="shared" si="0"/>
        <v>15883.0516194415</v>
      </c>
    </row>
    <row r="83" spans="2:4">
      <c r="B83" s="22">
        <v>63</v>
      </c>
      <c r="C83" s="22">
        <f t="shared" si="4"/>
        <v>18129.8670366822</v>
      </c>
      <c r="D83" s="22">
        <f t="shared" si="0"/>
        <v>15977.9395487873</v>
      </c>
    </row>
    <row r="84" spans="2:4">
      <c r="B84" s="22">
        <v>64</v>
      </c>
      <c r="C84" s="22">
        <f t="shared" si="4"/>
        <v>18301.8975909248</v>
      </c>
      <c r="D84" s="22">
        <f t="shared" si="0"/>
        <v>16072.8274781331</v>
      </c>
    </row>
    <row r="85" spans="2:4">
      <c r="B85" s="22">
        <v>65</v>
      </c>
      <c r="C85" s="22">
        <f t="shared" si="4"/>
        <v>18475.560507475</v>
      </c>
      <c r="D85" s="22">
        <f t="shared" ref="D85:D148" si="5">$C$7*(1+B85*$C$11)</f>
        <v>16167.715407479</v>
      </c>
    </row>
    <row r="86" spans="2:4">
      <c r="B86" s="22">
        <v>66</v>
      </c>
      <c r="C86" s="22">
        <f t="shared" si="4"/>
        <v>18650.8712754808</v>
      </c>
      <c r="D86" s="22">
        <f t="shared" si="5"/>
        <v>16262.6033368248</v>
      </c>
    </row>
    <row r="87" spans="2:4">
      <c r="B87" s="22">
        <v>67</v>
      </c>
      <c r="C87" s="22">
        <f t="shared" si="4"/>
        <v>18827.8455310634</v>
      </c>
      <c r="D87" s="22">
        <f t="shared" si="5"/>
        <v>16357.4912661706</v>
      </c>
    </row>
    <row r="88" spans="2:4">
      <c r="B88" s="22">
        <v>68</v>
      </c>
      <c r="C88" s="22">
        <f t="shared" si="4"/>
        <v>19006.499058712</v>
      </c>
      <c r="D88" s="22">
        <f t="shared" si="5"/>
        <v>16452.3791955165</v>
      </c>
    </row>
    <row r="89" spans="2:4">
      <c r="B89" s="22">
        <v>69</v>
      </c>
      <c r="C89" s="22">
        <f t="shared" si="4"/>
        <v>19186.8477926914</v>
      </c>
      <c r="D89" s="22">
        <f t="shared" si="5"/>
        <v>16547.2671248623</v>
      </c>
    </row>
    <row r="90" spans="2:4">
      <c r="B90" s="22">
        <v>70</v>
      </c>
      <c r="C90" s="22">
        <f t="shared" si="4"/>
        <v>19368.9078184636</v>
      </c>
      <c r="D90" s="22">
        <f t="shared" si="5"/>
        <v>16642.1550542081</v>
      </c>
    </row>
    <row r="91" spans="2:4">
      <c r="B91" s="22">
        <v>71</v>
      </c>
      <c r="C91" s="22">
        <f t="shared" si="4"/>
        <v>19552.6953741221</v>
      </c>
      <c r="D91" s="22">
        <f t="shared" si="5"/>
        <v>16737.042983554</v>
      </c>
    </row>
    <row r="92" spans="2:4">
      <c r="B92" s="22">
        <v>72</v>
      </c>
      <c r="C92" s="22">
        <f t="shared" si="4"/>
        <v>19738.2268518401</v>
      </c>
      <c r="D92" s="22">
        <f t="shared" si="5"/>
        <v>16831.9309128998</v>
      </c>
    </row>
    <row r="93" spans="2:4">
      <c r="B93" s="22">
        <v>73</v>
      </c>
      <c r="C93" s="22">
        <f t="shared" si="4"/>
        <v>19925.518799333</v>
      </c>
      <c r="D93" s="22">
        <f t="shared" si="5"/>
        <v>16926.8188422456</v>
      </c>
    </row>
    <row r="94" spans="2:4">
      <c r="B94" s="22">
        <v>74</v>
      </c>
      <c r="C94" s="22">
        <f t="shared" si="4"/>
        <v>20114.5879213341</v>
      </c>
      <c r="D94" s="22">
        <f t="shared" si="5"/>
        <v>17021.7067715915</v>
      </c>
    </row>
    <row r="95" spans="2:4">
      <c r="B95" s="22">
        <v>75</v>
      </c>
      <c r="C95" s="22">
        <f t="shared" si="4"/>
        <v>20305.4510810841</v>
      </c>
      <c r="D95" s="22">
        <f t="shared" si="5"/>
        <v>17116.5947009373</v>
      </c>
    </row>
    <row r="96" spans="2:4">
      <c r="B96" s="22">
        <v>76</v>
      </c>
      <c r="C96" s="22">
        <f t="shared" si="4"/>
        <v>20498.1253018358</v>
      </c>
      <c r="D96" s="22">
        <f t="shared" si="5"/>
        <v>17211.4826302831</v>
      </c>
    </row>
    <row r="97" spans="2:4">
      <c r="B97" s="22">
        <v>77</v>
      </c>
      <c r="C97" s="22">
        <f t="shared" si="4"/>
        <v>20692.627768372</v>
      </c>
      <c r="D97" s="22">
        <f t="shared" si="5"/>
        <v>17306.3705596289</v>
      </c>
    </row>
    <row r="98" spans="2:4">
      <c r="B98" s="22">
        <v>78</v>
      </c>
      <c r="C98" s="22">
        <f t="shared" si="4"/>
        <v>20888.9758285385</v>
      </c>
      <c r="D98" s="22">
        <f t="shared" si="5"/>
        <v>17401.2584889748</v>
      </c>
    </row>
    <row r="99" spans="2:4">
      <c r="B99" s="22">
        <v>79</v>
      </c>
      <c r="C99" s="22">
        <f t="shared" si="4"/>
        <v>21087.186994791</v>
      </c>
      <c r="D99" s="22">
        <f t="shared" si="5"/>
        <v>17496.1464183206</v>
      </c>
    </row>
    <row r="100" spans="2:4">
      <c r="B100" s="22">
        <v>80</v>
      </c>
      <c r="C100" s="22">
        <f t="shared" si="4"/>
        <v>21287.2789457574</v>
      </c>
      <c r="D100" s="22">
        <f t="shared" si="5"/>
        <v>17591.0343476664</v>
      </c>
    </row>
    <row r="101" spans="2:4">
      <c r="B101" s="22">
        <v>81</v>
      </c>
      <c r="C101" s="22">
        <f t="shared" si="4"/>
        <v>21489.2695278144</v>
      </c>
      <c r="D101" s="22">
        <f t="shared" si="5"/>
        <v>17685.9222770123</v>
      </c>
    </row>
    <row r="102" spans="2:4">
      <c r="B102" s="22">
        <v>82</v>
      </c>
      <c r="C102" s="22">
        <f t="shared" si="4"/>
        <v>21693.1767566793</v>
      </c>
      <c r="D102" s="22">
        <f t="shared" si="5"/>
        <v>17780.8102063581</v>
      </c>
    </row>
    <row r="103" spans="2:4">
      <c r="B103" s="22">
        <v>83</v>
      </c>
      <c r="C103" s="22">
        <f t="shared" si="4"/>
        <v>21899.0188190167</v>
      </c>
      <c r="D103" s="22">
        <f t="shared" si="5"/>
        <v>17875.6981357039</v>
      </c>
    </row>
    <row r="104" spans="2:4">
      <c r="B104" s="22">
        <v>84</v>
      </c>
      <c r="C104" s="22">
        <f t="shared" si="4"/>
        <v>22106.8140740609</v>
      </c>
      <c r="D104" s="22">
        <f t="shared" si="5"/>
        <v>17970.5860650498</v>
      </c>
    </row>
    <row r="105" spans="2:4">
      <c r="B105" s="22">
        <v>85</v>
      </c>
      <c r="C105" s="22">
        <f t="shared" si="4"/>
        <v>22316.581055253</v>
      </c>
      <c r="D105" s="22">
        <f t="shared" si="5"/>
        <v>18065.4739943956</v>
      </c>
    </row>
    <row r="106" spans="2:4">
      <c r="B106" s="22">
        <v>86</v>
      </c>
      <c r="C106" s="22">
        <f t="shared" si="4"/>
        <v>22528.3384718942</v>
      </c>
      <c r="D106" s="22">
        <f t="shared" si="5"/>
        <v>18160.3619237414</v>
      </c>
    </row>
    <row r="107" spans="2:4">
      <c r="B107" s="22">
        <v>87</v>
      </c>
      <c r="C107" s="22">
        <f t="shared" si="4"/>
        <v>22742.1052108142</v>
      </c>
      <c r="D107" s="22">
        <f t="shared" si="5"/>
        <v>18255.2498530873</v>
      </c>
    </row>
    <row r="108" spans="2:4">
      <c r="B108" s="22">
        <v>88</v>
      </c>
      <c r="C108" s="22">
        <f t="shared" si="4"/>
        <v>22957.9003380561</v>
      </c>
      <c r="D108" s="22">
        <f t="shared" si="5"/>
        <v>18350.1377824331</v>
      </c>
    </row>
    <row r="109" spans="2:4">
      <c r="B109" s="22">
        <v>89</v>
      </c>
      <c r="C109" s="22">
        <f>$C$7*$C$12^B109</f>
        <v>23175.7431005767</v>
      </c>
      <c r="D109" s="22">
        <f t="shared" si="5"/>
        <v>18445.0257117789</v>
      </c>
    </row>
    <row r="110" spans="2:4">
      <c r="B110" s="22">
        <v>90</v>
      </c>
      <c r="C110" s="22">
        <f>$C$7*$C$12^B110</f>
        <v>23395.6529279632</v>
      </c>
      <c r="D110" s="22">
        <f t="shared" si="5"/>
        <v>18539.9136411247</v>
      </c>
    </row>
    <row r="111" spans="2:4">
      <c r="B111" s="22">
        <v>91</v>
      </c>
      <c r="C111" s="22">
        <f>$C$7*$C$12^B111</f>
        <v>23617.649434166</v>
      </c>
      <c r="D111" s="22">
        <f t="shared" si="5"/>
        <v>18634.8015704706</v>
      </c>
    </row>
    <row r="112" spans="2:4">
      <c r="B112" s="22">
        <v>92</v>
      </c>
      <c r="C112" s="22">
        <f>$C$7*$C$12^B112</f>
        <v>23841.7524192483</v>
      </c>
      <c r="D112" s="22">
        <f t="shared" si="5"/>
        <v>18729.6894998164</v>
      </c>
    </row>
    <row r="113" spans="2:4">
      <c r="B113" s="22">
        <v>93</v>
      </c>
      <c r="C113" s="22">
        <f>$C$7*$C$12^B113</f>
        <v>24067.9818711522</v>
      </c>
      <c r="D113" s="22">
        <f t="shared" si="5"/>
        <v>18824.5774291622</v>
      </c>
    </row>
    <row r="114" spans="2:4">
      <c r="B114" s="22">
        <v>94</v>
      </c>
      <c r="C114" s="22">
        <f>$C$7*$C$12^B114</f>
        <v>24296.3579674808</v>
      </c>
      <c r="D114" s="22">
        <f t="shared" si="5"/>
        <v>18919.4653585081</v>
      </c>
    </row>
    <row r="115" spans="2:4">
      <c r="B115" s="22">
        <v>95</v>
      </c>
      <c r="C115" s="22">
        <f>$C$7*$C$12^B115</f>
        <v>24526.9010772988</v>
      </c>
      <c r="D115" s="22">
        <f t="shared" si="5"/>
        <v>19014.3532878539</v>
      </c>
    </row>
    <row r="116" spans="2:4">
      <c r="B116" s="22">
        <v>96</v>
      </c>
      <c r="C116" s="22">
        <f>$C$7*$C$12^B116</f>
        <v>24759.6317629483</v>
      </c>
      <c r="D116" s="22">
        <f t="shared" si="5"/>
        <v>19109.2412171997</v>
      </c>
    </row>
    <row r="117" spans="2:4">
      <c r="B117" s="22">
        <v>97</v>
      </c>
      <c r="C117" s="22">
        <f>$C$7*$C$12^B117</f>
        <v>24994.5707818834</v>
      </c>
      <c r="D117" s="22">
        <f t="shared" si="5"/>
        <v>19204.1291465456</v>
      </c>
    </row>
    <row r="118" spans="2:4">
      <c r="B118" s="22">
        <v>98</v>
      </c>
      <c r="C118" s="22">
        <f>$C$7*$C$12^B118</f>
        <v>25231.7390885215</v>
      </c>
      <c r="D118" s="22">
        <f t="shared" si="5"/>
        <v>19299.0170758914</v>
      </c>
    </row>
    <row r="119" spans="2:4">
      <c r="B119" s="22">
        <v>99</v>
      </c>
      <c r="C119" s="22">
        <f>$C$7*$C$12^B119</f>
        <v>25471.1578361119</v>
      </c>
      <c r="D119" s="22">
        <f t="shared" si="5"/>
        <v>19393.9050052372</v>
      </c>
    </row>
    <row r="120" spans="2:4">
      <c r="B120" s="22">
        <v>100</v>
      </c>
      <c r="C120" s="22">
        <f>$C$7*$C$12^B120</f>
        <v>25712.8483786228</v>
      </c>
      <c r="D120" s="22">
        <f t="shared" si="5"/>
        <v>19488.792934583</v>
      </c>
    </row>
    <row r="121" spans="2:4">
      <c r="B121" s="22">
        <v>101</v>
      </c>
      <c r="C121" s="22">
        <f t="shared" ref="C121:C184" si="6">$C$7*$C$12^B121</f>
        <v>25956.8322726459</v>
      </c>
      <c r="D121" s="22">
        <f t="shared" si="5"/>
        <v>19583.6808639289</v>
      </c>
    </row>
    <row r="122" spans="2:4">
      <c r="B122" s="22">
        <v>102</v>
      </c>
      <c r="C122" s="22">
        <f t="shared" si="6"/>
        <v>26203.1312793188</v>
      </c>
      <c r="D122" s="22">
        <f t="shared" si="5"/>
        <v>19678.5687932747</v>
      </c>
    </row>
    <row r="123" spans="2:4">
      <c r="B123" s="22">
        <v>103</v>
      </c>
      <c r="C123" s="22">
        <f t="shared" si="6"/>
        <v>26451.7673662659</v>
      </c>
      <c r="D123" s="22">
        <f t="shared" si="5"/>
        <v>19773.4567226205</v>
      </c>
    </row>
    <row r="124" spans="2:4">
      <c r="B124" s="22">
        <v>104</v>
      </c>
      <c r="C124" s="22">
        <f t="shared" si="6"/>
        <v>26702.7627095582</v>
      </c>
      <c r="D124" s="22">
        <f t="shared" si="5"/>
        <v>19868.3446519664</v>
      </c>
    </row>
    <row r="125" spans="2:4">
      <c r="B125" s="22">
        <v>105</v>
      </c>
      <c r="C125" s="22">
        <f t="shared" si="6"/>
        <v>26956.1396956905</v>
      </c>
      <c r="D125" s="22">
        <f t="shared" si="5"/>
        <v>19963.2325813122</v>
      </c>
    </row>
    <row r="126" spans="2:4">
      <c r="B126" s="22">
        <v>106</v>
      </c>
      <c r="C126" s="22">
        <f t="shared" si="6"/>
        <v>27211.9209235786</v>
      </c>
      <c r="D126" s="22">
        <f t="shared" si="5"/>
        <v>20058.120510658</v>
      </c>
    </row>
    <row r="127" spans="2:4">
      <c r="B127" s="22">
        <v>107</v>
      </c>
      <c r="C127" s="22">
        <f t="shared" si="6"/>
        <v>27470.1292065747</v>
      </c>
      <c r="D127" s="22">
        <f t="shared" si="5"/>
        <v>20153.0084400039</v>
      </c>
    </row>
    <row r="128" spans="2:4">
      <c r="B128" s="22">
        <v>108</v>
      </c>
      <c r="C128" s="22">
        <f t="shared" si="6"/>
        <v>27730.7875745021</v>
      </c>
      <c r="D128" s="22">
        <f t="shared" si="5"/>
        <v>20247.8963693497</v>
      </c>
    </row>
    <row r="129" spans="2:4">
      <c r="B129" s="22">
        <v>109</v>
      </c>
      <c r="C129" s="22">
        <f t="shared" si="6"/>
        <v>27993.9192757094</v>
      </c>
      <c r="D129" s="22">
        <f t="shared" si="5"/>
        <v>20342.7842986955</v>
      </c>
    </row>
    <row r="130" spans="2:4">
      <c r="B130" s="22">
        <v>110</v>
      </c>
      <c r="C130" s="22">
        <f t="shared" si="6"/>
        <v>28259.5477791441</v>
      </c>
      <c r="D130" s="22">
        <f t="shared" si="5"/>
        <v>20437.6722280413</v>
      </c>
    </row>
    <row r="131" spans="2:4">
      <c r="B131" s="22">
        <v>111</v>
      </c>
      <c r="C131" s="22">
        <f t="shared" si="6"/>
        <v>28527.6967764453</v>
      </c>
      <c r="D131" s="22">
        <f t="shared" si="5"/>
        <v>20532.5601573872</v>
      </c>
    </row>
    <row r="132" spans="2:4">
      <c r="B132" s="22">
        <v>112</v>
      </c>
      <c r="C132" s="22">
        <f t="shared" si="6"/>
        <v>28798.3901840576</v>
      </c>
      <c r="D132" s="22">
        <f t="shared" si="5"/>
        <v>20627.448086733</v>
      </c>
    </row>
    <row r="133" spans="2:4">
      <c r="B133" s="22">
        <v>113</v>
      </c>
      <c r="C133" s="22">
        <f t="shared" si="6"/>
        <v>29071.6521453634</v>
      </c>
      <c r="D133" s="22">
        <f t="shared" si="5"/>
        <v>20722.3360160788</v>
      </c>
    </row>
    <row r="134" spans="2:4">
      <c r="B134" s="22">
        <v>114</v>
      </c>
      <c r="C134" s="22">
        <f t="shared" si="6"/>
        <v>29347.507032837</v>
      </c>
      <c r="D134" s="22">
        <f t="shared" si="5"/>
        <v>20817.2239454247</v>
      </c>
    </row>
    <row r="135" spans="2:4">
      <c r="B135" s="22">
        <v>115</v>
      </c>
      <c r="C135" s="22">
        <f t="shared" si="6"/>
        <v>29625.9794502178</v>
      </c>
      <c r="D135" s="22">
        <f t="shared" si="5"/>
        <v>20912.1118747705</v>
      </c>
    </row>
    <row r="136" spans="2:4">
      <c r="B136" s="22">
        <v>116</v>
      </c>
      <c r="C136" s="22">
        <f t="shared" si="6"/>
        <v>29907.0942347052</v>
      </c>
      <c r="D136" s="22">
        <f t="shared" si="5"/>
        <v>21006.9998041163</v>
      </c>
    </row>
    <row r="137" spans="2:4">
      <c r="B137" s="22">
        <v>117</v>
      </c>
      <c r="C137" s="22">
        <f t="shared" si="6"/>
        <v>30190.8764591733</v>
      </c>
      <c r="D137" s="22">
        <f t="shared" si="5"/>
        <v>21101.8877334622</v>
      </c>
    </row>
    <row r="138" spans="2:4">
      <c r="B138" s="22">
        <v>118</v>
      </c>
      <c r="C138" s="22">
        <f t="shared" si="6"/>
        <v>30477.351434408</v>
      </c>
      <c r="D138" s="22">
        <f t="shared" si="5"/>
        <v>21196.775662808</v>
      </c>
    </row>
    <row r="139" spans="2:4">
      <c r="B139" s="22">
        <v>119</v>
      </c>
      <c r="C139" s="22">
        <f t="shared" si="6"/>
        <v>30766.5447113636</v>
      </c>
      <c r="D139" s="22">
        <f t="shared" si="5"/>
        <v>21291.6635921538</v>
      </c>
    </row>
    <row r="140" spans="2:4">
      <c r="B140" s="22">
        <v>120</v>
      </c>
      <c r="C140" s="22">
        <f t="shared" si="6"/>
        <v>31058.4820834424</v>
      </c>
      <c r="D140" s="22">
        <f t="shared" si="5"/>
        <v>21386.5515214997</v>
      </c>
    </row>
    <row r="141" spans="2:4">
      <c r="B141" s="22">
        <v>121</v>
      </c>
      <c r="C141" s="22">
        <f t="shared" si="6"/>
        <v>31353.1895887946</v>
      </c>
      <c r="D141" s="22">
        <f t="shared" si="5"/>
        <v>21481.4394508455</v>
      </c>
    </row>
    <row r="142" spans="2:4">
      <c r="B142" s="22">
        <v>122</v>
      </c>
      <c r="C142" s="22">
        <f t="shared" si="6"/>
        <v>31650.6935126414</v>
      </c>
      <c r="D142" s="22">
        <f t="shared" si="5"/>
        <v>21576.3273801913</v>
      </c>
    </row>
    <row r="143" spans="2:4">
      <c r="B143" s="22">
        <v>123</v>
      </c>
      <c r="C143" s="22">
        <f t="shared" si="6"/>
        <v>31951.0203896188</v>
      </c>
      <c r="D143" s="22">
        <f t="shared" si="5"/>
        <v>21671.2153095371</v>
      </c>
    </row>
    <row r="144" spans="2:4">
      <c r="B144" s="22">
        <v>124</v>
      </c>
      <c r="C144" s="22">
        <f t="shared" si="6"/>
        <v>32254.1970061445</v>
      </c>
      <c r="D144" s="22">
        <f t="shared" si="5"/>
        <v>21766.103238883</v>
      </c>
    </row>
    <row r="145" spans="2:4">
      <c r="B145" s="22">
        <v>125</v>
      </c>
      <c r="C145" s="22">
        <f t="shared" si="6"/>
        <v>32560.2504028071</v>
      </c>
      <c r="D145" s="22">
        <f t="shared" si="5"/>
        <v>21860.9911682288</v>
      </c>
    </row>
    <row r="146" spans="2:4">
      <c r="B146" s="22">
        <v>126</v>
      </c>
      <c r="C146" s="22">
        <f t="shared" si="6"/>
        <v>32869.2078767775</v>
      </c>
      <c r="D146" s="22">
        <f t="shared" si="5"/>
        <v>21955.8790975746</v>
      </c>
    </row>
    <row r="147" spans="2:4">
      <c r="B147" s="22">
        <v>127</v>
      </c>
      <c r="C147" s="22">
        <f t="shared" si="6"/>
        <v>33181.096984244</v>
      </c>
      <c r="D147" s="22">
        <f t="shared" si="5"/>
        <v>22050.7670269205</v>
      </c>
    </row>
    <row r="148" spans="2:4">
      <c r="B148" s="22">
        <v>128</v>
      </c>
      <c r="C148" s="22">
        <f t="shared" si="6"/>
        <v>33495.9455428698</v>
      </c>
      <c r="D148" s="22">
        <f t="shared" si="5"/>
        <v>22145.6549562663</v>
      </c>
    </row>
    <row r="149" spans="2:4">
      <c r="B149" s="22">
        <v>129</v>
      </c>
      <c r="C149" s="22">
        <f t="shared" si="6"/>
        <v>33813.7816342742</v>
      </c>
      <c r="D149" s="22">
        <f t="shared" ref="D149:D212" si="7">$C$7*(1+B149*$C$11)</f>
        <v>22240.5428856121</v>
      </c>
    </row>
    <row r="150" spans="2:4">
      <c r="B150" s="22">
        <v>130</v>
      </c>
      <c r="C150" s="22">
        <f t="shared" si="6"/>
        <v>34134.633606537</v>
      </c>
      <c r="D150" s="22">
        <f t="shared" si="7"/>
        <v>22335.430814958</v>
      </c>
    </row>
    <row r="151" spans="2:4">
      <c r="B151" s="22">
        <v>131</v>
      </c>
      <c r="C151" s="22">
        <f t="shared" si="6"/>
        <v>34458.5300767273</v>
      </c>
      <c r="D151" s="22">
        <f t="shared" si="7"/>
        <v>22430.3187443038</v>
      </c>
    </row>
    <row r="152" spans="2:4">
      <c r="B152" s="22">
        <v>132</v>
      </c>
      <c r="C152" s="22">
        <f t="shared" si="6"/>
        <v>34785.4999334555</v>
      </c>
      <c r="D152" s="22">
        <f t="shared" si="7"/>
        <v>22525.2066736496</v>
      </c>
    </row>
    <row r="153" spans="2:4">
      <c r="B153" s="22">
        <v>133</v>
      </c>
      <c r="C153" s="22">
        <f t="shared" si="6"/>
        <v>35115.57233945</v>
      </c>
      <c r="D153" s="22">
        <f t="shared" si="7"/>
        <v>22620.0946029955</v>
      </c>
    </row>
    <row r="154" spans="2:4">
      <c r="B154" s="22">
        <v>134</v>
      </c>
      <c r="C154" s="22">
        <f t="shared" si="6"/>
        <v>35448.7767341584</v>
      </c>
      <c r="D154" s="22">
        <f t="shared" si="7"/>
        <v>22714.9825323413</v>
      </c>
    </row>
    <row r="155" spans="2:4">
      <c r="B155" s="22">
        <v>135</v>
      </c>
      <c r="C155" s="22">
        <f t="shared" si="6"/>
        <v>35785.1428363731</v>
      </c>
      <c r="D155" s="22">
        <f t="shared" si="7"/>
        <v>22809.8704616871</v>
      </c>
    </row>
    <row r="156" spans="2:4">
      <c r="B156" s="22">
        <v>136</v>
      </c>
      <c r="C156" s="22">
        <f t="shared" si="6"/>
        <v>36124.7006468819</v>
      </c>
      <c r="D156" s="22">
        <f t="shared" si="7"/>
        <v>22904.7583910329</v>
      </c>
    </row>
    <row r="157" spans="2:4">
      <c r="B157" s="22">
        <v>137</v>
      </c>
      <c r="C157" s="22">
        <f t="shared" si="6"/>
        <v>36467.480451144</v>
      </c>
      <c r="D157" s="22">
        <f t="shared" si="7"/>
        <v>22999.6463203788</v>
      </c>
    </row>
    <row r="158" spans="2:4">
      <c r="B158" s="22">
        <v>138</v>
      </c>
      <c r="C158" s="22">
        <f t="shared" si="6"/>
        <v>36813.5128219908</v>
      </c>
      <c r="D158" s="22">
        <f t="shared" si="7"/>
        <v>23094.5342497246</v>
      </c>
    </row>
    <row r="159" spans="2:4">
      <c r="B159" s="22">
        <v>139</v>
      </c>
      <c r="C159" s="22">
        <f t="shared" si="6"/>
        <v>37162.8286223533</v>
      </c>
      <c r="D159" s="22">
        <f t="shared" si="7"/>
        <v>23189.4221790704</v>
      </c>
    </row>
    <row r="160" spans="2:4">
      <c r="B160" s="22">
        <v>140</v>
      </c>
      <c r="C160" s="22">
        <f t="shared" si="6"/>
        <v>37515.4590080142</v>
      </c>
      <c r="D160" s="22">
        <f t="shared" si="7"/>
        <v>23284.3101084163</v>
      </c>
    </row>
    <row r="161" spans="2:4">
      <c r="B161" s="22">
        <v>141</v>
      </c>
      <c r="C161" s="22">
        <f t="shared" si="6"/>
        <v>37871.4354303871</v>
      </c>
      <c r="D161" s="22">
        <f t="shared" si="7"/>
        <v>23379.1980377621</v>
      </c>
    </row>
    <row r="162" spans="2:4">
      <c r="B162" s="22">
        <v>142</v>
      </c>
      <c r="C162" s="22">
        <f t="shared" si="6"/>
        <v>38230.7896393215</v>
      </c>
      <c r="D162" s="22">
        <f t="shared" si="7"/>
        <v>23474.0859671079</v>
      </c>
    </row>
    <row r="163" spans="2:4">
      <c r="B163" s="22">
        <v>143</v>
      </c>
      <c r="C163" s="22">
        <f t="shared" si="6"/>
        <v>38593.5536859346</v>
      </c>
      <c r="D163" s="22">
        <f t="shared" si="7"/>
        <v>23568.9738964538</v>
      </c>
    </row>
    <row r="164" spans="2:4">
      <c r="B164" s="22">
        <v>144</v>
      </c>
      <c r="C164" s="22">
        <f t="shared" si="6"/>
        <v>38959.7599254702</v>
      </c>
      <c r="D164" s="22">
        <f t="shared" si="7"/>
        <v>23663.8618257996</v>
      </c>
    </row>
    <row r="165" spans="2:4">
      <c r="B165" s="22">
        <v>145</v>
      </c>
      <c r="C165" s="22">
        <f t="shared" si="6"/>
        <v>39329.441020184</v>
      </c>
      <c r="D165" s="22">
        <f t="shared" si="7"/>
        <v>23758.7497551454</v>
      </c>
    </row>
    <row r="166" spans="2:4">
      <c r="B166" s="22">
        <v>146</v>
      </c>
      <c r="C166" s="22">
        <f t="shared" si="6"/>
        <v>39702.6299422574</v>
      </c>
      <c r="D166" s="22">
        <f t="shared" si="7"/>
        <v>23853.6376844912</v>
      </c>
    </row>
    <row r="167" spans="2:4">
      <c r="B167" s="22">
        <v>147</v>
      </c>
      <c r="C167" s="22">
        <f t="shared" si="6"/>
        <v>40079.3599767379</v>
      </c>
      <c r="D167" s="22">
        <f t="shared" si="7"/>
        <v>23948.5256138371</v>
      </c>
    </row>
    <row r="168" spans="2:4">
      <c r="B168" s="22">
        <v>148</v>
      </c>
      <c r="C168" s="22">
        <f t="shared" si="6"/>
        <v>40459.6647245078</v>
      </c>
      <c r="D168" s="22">
        <f t="shared" si="7"/>
        <v>24043.4135431829</v>
      </c>
    </row>
    <row r="169" spans="2:4">
      <c r="B169" s="22">
        <v>149</v>
      </c>
      <c r="C169" s="22">
        <f t="shared" si="6"/>
        <v>40843.5781052813</v>
      </c>
      <c r="D169" s="22">
        <f t="shared" si="7"/>
        <v>24138.3014725287</v>
      </c>
    </row>
    <row r="170" spans="2:4">
      <c r="B170" s="22">
        <v>150</v>
      </c>
      <c r="C170" s="22">
        <f t="shared" si="6"/>
        <v>41231.1343606298</v>
      </c>
      <c r="D170" s="22">
        <f t="shared" si="7"/>
        <v>24233.1894018746</v>
      </c>
    </row>
    <row r="171" spans="2:4">
      <c r="B171" s="22">
        <v>151</v>
      </c>
      <c r="C171" s="22">
        <f t="shared" si="6"/>
        <v>41622.3680570358</v>
      </c>
      <c r="D171" s="22">
        <f t="shared" si="7"/>
        <v>24328.0773312204</v>
      </c>
    </row>
    <row r="172" spans="2:4">
      <c r="B172" s="22">
        <v>152</v>
      </c>
      <c r="C172" s="22">
        <f t="shared" si="6"/>
        <v>42017.314088976</v>
      </c>
      <c r="D172" s="22">
        <f t="shared" si="7"/>
        <v>24422.9652605662</v>
      </c>
    </row>
    <row r="173" spans="2:4">
      <c r="B173" s="22">
        <v>153</v>
      </c>
      <c r="C173" s="22">
        <f t="shared" si="6"/>
        <v>42416.0076820336</v>
      </c>
      <c r="D173" s="22">
        <f t="shared" si="7"/>
        <v>24517.8531899121</v>
      </c>
    </row>
    <row r="174" spans="2:4">
      <c r="B174" s="22">
        <v>154</v>
      </c>
      <c r="C174" s="22">
        <f t="shared" si="6"/>
        <v>42818.4843960401</v>
      </c>
      <c r="D174" s="22">
        <f t="shared" si="7"/>
        <v>24612.7411192579</v>
      </c>
    </row>
    <row r="175" spans="2:4">
      <c r="B175" s="22">
        <v>155</v>
      </c>
      <c r="C175" s="22">
        <f t="shared" si="6"/>
        <v>43224.7801282468</v>
      </c>
      <c r="D175" s="22">
        <f t="shared" si="7"/>
        <v>24707.6290486037</v>
      </c>
    </row>
    <row r="176" spans="2:4">
      <c r="B176" s="22">
        <v>156</v>
      </c>
      <c r="C176" s="22">
        <f t="shared" si="6"/>
        <v>43634.9311165266</v>
      </c>
      <c r="D176" s="22">
        <f t="shared" si="7"/>
        <v>24802.5169779496</v>
      </c>
    </row>
    <row r="177" spans="2:4">
      <c r="B177" s="22">
        <v>157</v>
      </c>
      <c r="C177" s="22">
        <f t="shared" si="6"/>
        <v>44048.9739426061</v>
      </c>
      <c r="D177" s="22">
        <f t="shared" si="7"/>
        <v>24897.4049072954</v>
      </c>
    </row>
    <row r="178" spans="2:4">
      <c r="B178" s="22">
        <v>158</v>
      </c>
      <c r="C178" s="22">
        <f t="shared" si="6"/>
        <v>44466.9455353284</v>
      </c>
      <c r="D178" s="22">
        <f t="shared" si="7"/>
        <v>24992.2928366412</v>
      </c>
    </row>
    <row r="179" spans="2:4">
      <c r="B179" s="22">
        <v>159</v>
      </c>
      <c r="C179" s="22">
        <f t="shared" si="6"/>
        <v>44888.8831739465</v>
      </c>
      <c r="D179" s="22">
        <f t="shared" si="7"/>
        <v>25087.180765987</v>
      </c>
    </row>
    <row r="180" spans="2:4">
      <c r="B180" s="22">
        <v>160</v>
      </c>
      <c r="C180" s="22">
        <f t="shared" si="6"/>
        <v>45314.8244914487</v>
      </c>
      <c r="D180" s="22">
        <f t="shared" si="7"/>
        <v>25182.0686953329</v>
      </c>
    </row>
    <row r="181" spans="2:4">
      <c r="B181" s="22">
        <v>161</v>
      </c>
      <c r="C181" s="22">
        <f t="shared" si="6"/>
        <v>45744.8074779151</v>
      </c>
      <c r="D181" s="22">
        <f t="shared" si="7"/>
        <v>25276.9566246787</v>
      </c>
    </row>
    <row r="182" spans="2:4">
      <c r="B182" s="22">
        <v>162</v>
      </c>
      <c r="C182" s="22">
        <f t="shared" si="6"/>
        <v>46178.8704839054</v>
      </c>
      <c r="D182" s="22">
        <f t="shared" si="7"/>
        <v>25371.8445540245</v>
      </c>
    </row>
    <row r="183" spans="2:4">
      <c r="B183" s="22">
        <v>163</v>
      </c>
      <c r="C183" s="22">
        <f t="shared" si="6"/>
        <v>46617.0522238801</v>
      </c>
      <c r="D183" s="22">
        <f t="shared" si="7"/>
        <v>25466.7324833704</v>
      </c>
    </row>
    <row r="184" spans="2:4">
      <c r="B184" s="22">
        <v>164</v>
      </c>
      <c r="C184" s="22">
        <f t="shared" si="6"/>
        <v>47059.3917796531</v>
      </c>
      <c r="D184" s="22">
        <f t="shared" si="7"/>
        <v>25561.6204127162</v>
      </c>
    </row>
    <row r="185" spans="2:4">
      <c r="B185" s="22">
        <v>165</v>
      </c>
      <c r="C185" s="22">
        <f t="shared" ref="C185:C248" si="8">$C$7*$C$12^B185</f>
        <v>47505.9286038777</v>
      </c>
      <c r="D185" s="22">
        <f t="shared" si="7"/>
        <v>25656.508342062</v>
      </c>
    </row>
    <row r="186" spans="2:4">
      <c r="B186" s="22">
        <v>166</v>
      </c>
      <c r="C186" s="22">
        <f t="shared" si="8"/>
        <v>47956.7025235649</v>
      </c>
      <c r="D186" s="22">
        <f t="shared" si="7"/>
        <v>25751.3962714079</v>
      </c>
    </row>
    <row r="187" spans="2:4">
      <c r="B187" s="22">
        <v>167</v>
      </c>
      <c r="C187" s="22">
        <f t="shared" si="8"/>
        <v>48411.7537436365</v>
      </c>
      <c r="D187" s="22">
        <f t="shared" si="7"/>
        <v>25846.2842007537</v>
      </c>
    </row>
    <row r="188" spans="2:4">
      <c r="B188" s="22">
        <v>168</v>
      </c>
      <c r="C188" s="22">
        <f t="shared" si="8"/>
        <v>48871.1228505098</v>
      </c>
      <c r="D188" s="22">
        <f t="shared" si="7"/>
        <v>25941.1721300995</v>
      </c>
    </row>
    <row r="189" spans="2:4">
      <c r="B189" s="22">
        <v>169</v>
      </c>
      <c r="C189" s="22">
        <f t="shared" si="8"/>
        <v>49334.8508157189</v>
      </c>
      <c r="D189" s="22">
        <f t="shared" si="7"/>
        <v>26036.0600594453</v>
      </c>
    </row>
    <row r="190" spans="2:4">
      <c r="B190" s="22">
        <v>170</v>
      </c>
      <c r="C190" s="22">
        <f t="shared" si="8"/>
        <v>49802.9789995678</v>
      </c>
      <c r="D190" s="22">
        <f t="shared" si="7"/>
        <v>26130.9479887912</v>
      </c>
    </row>
    <row r="191" spans="2:4">
      <c r="B191" s="22">
        <v>171</v>
      </c>
      <c r="C191" s="22">
        <f t="shared" si="8"/>
        <v>50275.5491548201</v>
      </c>
      <c r="D191" s="22">
        <f t="shared" si="7"/>
        <v>26225.835918137</v>
      </c>
    </row>
    <row r="192" spans="2:4">
      <c r="B192" s="22">
        <v>172</v>
      </c>
      <c r="C192" s="22">
        <f t="shared" si="8"/>
        <v>50752.6034304226</v>
      </c>
      <c r="D192" s="22">
        <f t="shared" si="7"/>
        <v>26320.7238474828</v>
      </c>
    </row>
    <row r="193" spans="2:4">
      <c r="B193" s="22">
        <v>173</v>
      </c>
      <c r="C193" s="22">
        <f t="shared" si="8"/>
        <v>51234.1843752649</v>
      </c>
      <c r="D193" s="22">
        <f t="shared" si="7"/>
        <v>26415.6117768287</v>
      </c>
    </row>
    <row r="194" spans="2:4">
      <c r="B194" s="22">
        <v>174</v>
      </c>
      <c r="C194" s="22">
        <f t="shared" si="8"/>
        <v>51720.3349419741</v>
      </c>
      <c r="D194" s="22">
        <f t="shared" si="7"/>
        <v>26510.4997061745</v>
      </c>
    </row>
    <row r="195" spans="2:4">
      <c r="B195" s="22">
        <v>175</v>
      </c>
      <c r="C195" s="22">
        <f t="shared" si="8"/>
        <v>52211.0984907457</v>
      </c>
      <c r="D195" s="22">
        <f t="shared" si="7"/>
        <v>26605.3876355203</v>
      </c>
    </row>
    <row r="196" spans="2:4">
      <c r="B196" s="22">
        <v>176</v>
      </c>
      <c r="C196" s="22">
        <f t="shared" si="8"/>
        <v>52706.5187932115</v>
      </c>
      <c r="D196" s="22">
        <f t="shared" si="7"/>
        <v>26700.2755648662</v>
      </c>
    </row>
    <row r="197" spans="2:4">
      <c r="B197" s="22">
        <v>177</v>
      </c>
      <c r="C197" s="22">
        <f t="shared" si="8"/>
        <v>53206.640036343</v>
      </c>
      <c r="D197" s="22">
        <f t="shared" si="7"/>
        <v>26795.163494212</v>
      </c>
    </row>
    <row r="198" spans="2:4">
      <c r="B198" s="22">
        <v>178</v>
      </c>
      <c r="C198" s="22">
        <f t="shared" si="8"/>
        <v>53711.5068263928</v>
      </c>
      <c r="D198" s="22">
        <f t="shared" si="7"/>
        <v>26890.0514235578</v>
      </c>
    </row>
    <row r="199" spans="2:4">
      <c r="B199" s="22">
        <v>179</v>
      </c>
      <c r="C199" s="22">
        <f t="shared" si="8"/>
        <v>54221.1641928729</v>
      </c>
      <c r="D199" s="22">
        <f t="shared" si="7"/>
        <v>26984.9393529037</v>
      </c>
    </row>
    <row r="200" spans="2:4">
      <c r="B200" s="22">
        <v>180</v>
      </c>
      <c r="C200" s="22">
        <f t="shared" si="8"/>
        <v>54735.6575925711</v>
      </c>
      <c r="D200" s="22">
        <f t="shared" si="7"/>
        <v>27079.8272822495</v>
      </c>
    </row>
    <row r="201" spans="2:4">
      <c r="B201" s="22">
        <v>181</v>
      </c>
      <c r="C201" s="22">
        <f t="shared" si="8"/>
        <v>55255.0329136052</v>
      </c>
      <c r="D201" s="22">
        <f t="shared" si="7"/>
        <v>27174.7152115953</v>
      </c>
    </row>
    <row r="202" spans="2:4">
      <c r="B202" s="22">
        <v>182</v>
      </c>
      <c r="C202" s="22">
        <f t="shared" si="8"/>
        <v>55779.336479516</v>
      </c>
      <c r="D202" s="22">
        <f t="shared" si="7"/>
        <v>27269.6031409411</v>
      </c>
    </row>
    <row r="203" spans="2:4">
      <c r="B203" s="22">
        <v>183</v>
      </c>
      <c r="C203" s="22">
        <f t="shared" si="8"/>
        <v>56308.6150533986</v>
      </c>
      <c r="D203" s="22">
        <f t="shared" si="7"/>
        <v>27364.491070287</v>
      </c>
    </row>
    <row r="204" spans="2:4">
      <c r="B204" s="22">
        <v>184</v>
      </c>
      <c r="C204" s="22">
        <f t="shared" si="8"/>
        <v>56842.9158420734</v>
      </c>
      <c r="D204" s="22">
        <f t="shared" si="7"/>
        <v>27459.3789996328</v>
      </c>
    </row>
    <row r="205" spans="2:4">
      <c r="B205" s="22">
        <v>185</v>
      </c>
      <c r="C205" s="22">
        <f t="shared" si="8"/>
        <v>57382.2865002968</v>
      </c>
      <c r="D205" s="22">
        <f t="shared" si="7"/>
        <v>27554.2669289786</v>
      </c>
    </row>
    <row r="206" spans="2:4">
      <c r="B206" s="22">
        <v>186</v>
      </c>
      <c r="C206" s="22">
        <f t="shared" si="8"/>
        <v>57926.775135011</v>
      </c>
      <c r="D206" s="22">
        <f t="shared" si="7"/>
        <v>27649.1548583245</v>
      </c>
    </row>
    <row r="207" spans="2:4">
      <c r="B207" s="22">
        <v>187</v>
      </c>
      <c r="C207" s="22">
        <f t="shared" si="8"/>
        <v>58476.4303096353</v>
      </c>
      <c r="D207" s="22">
        <f t="shared" si="7"/>
        <v>27744.0427876703</v>
      </c>
    </row>
    <row r="208" spans="2:4">
      <c r="B208" s="22">
        <v>188</v>
      </c>
      <c r="C208" s="22">
        <f t="shared" si="8"/>
        <v>59031.301048397</v>
      </c>
      <c r="D208" s="22">
        <f t="shared" si="7"/>
        <v>27838.9307170161</v>
      </c>
    </row>
    <row r="209" spans="2:4">
      <c r="B209" s="22">
        <v>189</v>
      </c>
      <c r="C209" s="22">
        <f t="shared" si="8"/>
        <v>59591.4368407042</v>
      </c>
      <c r="D209" s="22">
        <f t="shared" si="7"/>
        <v>27933.818646362</v>
      </c>
    </row>
    <row r="210" spans="2:4">
      <c r="B210" s="22">
        <v>190</v>
      </c>
      <c r="C210" s="22">
        <f t="shared" si="8"/>
        <v>60156.88764556</v>
      </c>
      <c r="D210" s="22">
        <f t="shared" si="7"/>
        <v>28028.7065757078</v>
      </c>
    </row>
    <row r="211" spans="2:4">
      <c r="B211" s="22">
        <v>191</v>
      </c>
      <c r="C211" s="22">
        <f t="shared" si="8"/>
        <v>60727.7038960177</v>
      </c>
      <c r="D211" s="22">
        <f t="shared" si="7"/>
        <v>28123.5945050536</v>
      </c>
    </row>
    <row r="212" spans="2:4">
      <c r="B212" s="22">
        <v>192</v>
      </c>
      <c r="C212" s="22">
        <f t="shared" si="8"/>
        <v>61303.9365036797</v>
      </c>
      <c r="D212" s="22">
        <f t="shared" si="7"/>
        <v>28218.4824343994</v>
      </c>
    </row>
    <row r="213" spans="2:4">
      <c r="B213" s="22">
        <v>193</v>
      </c>
      <c r="C213" s="22">
        <f t="shared" si="8"/>
        <v>61885.6368632379</v>
      </c>
      <c r="D213" s="22">
        <f t="shared" ref="D213:D276" si="9">$C$7*(1+B213*$C$11)</f>
        <v>28313.3703637453</v>
      </c>
    </row>
    <row r="214" spans="2:4">
      <c r="B214" s="22">
        <v>194</v>
      </c>
      <c r="C214" s="22">
        <f t="shared" si="8"/>
        <v>62472.856857058</v>
      </c>
      <c r="D214" s="22">
        <f t="shared" si="9"/>
        <v>28408.2582930911</v>
      </c>
    </row>
    <row r="215" spans="2:4">
      <c r="B215" s="22">
        <v>195</v>
      </c>
      <c r="C215" s="22">
        <f t="shared" si="8"/>
        <v>63065.6488598064</v>
      </c>
      <c r="D215" s="22">
        <f t="shared" si="9"/>
        <v>28503.1462224369</v>
      </c>
    </row>
    <row r="216" spans="2:4">
      <c r="B216" s="22">
        <v>196</v>
      </c>
      <c r="C216" s="22">
        <f t="shared" si="8"/>
        <v>63664.0657431223</v>
      </c>
      <c r="D216" s="22">
        <f t="shared" si="9"/>
        <v>28598.0341517828</v>
      </c>
    </row>
    <row r="217" spans="2:4">
      <c r="B217" s="22">
        <v>197</v>
      </c>
      <c r="C217" s="22">
        <f t="shared" si="8"/>
        <v>64268.1608803324</v>
      </c>
      <c r="D217" s="22">
        <f t="shared" si="9"/>
        <v>28692.9220811286</v>
      </c>
    </row>
    <row r="218" spans="2:4">
      <c r="B218" s="22">
        <v>198</v>
      </c>
      <c r="C218" s="22">
        <f t="shared" si="8"/>
        <v>64877.9881512124</v>
      </c>
      <c r="D218" s="22">
        <f t="shared" si="9"/>
        <v>28787.8100104744</v>
      </c>
    </row>
    <row r="219" spans="2:4">
      <c r="B219" s="22">
        <v>199</v>
      </c>
      <c r="C219" s="22">
        <f t="shared" si="8"/>
        <v>65493.6019467916</v>
      </c>
      <c r="D219" s="22">
        <f t="shared" si="9"/>
        <v>28882.6979398203</v>
      </c>
    </row>
    <row r="220" spans="2:4">
      <c r="B220" s="22">
        <v>200</v>
      </c>
      <c r="C220" s="22">
        <f t="shared" si="8"/>
        <v>66115.0571742047</v>
      </c>
      <c r="D220" s="22">
        <f t="shared" si="9"/>
        <v>28977.5858691661</v>
      </c>
    </row>
    <row r="221" spans="2:4">
      <c r="B221" s="22">
        <v>201</v>
      </c>
      <c r="C221" s="22">
        <f t="shared" si="8"/>
        <v>66742.4092615888</v>
      </c>
      <c r="D221" s="22">
        <f t="shared" si="9"/>
        <v>29072.4737985119</v>
      </c>
    </row>
    <row r="222" spans="2:4">
      <c r="B222" s="22">
        <v>202</v>
      </c>
      <c r="C222" s="22">
        <f t="shared" si="8"/>
        <v>67375.7141630272</v>
      </c>
      <c r="D222" s="22">
        <f t="shared" si="9"/>
        <v>29167.3617278578</v>
      </c>
    </row>
    <row r="223" spans="2:4">
      <c r="B223" s="22">
        <v>203</v>
      </c>
      <c r="C223" s="22">
        <f t="shared" si="8"/>
        <v>68015.0283635399</v>
      </c>
      <c r="D223" s="22">
        <f t="shared" si="9"/>
        <v>29262.2496572036</v>
      </c>
    </row>
    <row r="224" spans="2:4">
      <c r="B224" s="22">
        <v>204</v>
      </c>
      <c r="C224" s="22">
        <f t="shared" si="8"/>
        <v>68660.4088841213</v>
      </c>
      <c r="D224" s="22">
        <f t="shared" si="9"/>
        <v>29357.1375865494</v>
      </c>
    </row>
    <row r="225" spans="2:4">
      <c r="B225" s="22">
        <v>205</v>
      </c>
      <c r="C225" s="22">
        <f t="shared" si="8"/>
        <v>69311.9132868265</v>
      </c>
      <c r="D225" s="22">
        <f t="shared" si="9"/>
        <v>29452.0255158952</v>
      </c>
    </row>
    <row r="226" spans="2:4">
      <c r="B226" s="22">
        <v>206</v>
      </c>
      <c r="C226" s="22">
        <f t="shared" si="8"/>
        <v>69969.599679905</v>
      </c>
      <c r="D226" s="22">
        <f t="shared" si="9"/>
        <v>29546.9134452411</v>
      </c>
    </row>
    <row r="227" spans="2:4">
      <c r="B227" s="22">
        <v>207</v>
      </c>
      <c r="C227" s="22">
        <f t="shared" si="8"/>
        <v>70633.5267229833</v>
      </c>
      <c r="D227" s="22">
        <f t="shared" si="9"/>
        <v>29641.8013745869</v>
      </c>
    </row>
    <row r="228" spans="2:4">
      <c r="B228" s="22">
        <v>208</v>
      </c>
      <c r="C228" s="22">
        <f t="shared" si="8"/>
        <v>71303.753632297</v>
      </c>
      <c r="D228" s="22">
        <f t="shared" si="9"/>
        <v>29736.6893039327</v>
      </c>
    </row>
    <row r="229" spans="2:4">
      <c r="B229" s="22">
        <v>209</v>
      </c>
      <c r="C229" s="22">
        <f t="shared" si="8"/>
        <v>71980.3401859724</v>
      </c>
      <c r="D229" s="22">
        <f t="shared" si="9"/>
        <v>29831.5772332786</v>
      </c>
    </row>
    <row r="230" spans="2:4">
      <c r="B230" s="22">
        <v>210</v>
      </c>
      <c r="C230" s="22">
        <f t="shared" si="8"/>
        <v>72663.3467293579</v>
      </c>
      <c r="D230" s="22">
        <f t="shared" si="9"/>
        <v>29926.4651626244</v>
      </c>
    </row>
    <row r="231" spans="2:4">
      <c r="B231" s="22">
        <v>211</v>
      </c>
      <c r="C231" s="22">
        <f t="shared" si="8"/>
        <v>73352.8341804066</v>
      </c>
      <c r="D231" s="22">
        <f t="shared" si="9"/>
        <v>30021.3530919702</v>
      </c>
    </row>
    <row r="232" spans="2:4">
      <c r="B232" s="22">
        <v>212</v>
      </c>
      <c r="C232" s="22">
        <f t="shared" si="8"/>
        <v>74048.8640351093</v>
      </c>
      <c r="D232" s="22">
        <f t="shared" si="9"/>
        <v>30116.2410213161</v>
      </c>
    </row>
    <row r="233" spans="2:4">
      <c r="B233" s="22">
        <v>213</v>
      </c>
      <c r="C233" s="22">
        <f t="shared" si="8"/>
        <v>74751.4983729795</v>
      </c>
      <c r="D233" s="22">
        <f t="shared" si="9"/>
        <v>30211.1289506619</v>
      </c>
    </row>
    <row r="234" spans="2:4">
      <c r="B234" s="22">
        <v>214</v>
      </c>
      <c r="C234" s="22">
        <f t="shared" si="8"/>
        <v>75460.7998625906</v>
      </c>
      <c r="D234" s="22">
        <f t="shared" si="9"/>
        <v>30306.0168800077</v>
      </c>
    </row>
    <row r="235" spans="2:4">
      <c r="B235" s="22">
        <v>215</v>
      </c>
      <c r="C235" s="22">
        <f t="shared" si="8"/>
        <v>76176.8317671647</v>
      </c>
      <c r="D235" s="22">
        <f t="shared" si="9"/>
        <v>30400.9048093535</v>
      </c>
    </row>
    <row r="236" spans="2:4">
      <c r="B236" s="22">
        <v>216</v>
      </c>
      <c r="C236" s="22">
        <f t="shared" si="8"/>
        <v>76899.6579502159</v>
      </c>
      <c r="D236" s="22">
        <f t="shared" si="9"/>
        <v>30495.7927386994</v>
      </c>
    </row>
    <row r="237" spans="2:4">
      <c r="B237" s="22">
        <v>217</v>
      </c>
      <c r="C237" s="22">
        <f t="shared" si="8"/>
        <v>77629.3428812458</v>
      </c>
      <c r="D237" s="22">
        <f t="shared" si="9"/>
        <v>30590.6806680452</v>
      </c>
    </row>
    <row r="238" spans="2:4">
      <c r="B238" s="22">
        <v>218</v>
      </c>
      <c r="C238" s="22">
        <f t="shared" si="8"/>
        <v>78365.9516414936</v>
      </c>
      <c r="D238" s="22">
        <f t="shared" si="9"/>
        <v>30685.568597391</v>
      </c>
    </row>
    <row r="239" spans="2:4">
      <c r="B239" s="22">
        <v>219</v>
      </c>
      <c r="C239" s="22">
        <f t="shared" si="8"/>
        <v>79109.5499297413</v>
      </c>
      <c r="D239" s="22">
        <f t="shared" si="9"/>
        <v>30780.4565267369</v>
      </c>
    </row>
    <row r="240" spans="2:4">
      <c r="B240" s="22">
        <v>220</v>
      </c>
      <c r="C240" s="22">
        <f t="shared" si="8"/>
        <v>79860.2040681727</v>
      </c>
      <c r="D240" s="22">
        <f t="shared" si="9"/>
        <v>30875.3444560827</v>
      </c>
    </row>
    <row r="241" spans="2:4">
      <c r="B241" s="22">
        <v>221</v>
      </c>
      <c r="C241" s="22">
        <f t="shared" si="8"/>
        <v>80617.9810082891</v>
      </c>
      <c r="D241" s="22">
        <f t="shared" si="9"/>
        <v>30970.2323854285</v>
      </c>
    </row>
    <row r="242" spans="2:4">
      <c r="B242" s="22">
        <v>222</v>
      </c>
      <c r="C242" s="22">
        <f t="shared" si="8"/>
        <v>81382.9483368809</v>
      </c>
      <c r="D242" s="22">
        <f t="shared" si="9"/>
        <v>31065.1203147744</v>
      </c>
    </row>
    <row r="243" spans="2:4">
      <c r="B243" s="22">
        <v>223</v>
      </c>
      <c r="C243" s="22">
        <f t="shared" si="8"/>
        <v>82155.1742820555</v>
      </c>
      <c r="D243" s="22">
        <f t="shared" si="9"/>
        <v>31160.0082441202</v>
      </c>
    </row>
    <row r="244" spans="2:4">
      <c r="B244" s="22">
        <v>224</v>
      </c>
      <c r="C244" s="22">
        <f t="shared" si="8"/>
        <v>82934.7277193225</v>
      </c>
      <c r="D244" s="22">
        <f t="shared" si="9"/>
        <v>31254.896173466</v>
      </c>
    </row>
    <row r="245" spans="2:4">
      <c r="B245" s="22">
        <v>225</v>
      </c>
      <c r="C245" s="22">
        <f t="shared" si="8"/>
        <v>83721.6781777372</v>
      </c>
      <c r="D245" s="22">
        <f t="shared" si="9"/>
        <v>31349.7841028119</v>
      </c>
    </row>
    <row r="246" spans="2:4">
      <c r="B246" s="22">
        <v>226</v>
      </c>
      <c r="C246" s="22">
        <f t="shared" si="8"/>
        <v>84516.0958461015</v>
      </c>
      <c r="D246" s="22">
        <f t="shared" si="9"/>
        <v>31444.6720321577</v>
      </c>
    </row>
    <row r="247" spans="2:4">
      <c r="B247" s="22">
        <v>227</v>
      </c>
      <c r="C247" s="22">
        <f t="shared" si="8"/>
        <v>85318.0515792245</v>
      </c>
      <c r="D247" s="22">
        <f t="shared" si="9"/>
        <v>31539.5599615035</v>
      </c>
    </row>
    <row r="248" spans="2:4">
      <c r="B248" s="22">
        <v>228</v>
      </c>
      <c r="C248" s="22">
        <f t="shared" si="8"/>
        <v>86127.6169042419</v>
      </c>
      <c r="D248" s="22">
        <f t="shared" si="9"/>
        <v>31634.4478908493</v>
      </c>
    </row>
    <row r="249" spans="2:4">
      <c r="B249" s="22">
        <v>229</v>
      </c>
      <c r="C249" s="22">
        <f t="shared" ref="C249:C312" si="10">$C$7*$C$12^B249</f>
        <v>86944.8640269953</v>
      </c>
      <c r="D249" s="22">
        <f t="shared" si="9"/>
        <v>31729.3358201952</v>
      </c>
    </row>
    <row r="250" spans="2:4">
      <c r="B250" s="22">
        <v>230</v>
      </c>
      <c r="C250" s="22">
        <f t="shared" si="10"/>
        <v>87769.865838473</v>
      </c>
      <c r="D250" s="22">
        <f t="shared" si="9"/>
        <v>31824.223749541</v>
      </c>
    </row>
    <row r="251" spans="2:4">
      <c r="B251" s="22">
        <v>231</v>
      </c>
      <c r="C251" s="22">
        <f t="shared" si="10"/>
        <v>88602.6959213104</v>
      </c>
      <c r="D251" s="22">
        <f t="shared" si="9"/>
        <v>31919.1116788868</v>
      </c>
    </row>
    <row r="252" spans="2:4">
      <c r="B252" s="22">
        <v>232</v>
      </c>
      <c r="C252" s="22">
        <f t="shared" si="10"/>
        <v>89443.4285563535</v>
      </c>
      <c r="D252" s="22">
        <f t="shared" si="9"/>
        <v>32013.9996082327</v>
      </c>
    </row>
    <row r="253" spans="2:4">
      <c r="B253" s="22">
        <v>233</v>
      </c>
      <c r="C253" s="22">
        <f t="shared" si="10"/>
        <v>90292.1387292839</v>
      </c>
      <c r="D253" s="22">
        <f t="shared" si="9"/>
        <v>32108.8875375785</v>
      </c>
    </row>
    <row r="254" spans="2:4">
      <c r="B254" s="22">
        <v>234</v>
      </c>
      <c r="C254" s="22">
        <f t="shared" si="10"/>
        <v>91148.9021373067</v>
      </c>
      <c r="D254" s="22">
        <f t="shared" si="9"/>
        <v>32203.7754669243</v>
      </c>
    </row>
    <row r="255" spans="2:4">
      <c r="B255" s="22">
        <v>235</v>
      </c>
      <c r="C255" s="22">
        <f t="shared" si="10"/>
        <v>92013.7951959022</v>
      </c>
      <c r="D255" s="22">
        <f t="shared" si="9"/>
        <v>32298.6633962702</v>
      </c>
    </row>
    <row r="256" spans="2:4">
      <c r="B256" s="22">
        <v>236</v>
      </c>
      <c r="C256" s="22">
        <f t="shared" si="10"/>
        <v>92886.8950456413</v>
      </c>
      <c r="D256" s="22">
        <f t="shared" si="9"/>
        <v>32393.551325616</v>
      </c>
    </row>
    <row r="257" spans="2:4">
      <c r="B257" s="22">
        <v>237</v>
      </c>
      <c r="C257" s="22">
        <f t="shared" si="10"/>
        <v>93768.2795590657</v>
      </c>
      <c r="D257" s="22">
        <f t="shared" si="9"/>
        <v>32488.4392549618</v>
      </c>
    </row>
    <row r="258" spans="2:4">
      <c r="B258" s="22">
        <v>238</v>
      </c>
      <c r="C258" s="22">
        <f t="shared" si="10"/>
        <v>94658.0273476338</v>
      </c>
      <c r="D258" s="22">
        <f t="shared" si="9"/>
        <v>32583.3271843076</v>
      </c>
    </row>
    <row r="259" spans="2:4">
      <c r="B259" s="22">
        <v>239</v>
      </c>
      <c r="C259" s="22">
        <f t="shared" si="10"/>
        <v>95556.2177687316</v>
      </c>
      <c r="D259" s="22">
        <f t="shared" si="9"/>
        <v>32678.2151136535</v>
      </c>
    </row>
    <row r="260" spans="2:4">
      <c r="B260" s="22">
        <v>240</v>
      </c>
      <c r="C260" s="22">
        <f t="shared" si="10"/>
        <v>96462.930932751</v>
      </c>
      <c r="D260" s="22">
        <f t="shared" si="9"/>
        <v>32773.1030429993</v>
      </c>
    </row>
    <row r="261" spans="2:4">
      <c r="B261" s="22">
        <v>241</v>
      </c>
      <c r="C261" s="22">
        <f t="shared" si="10"/>
        <v>97378.2477102348</v>
      </c>
      <c r="D261" s="22">
        <f t="shared" si="9"/>
        <v>32867.9909723451</v>
      </c>
    </row>
    <row r="262" spans="2:4">
      <c r="B262" s="22">
        <v>242</v>
      </c>
      <c r="C262" s="22">
        <f t="shared" si="10"/>
        <v>98302.2497390898</v>
      </c>
      <c r="D262" s="22">
        <f t="shared" si="9"/>
        <v>32962.878901691</v>
      </c>
    </row>
    <row r="263" spans="2:4">
      <c r="B263" s="22">
        <v>243</v>
      </c>
      <c r="C263" s="22">
        <f t="shared" si="10"/>
        <v>99235.0194318677</v>
      </c>
      <c r="D263" s="22">
        <f t="shared" si="9"/>
        <v>33057.7668310368</v>
      </c>
    </row>
    <row r="264" spans="2:4">
      <c r="B264" s="22">
        <v>244</v>
      </c>
      <c r="C264" s="22">
        <f t="shared" si="10"/>
        <v>100176.639983116</v>
      </c>
      <c r="D264" s="22">
        <f t="shared" si="9"/>
        <v>33152.6547603826</v>
      </c>
    </row>
    <row r="265" spans="2:4">
      <c r="B265" s="22">
        <v>245</v>
      </c>
      <c r="C265" s="22">
        <f t="shared" si="10"/>
        <v>101127.195376798</v>
      </c>
      <c r="D265" s="22">
        <f t="shared" si="9"/>
        <v>33247.5426897285</v>
      </c>
    </row>
    <row r="266" spans="2:4">
      <c r="B266" s="22">
        <v>246</v>
      </c>
      <c r="C266" s="22">
        <f t="shared" si="10"/>
        <v>102086.770393784</v>
      </c>
      <c r="D266" s="22">
        <f t="shared" si="9"/>
        <v>33342.4306190743</v>
      </c>
    </row>
    <row r="267" spans="2:4">
      <c r="B267" s="22">
        <v>247</v>
      </c>
      <c r="C267" s="22">
        <f t="shared" si="10"/>
        <v>103055.450619411</v>
      </c>
      <c r="D267" s="22">
        <f t="shared" si="9"/>
        <v>33437.3185484201</v>
      </c>
    </row>
    <row r="268" spans="2:4">
      <c r="B268" s="22">
        <v>248</v>
      </c>
      <c r="C268" s="22">
        <f t="shared" si="10"/>
        <v>104033.322451118</v>
      </c>
      <c r="D268" s="22">
        <f t="shared" si="9"/>
        <v>33532.206477766</v>
      </c>
    </row>
    <row r="269" spans="2:4">
      <c r="B269" s="22">
        <v>249</v>
      </c>
      <c r="C269" s="22">
        <f t="shared" si="10"/>
        <v>105020.473106154</v>
      </c>
      <c r="D269" s="22">
        <f t="shared" si="9"/>
        <v>33627.0944071118</v>
      </c>
    </row>
    <row r="270" spans="2:4">
      <c r="B270" s="22">
        <v>250</v>
      </c>
      <c r="C270" s="22">
        <f t="shared" si="10"/>
        <v>106016.99062935</v>
      </c>
      <c r="D270" s="22">
        <f t="shared" si="9"/>
        <v>33721.9823364576</v>
      </c>
    </row>
    <row r="271" spans="2:4">
      <c r="B271" s="22">
        <v>251</v>
      </c>
      <c r="C271" s="22">
        <f t="shared" si="10"/>
        <v>107022.963900979</v>
      </c>
      <c r="D271" s="22">
        <f t="shared" si="9"/>
        <v>33816.8702658034</v>
      </c>
    </row>
    <row r="272" spans="2:4">
      <c r="B272" s="22">
        <v>252</v>
      </c>
      <c r="C272" s="22">
        <f t="shared" si="10"/>
        <v>108038.482644681</v>
      </c>
      <c r="D272" s="22">
        <f t="shared" si="9"/>
        <v>33911.7581951493</v>
      </c>
    </row>
    <row r="273" spans="2:4">
      <c r="B273" s="22">
        <v>253</v>
      </c>
      <c r="C273" s="22">
        <f t="shared" si="10"/>
        <v>109063.637435463</v>
      </c>
      <c r="D273" s="22">
        <f t="shared" si="9"/>
        <v>34006.6461244951</v>
      </c>
    </row>
    <row r="274" spans="2:4">
      <c r="B274" s="22">
        <v>254</v>
      </c>
      <c r="C274" s="22">
        <f t="shared" si="10"/>
        <v>110098.519707781</v>
      </c>
      <c r="D274" s="22">
        <f t="shared" si="9"/>
        <v>34101.5340538409</v>
      </c>
    </row>
    <row r="275" spans="2:4">
      <c r="B275" s="22">
        <v>255</v>
      </c>
      <c r="C275" s="22">
        <f t="shared" si="10"/>
        <v>111143.221763692</v>
      </c>
      <c r="D275" s="22">
        <f t="shared" si="9"/>
        <v>34196.4219831868</v>
      </c>
    </row>
    <row r="276" spans="2:4">
      <c r="B276" s="22">
        <v>256</v>
      </c>
      <c r="C276" s="22">
        <f t="shared" si="10"/>
        <v>112197.83678109</v>
      </c>
      <c r="D276" s="22">
        <f t="shared" si="9"/>
        <v>34291.3099125326</v>
      </c>
    </row>
    <row r="277" spans="2:4">
      <c r="B277" s="22">
        <v>257</v>
      </c>
      <c r="C277" s="22">
        <f t="shared" si="10"/>
        <v>113262.458822014</v>
      </c>
      <c r="D277" s="22">
        <f t="shared" ref="D277:D340" si="11">$C$7*(1+B277*$C$11)</f>
        <v>34386.1978418784</v>
      </c>
    </row>
    <row r="278" spans="2:4">
      <c r="B278" s="22">
        <v>258</v>
      </c>
      <c r="C278" s="22">
        <f t="shared" si="10"/>
        <v>114337.182841038</v>
      </c>
      <c r="D278" s="22">
        <f t="shared" si="11"/>
        <v>34481.0857712243</v>
      </c>
    </row>
    <row r="279" spans="2:4">
      <c r="B279" s="22">
        <v>259</v>
      </c>
      <c r="C279" s="22">
        <f t="shared" si="10"/>
        <v>115422.10469374</v>
      </c>
      <c r="D279" s="22">
        <f t="shared" si="11"/>
        <v>34575.9737005701</v>
      </c>
    </row>
    <row r="280" spans="2:4">
      <c r="B280" s="22">
        <v>260</v>
      </c>
      <c r="C280" s="22">
        <f t="shared" si="10"/>
        <v>116517.321145253</v>
      </c>
      <c r="D280" s="22">
        <f t="shared" si="11"/>
        <v>34670.8616299159</v>
      </c>
    </row>
    <row r="281" spans="2:4">
      <c r="B281" s="22">
        <v>261</v>
      </c>
      <c r="C281" s="22">
        <f t="shared" si="10"/>
        <v>117622.929878892</v>
      </c>
      <c r="D281" s="22">
        <f t="shared" si="11"/>
        <v>34765.7495592617</v>
      </c>
    </row>
    <row r="282" spans="2:4">
      <c r="B282" s="22">
        <v>262</v>
      </c>
      <c r="C282" s="22">
        <f t="shared" si="10"/>
        <v>118739.029504872</v>
      </c>
      <c r="D282" s="22">
        <f t="shared" si="11"/>
        <v>34860.6374886076</v>
      </c>
    </row>
    <row r="283" spans="2:4">
      <c r="B283" s="22">
        <v>263</v>
      </c>
      <c r="C283" s="22">
        <f t="shared" si="10"/>
        <v>119865.719569097</v>
      </c>
      <c r="D283" s="22">
        <f t="shared" si="11"/>
        <v>34955.5254179534</v>
      </c>
    </row>
    <row r="284" spans="2:4">
      <c r="B284" s="22">
        <v>264</v>
      </c>
      <c r="C284" s="22">
        <f t="shared" si="10"/>
        <v>121003.100562043</v>
      </c>
      <c r="D284" s="22">
        <f t="shared" si="11"/>
        <v>35050.4133472992</v>
      </c>
    </row>
    <row r="285" spans="2:4">
      <c r="B285" s="22">
        <v>265</v>
      </c>
      <c r="C285" s="22">
        <f t="shared" si="10"/>
        <v>122151.273927719</v>
      </c>
      <c r="D285" s="22">
        <f t="shared" si="11"/>
        <v>35145.3012766451</v>
      </c>
    </row>
    <row r="286" spans="2:4">
      <c r="B286" s="22">
        <v>266</v>
      </c>
      <c r="C286" s="22">
        <f t="shared" si="10"/>
        <v>123310.342072714</v>
      </c>
      <c r="D286" s="22">
        <f t="shared" si="11"/>
        <v>35240.1892059909</v>
      </c>
    </row>
    <row r="287" spans="2:4">
      <c r="B287" s="22">
        <v>267</v>
      </c>
      <c r="C287" s="22">
        <f t="shared" si="10"/>
        <v>124480.408375335</v>
      </c>
      <c r="D287" s="22">
        <f t="shared" si="11"/>
        <v>35335.0771353367</v>
      </c>
    </row>
    <row r="288" spans="2:4">
      <c r="B288" s="22">
        <v>268</v>
      </c>
      <c r="C288" s="22">
        <f t="shared" si="10"/>
        <v>125661.577194821</v>
      </c>
      <c r="D288" s="22">
        <f t="shared" si="11"/>
        <v>35429.9650646826</v>
      </c>
    </row>
    <row r="289" spans="2:4">
      <c r="B289" s="22">
        <v>269</v>
      </c>
      <c r="C289" s="22">
        <f t="shared" si="10"/>
        <v>126853.953880656</v>
      </c>
      <c r="D289" s="22">
        <f t="shared" si="11"/>
        <v>35524.8529940284</v>
      </c>
    </row>
    <row r="290" spans="2:4">
      <c r="B290" s="22">
        <v>270</v>
      </c>
      <c r="C290" s="22">
        <f t="shared" si="10"/>
        <v>128057.644781962</v>
      </c>
      <c r="D290" s="22">
        <f t="shared" si="11"/>
        <v>35619.7409233742</v>
      </c>
    </row>
    <row r="291" spans="2:4">
      <c r="B291" s="22">
        <v>271</v>
      </c>
      <c r="C291" s="22">
        <f t="shared" si="10"/>
        <v>129272.757256989</v>
      </c>
      <c r="D291" s="22">
        <f t="shared" si="11"/>
        <v>35714.6288527201</v>
      </c>
    </row>
    <row r="292" spans="2:4">
      <c r="B292" s="22">
        <v>272</v>
      </c>
      <c r="C292" s="22">
        <f t="shared" si="10"/>
        <v>130499.399682683</v>
      </c>
      <c r="D292" s="22">
        <f t="shared" si="11"/>
        <v>35809.5167820659</v>
      </c>
    </row>
    <row r="293" spans="2:4">
      <c r="B293" s="22">
        <v>273</v>
      </c>
      <c r="C293" s="22">
        <f t="shared" si="10"/>
        <v>131737.681464359</v>
      </c>
      <c r="D293" s="22">
        <f t="shared" si="11"/>
        <v>35904.4047114117</v>
      </c>
    </row>
    <row r="294" spans="2:4">
      <c r="B294" s="22">
        <v>274</v>
      </c>
      <c r="C294" s="22">
        <f t="shared" si="10"/>
        <v>132987.713045457</v>
      </c>
      <c r="D294" s="22">
        <f t="shared" si="11"/>
        <v>35999.2926407575</v>
      </c>
    </row>
    <row r="295" spans="2:4">
      <c r="B295" s="22">
        <v>275</v>
      </c>
      <c r="C295" s="22">
        <f t="shared" si="10"/>
        <v>134249.605917389</v>
      </c>
      <c r="D295" s="22">
        <f t="shared" si="11"/>
        <v>36094.1805701034</v>
      </c>
    </row>
    <row r="296" spans="2:4">
      <c r="B296" s="22">
        <v>276</v>
      </c>
      <c r="C296" s="22">
        <f t="shared" si="10"/>
        <v>135523.472629488</v>
      </c>
      <c r="D296" s="22">
        <f t="shared" si="11"/>
        <v>36189.0684994492</v>
      </c>
    </row>
    <row r="297" spans="2:4">
      <c r="B297" s="22">
        <v>277</v>
      </c>
      <c r="C297" s="22">
        <f t="shared" si="10"/>
        <v>136809.426799045</v>
      </c>
      <c r="D297" s="22">
        <f t="shared" si="11"/>
        <v>36283.956428795</v>
      </c>
    </row>
    <row r="298" spans="2:4">
      <c r="B298" s="22">
        <v>278</v>
      </c>
      <c r="C298" s="22">
        <f t="shared" si="10"/>
        <v>138107.58312144</v>
      </c>
      <c r="D298" s="22">
        <f t="shared" si="11"/>
        <v>36378.8443581409</v>
      </c>
    </row>
    <row r="299" spans="2:4">
      <c r="B299" s="22">
        <v>279</v>
      </c>
      <c r="C299" s="22">
        <f t="shared" si="10"/>
        <v>139418.057380375</v>
      </c>
      <c r="D299" s="22">
        <f t="shared" si="11"/>
        <v>36473.7322874867</v>
      </c>
    </row>
    <row r="300" spans="2:4">
      <c r="B300" s="22">
        <v>280</v>
      </c>
      <c r="C300" s="22">
        <f t="shared" si="10"/>
        <v>140740.9664582</v>
      </c>
      <c r="D300" s="22">
        <f t="shared" si="11"/>
        <v>36568.6202168325</v>
      </c>
    </row>
    <row r="301" spans="2:4">
      <c r="B301" s="22">
        <v>281</v>
      </c>
      <c r="C301" s="22">
        <f t="shared" si="10"/>
        <v>142076.428346335</v>
      </c>
      <c r="D301" s="22">
        <f t="shared" si="11"/>
        <v>36663.5081461784</v>
      </c>
    </row>
    <row r="302" spans="2:4">
      <c r="B302" s="22">
        <v>282</v>
      </c>
      <c r="C302" s="22">
        <f t="shared" si="10"/>
        <v>143424.562155798</v>
      </c>
      <c r="D302" s="22">
        <f t="shared" si="11"/>
        <v>36758.3960755242</v>
      </c>
    </row>
    <row r="303" spans="2:4">
      <c r="B303" s="22">
        <v>283</v>
      </c>
      <c r="C303" s="22">
        <f t="shared" si="10"/>
        <v>144785.488127828</v>
      </c>
      <c r="D303" s="22">
        <f t="shared" si="11"/>
        <v>36853.28400487</v>
      </c>
    </row>
    <row r="304" spans="2:4">
      <c r="B304" s="22">
        <v>284</v>
      </c>
      <c r="C304" s="22">
        <f t="shared" si="10"/>
        <v>146159.327644605</v>
      </c>
      <c r="D304" s="22">
        <f t="shared" si="11"/>
        <v>36948.1719342158</v>
      </c>
    </row>
    <row r="305" spans="2:4">
      <c r="B305" s="22">
        <v>285</v>
      </c>
      <c r="C305" s="22">
        <f t="shared" si="10"/>
        <v>147546.203240083</v>
      </c>
      <c r="D305" s="22">
        <f t="shared" si="11"/>
        <v>37043.0598635617</v>
      </c>
    </row>
    <row r="306" spans="2:4">
      <c r="B306" s="22">
        <v>286</v>
      </c>
      <c r="C306" s="22">
        <f t="shared" si="10"/>
        <v>148946.238610912</v>
      </c>
      <c r="D306" s="22">
        <f t="shared" si="11"/>
        <v>37137.9477929075</v>
      </c>
    </row>
    <row r="307" spans="2:4">
      <c r="B307" s="22">
        <v>287</v>
      </c>
      <c r="C307" s="22">
        <f t="shared" si="10"/>
        <v>150359.558627476</v>
      </c>
      <c r="D307" s="22">
        <f t="shared" si="11"/>
        <v>37232.8357222533</v>
      </c>
    </row>
    <row r="308" spans="2:4">
      <c r="B308" s="22">
        <v>288</v>
      </c>
      <c r="C308" s="22">
        <f t="shared" si="10"/>
        <v>151786.289345027</v>
      </c>
      <c r="D308" s="22">
        <f t="shared" si="11"/>
        <v>37327.7236515992</v>
      </c>
    </row>
    <row r="309" spans="2:4">
      <c r="B309" s="22">
        <v>289</v>
      </c>
      <c r="C309" s="22">
        <f t="shared" si="10"/>
        <v>153226.558014931</v>
      </c>
      <c r="D309" s="22">
        <f t="shared" si="11"/>
        <v>37422.611580945</v>
      </c>
    </row>
    <row r="310" spans="2:4">
      <c r="B310" s="22">
        <v>290</v>
      </c>
      <c r="C310" s="22">
        <f t="shared" si="10"/>
        <v>154680.493096013</v>
      </c>
      <c r="D310" s="22">
        <f t="shared" si="11"/>
        <v>37517.4995102908</v>
      </c>
    </row>
    <row r="311" spans="2:4">
      <c r="B311" s="22">
        <v>291</v>
      </c>
      <c r="C311" s="22">
        <f t="shared" si="10"/>
        <v>156148.224266021</v>
      </c>
      <c r="D311" s="22">
        <f t="shared" si="11"/>
        <v>37612.3874396367</v>
      </c>
    </row>
    <row r="312" spans="2:4">
      <c r="B312" s="22">
        <v>292</v>
      </c>
      <c r="C312" s="22">
        <f t="shared" si="10"/>
        <v>157629.882433184</v>
      </c>
      <c r="D312" s="22">
        <f t="shared" si="11"/>
        <v>37707.2753689825</v>
      </c>
    </row>
    <row r="313" spans="2:4">
      <c r="B313" s="22">
        <v>293</v>
      </c>
      <c r="C313" s="22">
        <f t="shared" ref="C313:C376" si="12">$C$7*$C$12^B313</f>
        <v>159125.599747895</v>
      </c>
      <c r="D313" s="22">
        <f t="shared" si="11"/>
        <v>37802.1632983283</v>
      </c>
    </row>
    <row r="314" spans="2:4">
      <c r="B314" s="22">
        <v>294</v>
      </c>
      <c r="C314" s="22">
        <f t="shared" si="12"/>
        <v>160635.509614494</v>
      </c>
      <c r="D314" s="22">
        <f t="shared" si="11"/>
        <v>37897.0512276742</v>
      </c>
    </row>
    <row r="315" spans="2:4">
      <c r="B315" s="22">
        <v>295</v>
      </c>
      <c r="C315" s="22">
        <f t="shared" si="12"/>
        <v>162159.746703167</v>
      </c>
      <c r="D315" s="22">
        <f t="shared" si="11"/>
        <v>37991.93915702</v>
      </c>
    </row>
    <row r="316" spans="2:4">
      <c r="B316" s="22">
        <v>296</v>
      </c>
      <c r="C316" s="22">
        <f t="shared" si="12"/>
        <v>163698.446961958</v>
      </c>
      <c r="D316" s="22">
        <f t="shared" si="11"/>
        <v>38086.8270863658</v>
      </c>
    </row>
    <row r="317" spans="2:4">
      <c r="B317" s="22">
        <v>297</v>
      </c>
      <c r="C317" s="22">
        <f t="shared" si="12"/>
        <v>165251.747628893</v>
      </c>
      <c r="D317" s="22">
        <f t="shared" si="11"/>
        <v>38181.7150157116</v>
      </c>
    </row>
    <row r="318" spans="2:4">
      <c r="B318" s="22">
        <v>298</v>
      </c>
      <c r="C318" s="22">
        <f t="shared" si="12"/>
        <v>166819.787244221</v>
      </c>
      <c r="D318" s="22">
        <f t="shared" si="11"/>
        <v>38276.6029450575</v>
      </c>
    </row>
    <row r="319" spans="2:4">
      <c r="B319" s="22">
        <v>299</v>
      </c>
      <c r="C319" s="22">
        <f t="shared" si="12"/>
        <v>168402.705662773</v>
      </c>
      <c r="D319" s="22">
        <f t="shared" si="11"/>
        <v>38371.4908744033</v>
      </c>
    </row>
    <row r="320" spans="2:4">
      <c r="B320" s="22">
        <v>300</v>
      </c>
      <c r="C320" s="22">
        <f t="shared" si="12"/>
        <v>170000.64406643</v>
      </c>
      <c r="D320" s="22">
        <f t="shared" si="11"/>
        <v>38466.3788037491</v>
      </c>
    </row>
    <row r="321" spans="2:4">
      <c r="B321" s="22">
        <v>301</v>
      </c>
      <c r="C321" s="22">
        <f t="shared" si="12"/>
        <v>171613.744976723</v>
      </c>
      <c r="D321" s="22">
        <f t="shared" si="11"/>
        <v>38561.266733095</v>
      </c>
    </row>
    <row r="322" spans="2:4">
      <c r="B322" s="22">
        <v>302</v>
      </c>
      <c r="C322" s="22">
        <f t="shared" si="12"/>
        <v>173242.152267535</v>
      </c>
      <c r="D322" s="22">
        <f t="shared" si="11"/>
        <v>38656.1546624408</v>
      </c>
    </row>
    <row r="323" spans="2:4">
      <c r="B323" s="22">
        <v>303</v>
      </c>
      <c r="C323" s="22">
        <f t="shared" si="12"/>
        <v>174886.011177943</v>
      </c>
      <c r="D323" s="22">
        <f t="shared" si="11"/>
        <v>38751.0425917866</v>
      </c>
    </row>
    <row r="324" spans="2:4">
      <c r="B324" s="22">
        <v>304</v>
      </c>
      <c r="C324" s="22">
        <f t="shared" si="12"/>
        <v>176545.468325166</v>
      </c>
      <c r="D324" s="22">
        <f t="shared" si="11"/>
        <v>38845.9305211325</v>
      </c>
    </row>
    <row r="325" spans="2:4">
      <c r="B325" s="22">
        <v>305</v>
      </c>
      <c r="C325" s="22">
        <f t="shared" si="12"/>
        <v>178220.671717642</v>
      </c>
      <c r="D325" s="22">
        <f t="shared" si="11"/>
        <v>38940.8184504783</v>
      </c>
    </row>
    <row r="326" spans="2:4">
      <c r="B326" s="22">
        <v>306</v>
      </c>
      <c r="C326" s="22">
        <f t="shared" si="12"/>
        <v>179911.770768233</v>
      </c>
      <c r="D326" s="22">
        <f t="shared" si="11"/>
        <v>39035.7063798241</v>
      </c>
    </row>
    <row r="327" spans="2:4">
      <c r="B327" s="22">
        <v>307</v>
      </c>
      <c r="C327" s="22">
        <f t="shared" si="12"/>
        <v>181618.916307547</v>
      </c>
      <c r="D327" s="22">
        <f t="shared" si="11"/>
        <v>39130.59430917</v>
      </c>
    </row>
    <row r="328" spans="2:4">
      <c r="B328" s="22">
        <v>308</v>
      </c>
      <c r="C328" s="22">
        <f t="shared" si="12"/>
        <v>183342.260597393</v>
      </c>
      <c r="D328" s="22">
        <f t="shared" si="11"/>
        <v>39225.4822385158</v>
      </c>
    </row>
    <row r="329" spans="2:4">
      <c r="B329" s="22">
        <v>309</v>
      </c>
      <c r="C329" s="22">
        <f t="shared" si="12"/>
        <v>185081.95734436</v>
      </c>
      <c r="D329" s="22">
        <f t="shared" si="11"/>
        <v>39320.3701678616</v>
      </c>
    </row>
    <row r="330" spans="2:4">
      <c r="B330" s="22">
        <v>310</v>
      </c>
      <c r="C330" s="22">
        <f t="shared" si="12"/>
        <v>186838.161713528</v>
      </c>
      <c r="D330" s="22">
        <f t="shared" si="11"/>
        <v>39415.2580972074</v>
      </c>
    </row>
    <row r="331" spans="2:4">
      <c r="B331" s="22">
        <v>311</v>
      </c>
      <c r="C331" s="22">
        <f t="shared" si="12"/>
        <v>188611.030342306</v>
      </c>
      <c r="D331" s="22">
        <f t="shared" si="11"/>
        <v>39510.1460265533</v>
      </c>
    </row>
    <row r="332" spans="2:4">
      <c r="B332" s="22">
        <v>312</v>
      </c>
      <c r="C332" s="22">
        <f t="shared" si="12"/>
        <v>190400.721354402</v>
      </c>
      <c r="D332" s="22">
        <f t="shared" si="11"/>
        <v>39605.0339558991</v>
      </c>
    </row>
    <row r="333" spans="2:4">
      <c r="B333" s="22">
        <v>313</v>
      </c>
      <c r="C333" s="22">
        <f t="shared" si="12"/>
        <v>192207.394373929</v>
      </c>
      <c r="D333" s="22">
        <f t="shared" si="11"/>
        <v>39699.9218852449</v>
      </c>
    </row>
    <row r="334" spans="2:4">
      <c r="B334" s="22">
        <v>314</v>
      </c>
      <c r="C334" s="22">
        <f t="shared" si="12"/>
        <v>194031.210539639</v>
      </c>
      <c r="D334" s="22">
        <f t="shared" si="11"/>
        <v>39794.8098145908</v>
      </c>
    </row>
    <row r="335" spans="2:4">
      <c r="B335" s="22">
        <v>315</v>
      </c>
      <c r="C335" s="22">
        <f t="shared" si="12"/>
        <v>195872.332519296</v>
      </c>
      <c r="D335" s="22">
        <f t="shared" si="11"/>
        <v>39889.6977439366</v>
      </c>
    </row>
    <row r="336" spans="2:4">
      <c r="B336" s="22">
        <v>316</v>
      </c>
      <c r="C336" s="22">
        <f t="shared" si="12"/>
        <v>197730.924524186</v>
      </c>
      <c r="D336" s="22">
        <f t="shared" si="11"/>
        <v>39984.5856732824</v>
      </c>
    </row>
    <row r="337" spans="2:4">
      <c r="B337" s="22">
        <v>317</v>
      </c>
      <c r="C337" s="22">
        <f t="shared" si="12"/>
        <v>199607.15232376</v>
      </c>
      <c r="D337" s="22">
        <f t="shared" si="11"/>
        <v>40079.4736026283</v>
      </c>
    </row>
    <row r="338" spans="2:4">
      <c r="B338" s="22">
        <v>318</v>
      </c>
      <c r="C338" s="22">
        <f t="shared" si="12"/>
        <v>201501.183260422</v>
      </c>
      <c r="D338" s="22">
        <f t="shared" si="11"/>
        <v>40174.3615319741</v>
      </c>
    </row>
    <row r="339" spans="2:4">
      <c r="B339" s="22">
        <v>319</v>
      </c>
      <c r="C339" s="22">
        <f t="shared" si="12"/>
        <v>203413.186264453</v>
      </c>
      <c r="D339" s="22">
        <f t="shared" si="11"/>
        <v>40269.2494613199</v>
      </c>
    </row>
    <row r="340" spans="2:4">
      <c r="B340" s="22">
        <v>320</v>
      </c>
      <c r="C340" s="22">
        <f t="shared" si="12"/>
        <v>205343.33186908</v>
      </c>
      <c r="D340" s="22">
        <f t="shared" si="11"/>
        <v>40364.1373906657</v>
      </c>
    </row>
    <row r="341" spans="2:4">
      <c r="B341" s="22">
        <v>321</v>
      </c>
      <c r="C341" s="22">
        <f t="shared" si="12"/>
        <v>207291.792225683</v>
      </c>
      <c r="D341" s="22">
        <f t="shared" ref="D341:D380" si="13">$C$7*(1+B341*$C$11)</f>
        <v>40459.0253200116</v>
      </c>
    </row>
    <row r="342" spans="2:4">
      <c r="B342" s="22">
        <v>322</v>
      </c>
      <c r="C342" s="22">
        <f t="shared" si="12"/>
        <v>209258.741119151</v>
      </c>
      <c r="D342" s="22">
        <f t="shared" si="13"/>
        <v>40553.9132493574</v>
      </c>
    </row>
    <row r="343" spans="2:4">
      <c r="B343" s="22">
        <v>323</v>
      </c>
      <c r="C343" s="22">
        <f t="shared" si="12"/>
        <v>211244.353983383</v>
      </c>
      <c r="D343" s="22">
        <f t="shared" si="13"/>
        <v>40648.8011787032</v>
      </c>
    </row>
    <row r="344" spans="2:4">
      <c r="B344" s="22">
        <v>324</v>
      </c>
      <c r="C344" s="22">
        <f t="shared" si="12"/>
        <v>213248.807916931</v>
      </c>
      <c r="D344" s="22">
        <f t="shared" si="13"/>
        <v>40743.6891080491</v>
      </c>
    </row>
    <row r="345" spans="2:4">
      <c r="B345" s="22">
        <v>325</v>
      </c>
      <c r="C345" s="22">
        <f t="shared" si="12"/>
        <v>215272.281698801</v>
      </c>
      <c r="D345" s="22">
        <f t="shared" si="13"/>
        <v>40838.5770373949</v>
      </c>
    </row>
    <row r="346" spans="2:4">
      <c r="B346" s="22">
        <v>326</v>
      </c>
      <c r="C346" s="22">
        <f t="shared" si="12"/>
        <v>217314.955804396</v>
      </c>
      <c r="D346" s="22">
        <f t="shared" si="13"/>
        <v>40933.4649667407</v>
      </c>
    </row>
    <row r="347" spans="2:4">
      <c r="B347" s="22">
        <v>327</v>
      </c>
      <c r="C347" s="22">
        <f t="shared" si="12"/>
        <v>219377.012421612</v>
      </c>
      <c r="D347" s="22">
        <f t="shared" si="13"/>
        <v>41028.3528960866</v>
      </c>
    </row>
    <row r="348" spans="2:4">
      <c r="B348" s="22">
        <v>328</v>
      </c>
      <c r="C348" s="22">
        <f t="shared" si="12"/>
        <v>221458.635467088</v>
      </c>
      <c r="D348" s="22">
        <f t="shared" si="13"/>
        <v>41123.2408254324</v>
      </c>
    </row>
    <row r="349" spans="2:4">
      <c r="B349" s="22">
        <v>329</v>
      </c>
      <c r="C349" s="22">
        <f t="shared" si="12"/>
        <v>223560.010602611</v>
      </c>
      <c r="D349" s="22">
        <f t="shared" si="13"/>
        <v>41218.1287547782</v>
      </c>
    </row>
    <row r="350" spans="2:4">
      <c r="B350" s="22">
        <v>330</v>
      </c>
      <c r="C350" s="22">
        <f t="shared" si="12"/>
        <v>225681.325251672</v>
      </c>
      <c r="D350" s="22">
        <f t="shared" si="13"/>
        <v>41313.016684124</v>
      </c>
    </row>
    <row r="351" spans="2:4">
      <c r="B351" s="22">
        <v>331</v>
      </c>
      <c r="C351" s="22">
        <f t="shared" si="12"/>
        <v>227822.768616188</v>
      </c>
      <c r="D351" s="22">
        <f t="shared" si="13"/>
        <v>41407.9046134699</v>
      </c>
    </row>
    <row r="352" spans="2:4">
      <c r="B352" s="22">
        <v>332</v>
      </c>
      <c r="C352" s="22">
        <f t="shared" si="12"/>
        <v>229984.53169337</v>
      </c>
      <c r="D352" s="22">
        <f t="shared" si="13"/>
        <v>41502.7925428157</v>
      </c>
    </row>
    <row r="353" spans="2:4">
      <c r="B353" s="22">
        <v>333</v>
      </c>
      <c r="C353" s="22">
        <f t="shared" si="12"/>
        <v>232166.807292766</v>
      </c>
      <c r="D353" s="22">
        <f t="shared" si="13"/>
        <v>41597.6804721615</v>
      </c>
    </row>
    <row r="354" spans="2:4">
      <c r="B354" s="22">
        <v>334</v>
      </c>
      <c r="C354" s="22">
        <f t="shared" si="12"/>
        <v>234369.79005345</v>
      </c>
      <c r="D354" s="22">
        <f t="shared" si="13"/>
        <v>41692.5684015074</v>
      </c>
    </row>
    <row r="355" spans="2:4">
      <c r="B355" s="22">
        <v>335</v>
      </c>
      <c r="C355" s="22">
        <f t="shared" si="12"/>
        <v>236593.676461389</v>
      </c>
      <c r="D355" s="22">
        <f t="shared" si="13"/>
        <v>41787.4563308532</v>
      </c>
    </row>
    <row r="356" spans="2:4">
      <c r="B356" s="22">
        <v>336</v>
      </c>
      <c r="C356" s="22">
        <f t="shared" si="12"/>
        <v>238838.664866963</v>
      </c>
      <c r="D356" s="22">
        <f t="shared" si="13"/>
        <v>41882.344260199</v>
      </c>
    </row>
    <row r="357" spans="2:4">
      <c r="B357" s="22">
        <v>337</v>
      </c>
      <c r="C357" s="22">
        <f t="shared" si="12"/>
        <v>241104.955502657</v>
      </c>
      <c r="D357" s="22">
        <f t="shared" si="13"/>
        <v>41977.2321895449</v>
      </c>
    </row>
    <row r="358" spans="2:4">
      <c r="B358" s="22">
        <v>338</v>
      </c>
      <c r="C358" s="22">
        <f t="shared" si="12"/>
        <v>243392.750500924</v>
      </c>
      <c r="D358" s="22">
        <f t="shared" si="13"/>
        <v>42072.1201188907</v>
      </c>
    </row>
    <row r="359" spans="2:4">
      <c r="B359" s="22">
        <v>339</v>
      </c>
      <c r="C359" s="22">
        <f t="shared" si="12"/>
        <v>245702.253912206</v>
      </c>
      <c r="D359" s="22">
        <f t="shared" si="13"/>
        <v>42167.0080482365</v>
      </c>
    </row>
    <row r="360" spans="2:4">
      <c r="B360" s="22">
        <v>340</v>
      </c>
      <c r="C360" s="22">
        <f t="shared" si="12"/>
        <v>248033.671723139</v>
      </c>
      <c r="D360" s="22">
        <f t="shared" si="13"/>
        <v>42261.8959775824</v>
      </c>
    </row>
    <row r="361" spans="2:4">
      <c r="B361" s="22">
        <v>341</v>
      </c>
      <c r="C361" s="22">
        <f t="shared" si="12"/>
        <v>250387.211874924</v>
      </c>
      <c r="D361" s="22">
        <f t="shared" si="13"/>
        <v>42356.7839069282</v>
      </c>
    </row>
    <row r="362" spans="2:4">
      <c r="B362" s="22">
        <v>342</v>
      </c>
      <c r="C362" s="22">
        <f t="shared" si="12"/>
        <v>252763.084281873</v>
      </c>
      <c r="D362" s="22">
        <f t="shared" si="13"/>
        <v>42451.671836274</v>
      </c>
    </row>
    <row r="363" spans="2:4">
      <c r="B363" s="22">
        <v>343</v>
      </c>
      <c r="C363" s="22">
        <f t="shared" si="12"/>
        <v>255161.50085013</v>
      </c>
      <c r="D363" s="22">
        <f t="shared" si="13"/>
        <v>42546.5597656198</v>
      </c>
    </row>
    <row r="364" spans="2:4">
      <c r="B364" s="22">
        <v>344</v>
      </c>
      <c r="C364" s="22">
        <f t="shared" si="12"/>
        <v>257582.675496575</v>
      </c>
      <c r="D364" s="22">
        <f t="shared" si="13"/>
        <v>42641.4476949657</v>
      </c>
    </row>
    <row r="365" spans="2:4">
      <c r="B365" s="22">
        <v>345</v>
      </c>
      <c r="C365" s="22">
        <f t="shared" si="12"/>
        <v>260026.824167898</v>
      </c>
      <c r="D365" s="22">
        <f t="shared" si="13"/>
        <v>42736.3356243115</v>
      </c>
    </row>
    <row r="366" spans="2:4">
      <c r="B366" s="22">
        <v>346</v>
      </c>
      <c r="C366" s="22">
        <f t="shared" si="12"/>
        <v>262494.164859864</v>
      </c>
      <c r="D366" s="22">
        <f t="shared" si="13"/>
        <v>42831.2235536573</v>
      </c>
    </row>
    <row r="367" spans="2:4">
      <c r="B367" s="22">
        <v>347</v>
      </c>
      <c r="C367" s="22">
        <f t="shared" si="12"/>
        <v>264984.917636756</v>
      </c>
      <c r="D367" s="22">
        <f t="shared" si="13"/>
        <v>42926.1114830032</v>
      </c>
    </row>
    <row r="368" spans="2:4">
      <c r="B368" s="22">
        <v>348</v>
      </c>
      <c r="C368" s="22">
        <f t="shared" si="12"/>
        <v>267499.304650998</v>
      </c>
      <c r="D368" s="22">
        <f t="shared" si="13"/>
        <v>43020.999412349</v>
      </c>
    </row>
    <row r="369" spans="2:4">
      <c r="B369" s="22">
        <v>349</v>
      </c>
      <c r="C369" s="22">
        <f t="shared" si="12"/>
        <v>270037.550162977</v>
      </c>
      <c r="D369" s="22">
        <f t="shared" si="13"/>
        <v>43115.8873416948</v>
      </c>
    </row>
    <row r="370" spans="2:4">
      <c r="B370" s="22">
        <v>350</v>
      </c>
      <c r="C370" s="22">
        <f t="shared" si="12"/>
        <v>272599.880561035</v>
      </c>
      <c r="D370" s="22">
        <f t="shared" si="13"/>
        <v>43210.7752710407</v>
      </c>
    </row>
    <row r="371" spans="2:4">
      <c r="B371" s="22">
        <v>351</v>
      </c>
      <c r="C371" s="22">
        <f t="shared" si="12"/>
        <v>275186.524381671</v>
      </c>
      <c r="D371" s="22">
        <f t="shared" si="13"/>
        <v>43305.6632003865</v>
      </c>
    </row>
    <row r="372" spans="2:4">
      <c r="B372" s="22">
        <v>352</v>
      </c>
      <c r="C372" s="22">
        <f t="shared" si="12"/>
        <v>277797.712329916</v>
      </c>
      <c r="D372" s="22">
        <f t="shared" si="13"/>
        <v>43400.5511297323</v>
      </c>
    </row>
    <row r="373" spans="2:4">
      <c r="B373" s="22">
        <v>353</v>
      </c>
      <c r="C373" s="22">
        <f t="shared" si="12"/>
        <v>280433.677299916</v>
      </c>
      <c r="D373" s="22">
        <f t="shared" si="13"/>
        <v>43495.4390590782</v>
      </c>
    </row>
    <row r="374" spans="2:4">
      <c r="B374" s="22">
        <v>354</v>
      </c>
      <c r="C374" s="22">
        <f t="shared" si="12"/>
        <v>283094.654395698</v>
      </c>
      <c r="D374" s="22">
        <f t="shared" si="13"/>
        <v>43590.326988424</v>
      </c>
    </row>
    <row r="375" spans="2:4">
      <c r="B375" s="22">
        <v>355</v>
      </c>
      <c r="C375" s="22">
        <f t="shared" si="12"/>
        <v>285780.880952146</v>
      </c>
      <c r="D375" s="22">
        <f t="shared" si="13"/>
        <v>43685.2149177698</v>
      </c>
    </row>
    <row r="376" spans="2:4">
      <c r="B376" s="22">
        <v>356</v>
      </c>
      <c r="C376" s="22">
        <f t="shared" si="12"/>
        <v>288492.596556164</v>
      </c>
      <c r="D376" s="22">
        <f t="shared" si="13"/>
        <v>43780.1028471156</v>
      </c>
    </row>
    <row r="377" spans="2:4">
      <c r="B377" s="22">
        <v>357</v>
      </c>
      <c r="C377" s="22">
        <f>$C$7*$C$12^B377</f>
        <v>291230.043068046</v>
      </c>
      <c r="D377" s="22">
        <f t="shared" si="13"/>
        <v>43874.9907764615</v>
      </c>
    </row>
    <row r="378" spans="2:4">
      <c r="B378" s="22">
        <v>358</v>
      </c>
      <c r="C378" s="22">
        <f>$C$7*$C$12^B378</f>
        <v>293993.464643048</v>
      </c>
      <c r="D378" s="22">
        <f t="shared" si="13"/>
        <v>43969.8787058073</v>
      </c>
    </row>
    <row r="379" spans="2:4">
      <c r="B379" s="22">
        <v>359</v>
      </c>
      <c r="C379" s="22">
        <f>$C$7*$C$12^B379</f>
        <v>296783.107753167</v>
      </c>
      <c r="D379" s="22">
        <f t="shared" si="13"/>
        <v>44064.7666351531</v>
      </c>
    </row>
    <row r="380" spans="2:4">
      <c r="B380" s="22">
        <v>360</v>
      </c>
      <c r="C380" s="22">
        <f>$C$7*$C$12^B380</f>
        <v>299599.221209118</v>
      </c>
      <c r="D380" s="22">
        <f t="shared" si="13"/>
        <v>44159.654564499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D11"/>
  <sheetViews>
    <sheetView workbookViewId="0">
      <selection activeCell="E22" sqref="E22"/>
    </sheetView>
  </sheetViews>
  <sheetFormatPr defaultColWidth="8.8" defaultRowHeight="12.75" outlineLevelCol="3"/>
  <cols>
    <col min="3" max="3" width="11.4"/>
  </cols>
  <sheetData>
    <row r="5" ht="18" spans="2:4">
      <c r="B5" s="1" t="s">
        <v>0</v>
      </c>
      <c r="C5" s="2">
        <v>500000</v>
      </c>
      <c r="D5" s="3"/>
    </row>
    <row r="6" ht="18" spans="2:4">
      <c r="B6" s="1" t="s">
        <v>1</v>
      </c>
      <c r="C6" s="4">
        <v>0.1</v>
      </c>
      <c r="D6" s="5" t="s">
        <v>2</v>
      </c>
    </row>
    <row r="7" spans="2:4">
      <c r="B7" s="1" t="s">
        <v>11</v>
      </c>
      <c r="C7" s="4">
        <v>30</v>
      </c>
      <c r="D7" s="5" t="s">
        <v>12</v>
      </c>
    </row>
    <row r="9" spans="2:4">
      <c r="B9" s="6" t="s">
        <v>13</v>
      </c>
      <c r="C9" s="7">
        <f>12*C7</f>
        <v>360</v>
      </c>
      <c r="D9" s="6" t="s">
        <v>4</v>
      </c>
    </row>
    <row r="10" ht="18" spans="2:4">
      <c r="B10" s="6" t="s">
        <v>5</v>
      </c>
      <c r="C10" s="7">
        <f>(1+C6)^(1/12)-1</f>
        <v>0.00797414042890376</v>
      </c>
      <c r="D10" s="6" t="s">
        <v>14</v>
      </c>
    </row>
    <row r="11" spans="2:4">
      <c r="B11" s="6" t="s">
        <v>15</v>
      </c>
      <c r="C11" s="7">
        <f>1+C10</f>
        <v>1.0079741404289</v>
      </c>
      <c r="D11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Regimes de Capitalização</vt:lpstr>
      <vt:lpstr>Regimes de Amortização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dcterms:created xsi:type="dcterms:W3CDTF">2018-03-12T16:45:31Z</dcterms:created>
  <dcterms:modified xsi:type="dcterms:W3CDTF">2018-03-12T18:07:06Z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