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Dev\github\ds4b-employee-attrition\00_Scripts\"/>
    </mc:Choice>
  </mc:AlternateContent>
  <xr:revisionPtr revIDLastSave="0" documentId="13_ncr:1_{E37B90B1-A2D2-4B54-8E11-79B54F78E2B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12" i="1"/>
  <c r="C32" i="1" s="1"/>
  <c r="B34" i="1"/>
  <c r="B33" i="1"/>
  <c r="B32" i="1"/>
  <c r="C26" i="1"/>
  <c r="C27" i="1"/>
  <c r="C25" i="1"/>
  <c r="C21" i="1"/>
  <c r="C33" i="1" s="1"/>
  <c r="C34" i="1" l="1"/>
  <c r="C35" i="1"/>
  <c r="C40" i="1" s="1"/>
</calcChain>
</file>

<file path=xl/sharedStrings.xml><?xml version="1.0" encoding="utf-8"?>
<sst xmlns="http://schemas.openxmlformats.org/spreadsheetml/2006/main" count="35" uniqueCount="25">
  <si>
    <t>Total</t>
  </si>
  <si>
    <t>2. Workdays Per year</t>
  </si>
  <si>
    <t>3. Average Workdays Position Is Open</t>
  </si>
  <si>
    <t>4. Average Onboarding / Training Period</t>
  </si>
  <si>
    <t>5. Effectiveness During Onboarding/Training</t>
  </si>
  <si>
    <t>Item</t>
  </si>
  <si>
    <t>Value</t>
  </si>
  <si>
    <t>Direct Costs</t>
  </si>
  <si>
    <t>Lost Productivity</t>
  </si>
  <si>
    <t>Savings of Salary + Benefits</t>
  </si>
  <si>
    <t>Estimated Turnover Cost Per Employee</t>
  </si>
  <si>
    <t>Total (Calculation:  1. / 2. x 3.  )</t>
  </si>
  <si>
    <t>Total (Calculation:  1. / 2. x (3. + 4. x 5.) )</t>
  </si>
  <si>
    <t>Total (Calculation: 1. + 2. - 3. )</t>
  </si>
  <si>
    <t>Employee Turnover Cost Calculator</t>
  </si>
  <si>
    <t>Annual Employee Churn</t>
  </si>
  <si>
    <t>Total Cost</t>
  </si>
  <si>
    <t>Total Cost of Employee Turnover</t>
  </si>
  <si>
    <t>1. Average Separation</t>
  </si>
  <si>
    <t xml:space="preserve">2. Average Vacancy (Temporary Help + Overtime) </t>
  </si>
  <si>
    <t>3. Average Acquisition (Ads, Travel, Interviews, Physicals, Bonuses, …)</t>
  </si>
  <si>
    <t>4. Average Placement (New Supplies, Onboarding, Training)</t>
  </si>
  <si>
    <t>1. Annual Revenue (less COGS) Per Employee</t>
  </si>
  <si>
    <t>Average Employee Salary + Benefits</t>
  </si>
  <si>
    <t>1. Average Salary +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</si>
</sst>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5" fillId="0" borderId="0" xfId="0" applyFont="1"/>
    <xf numFmtId="165" fontId="5" fillId="0" borderId="0" xfId="1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5" fontId="2" fillId="2" borderId="1" xfId="2" applyNumberFormat="1"/>
    <xf numFmtId="165" fontId="3" fillId="3" borderId="2" xfId="3" applyNumberFormat="1"/>
    <xf numFmtId="0" fontId="2" fillId="2" borderId="1" xfId="2"/>
    <xf numFmtId="9" fontId="2" fillId="2" borderId="1" xfId="2" applyNumberFormat="1"/>
    <xf numFmtId="165" fontId="4" fillId="3" borderId="1" xfId="4" applyNumberFormat="1"/>
    <xf numFmtId="166" fontId="2" fillId="2" borderId="1" xfId="2" applyNumberFormat="1"/>
  </cellXfs>
  <cellStyles count="5">
    <cellStyle name="Cálculo" xfId="4" builtinId="22"/>
    <cellStyle name="Entrada" xfId="2" builtinId="20"/>
    <cellStyle name="Moeda" xfId="1" builtinId="4"/>
    <cellStyle name="Normal" xfId="0" builtinId="0"/>
    <cellStyle name="Saída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5"/>
  <sheetViews>
    <sheetView showGridLines="0" tabSelected="1" topLeftCell="A7" zoomScale="115" zoomScaleNormal="115" workbookViewId="0">
      <selection activeCell="C39" sqref="C39"/>
    </sheetView>
  </sheetViews>
  <sheetFormatPr defaultRowHeight="15" x14ac:dyDescent="0.25"/>
  <cols>
    <col min="1" max="1" width="2.7109375" customWidth="1"/>
    <col min="2" max="2" width="65" customWidth="1"/>
    <col min="3" max="3" width="17.5703125" customWidth="1"/>
  </cols>
  <sheetData>
    <row r="2" spans="2:3" ht="21" x14ac:dyDescent="0.35">
      <c r="B2" s="5" t="s">
        <v>14</v>
      </c>
    </row>
    <row r="3" spans="2:3" x14ac:dyDescent="0.25">
      <c r="C3" s="1"/>
    </row>
    <row r="4" spans="2:3" x14ac:dyDescent="0.25">
      <c r="B4" s="4" t="s">
        <v>23</v>
      </c>
      <c r="C4" s="6">
        <v>80000</v>
      </c>
    </row>
    <row r="5" spans="2:3" x14ac:dyDescent="0.25">
      <c r="C5" s="1"/>
    </row>
    <row r="6" spans="2:3" x14ac:dyDescent="0.25">
      <c r="B6" s="2" t="s">
        <v>7</v>
      </c>
      <c r="C6" s="1"/>
    </row>
    <row r="7" spans="2:3" x14ac:dyDescent="0.25">
      <c r="B7" s="2" t="s">
        <v>5</v>
      </c>
      <c r="C7" s="3" t="s">
        <v>6</v>
      </c>
    </row>
    <row r="8" spans="2:3" x14ac:dyDescent="0.25">
      <c r="B8" t="s">
        <v>18</v>
      </c>
      <c r="C8" s="6">
        <v>500</v>
      </c>
    </row>
    <row r="9" spans="2:3" x14ac:dyDescent="0.25">
      <c r="B9" t="s">
        <v>19</v>
      </c>
      <c r="C9" s="6">
        <v>10000</v>
      </c>
    </row>
    <row r="10" spans="2:3" x14ac:dyDescent="0.25">
      <c r="B10" t="s">
        <v>20</v>
      </c>
      <c r="C10" s="6">
        <v>4900</v>
      </c>
    </row>
    <row r="11" spans="2:3" x14ac:dyDescent="0.25">
      <c r="B11" t="s">
        <v>21</v>
      </c>
      <c r="C11" s="6">
        <v>3500</v>
      </c>
    </row>
    <row r="12" spans="2:3" x14ac:dyDescent="0.25">
      <c r="B12" s="4" t="s">
        <v>0</v>
      </c>
      <c r="C12" s="10">
        <f>SUM(C8:C11)</f>
        <v>18900</v>
      </c>
    </row>
    <row r="13" spans="2:3" x14ac:dyDescent="0.25">
      <c r="C13" s="1"/>
    </row>
    <row r="14" spans="2:3" x14ac:dyDescent="0.25">
      <c r="B14" s="2" t="s">
        <v>8</v>
      </c>
      <c r="C14" s="1"/>
    </row>
    <row r="15" spans="2:3" x14ac:dyDescent="0.25">
      <c r="B15" s="2" t="s">
        <v>5</v>
      </c>
      <c r="C15" s="3" t="s">
        <v>6</v>
      </c>
    </row>
    <row r="16" spans="2:3" x14ac:dyDescent="0.25">
      <c r="B16" t="s">
        <v>22</v>
      </c>
      <c r="C16" s="6">
        <v>250000</v>
      </c>
    </row>
    <row r="17" spans="2:3" x14ac:dyDescent="0.25">
      <c r="B17" t="s">
        <v>1</v>
      </c>
      <c r="C17" s="8">
        <v>240</v>
      </c>
    </row>
    <row r="18" spans="2:3" x14ac:dyDescent="0.25">
      <c r="B18" t="s">
        <v>2</v>
      </c>
      <c r="C18" s="8">
        <v>40</v>
      </c>
    </row>
    <row r="19" spans="2:3" x14ac:dyDescent="0.25">
      <c r="B19" t="s">
        <v>3</v>
      </c>
      <c r="C19" s="8">
        <v>60</v>
      </c>
    </row>
    <row r="20" spans="2:3" x14ac:dyDescent="0.25">
      <c r="B20" t="s">
        <v>4</v>
      </c>
      <c r="C20" s="9">
        <v>0.5</v>
      </c>
    </row>
    <row r="21" spans="2:3" x14ac:dyDescent="0.25">
      <c r="B21" s="4" t="s">
        <v>12</v>
      </c>
      <c r="C21" s="10">
        <f>C16/C17*(C18+C19*C20)</f>
        <v>72916.666666666672</v>
      </c>
    </row>
    <row r="22" spans="2:3" x14ac:dyDescent="0.25">
      <c r="C22" s="1"/>
    </row>
    <row r="23" spans="2:3" x14ac:dyDescent="0.25">
      <c r="B23" s="2" t="s">
        <v>9</v>
      </c>
      <c r="C23" s="1"/>
    </row>
    <row r="24" spans="2:3" x14ac:dyDescent="0.25">
      <c r="B24" s="2" t="s">
        <v>5</v>
      </c>
      <c r="C24" s="3" t="s">
        <v>6</v>
      </c>
    </row>
    <row r="25" spans="2:3" x14ac:dyDescent="0.25">
      <c r="B25" t="s">
        <v>24</v>
      </c>
      <c r="C25" s="1">
        <f>C4</f>
        <v>80000</v>
      </c>
    </row>
    <row r="26" spans="2:3" x14ac:dyDescent="0.25">
      <c r="B26" t="s">
        <v>1</v>
      </c>
      <c r="C26">
        <f>C17</f>
        <v>240</v>
      </c>
    </row>
    <row r="27" spans="2:3" x14ac:dyDescent="0.25">
      <c r="B27" t="s">
        <v>2</v>
      </c>
      <c r="C27">
        <f>C18</f>
        <v>40</v>
      </c>
    </row>
    <row r="28" spans="2:3" x14ac:dyDescent="0.25">
      <c r="B28" s="4" t="s">
        <v>11</v>
      </c>
      <c r="C28" s="10">
        <f>C25/C26*C27</f>
        <v>13333.333333333332</v>
      </c>
    </row>
    <row r="29" spans="2:3" x14ac:dyDescent="0.25">
      <c r="C29" s="1"/>
    </row>
    <row r="30" spans="2:3" x14ac:dyDescent="0.25">
      <c r="B30" s="2" t="s">
        <v>10</v>
      </c>
      <c r="C30" s="1"/>
    </row>
    <row r="31" spans="2:3" x14ac:dyDescent="0.25">
      <c r="B31" s="2" t="s">
        <v>5</v>
      </c>
      <c r="C31" s="3" t="s">
        <v>6</v>
      </c>
    </row>
    <row r="32" spans="2:3" x14ac:dyDescent="0.25">
      <c r="B32" t="str">
        <f>CONCATENATE("1. ", B6)</f>
        <v>1. Direct Costs</v>
      </c>
      <c r="C32" s="1">
        <f>C12</f>
        <v>18900</v>
      </c>
    </row>
    <row r="33" spans="2:3" x14ac:dyDescent="0.25">
      <c r="B33" t="str">
        <f>CONCATENATE("2. ", B14)</f>
        <v>2. Lost Productivity</v>
      </c>
      <c r="C33" s="1">
        <f>C21</f>
        <v>72916.666666666672</v>
      </c>
    </row>
    <row r="34" spans="2:3" x14ac:dyDescent="0.25">
      <c r="B34" t="str">
        <f>CONCATENATE("3. ", B23)</f>
        <v>3. Savings of Salary + Benefits</v>
      </c>
      <c r="C34" s="1">
        <f>C28</f>
        <v>13333.333333333332</v>
      </c>
    </row>
    <row r="35" spans="2:3" x14ac:dyDescent="0.25">
      <c r="B35" s="4" t="s">
        <v>13</v>
      </c>
      <c r="C35" s="7">
        <f>C32+C33-C34</f>
        <v>78483.333333333343</v>
      </c>
    </row>
    <row r="36" spans="2:3" x14ac:dyDescent="0.25">
      <c r="B36" s="4"/>
    </row>
    <row r="37" spans="2:3" x14ac:dyDescent="0.25">
      <c r="B37" s="2" t="s">
        <v>17</v>
      </c>
      <c r="C37" s="1"/>
    </row>
    <row r="38" spans="2:3" x14ac:dyDescent="0.25">
      <c r="B38" s="2" t="s">
        <v>5</v>
      </c>
      <c r="C38" s="3" t="s">
        <v>6</v>
      </c>
    </row>
    <row r="39" spans="2:3" x14ac:dyDescent="0.25">
      <c r="B39" t="s">
        <v>15</v>
      </c>
      <c r="C39" s="11">
        <v>200</v>
      </c>
    </row>
    <row r="40" spans="2:3" x14ac:dyDescent="0.25">
      <c r="B40" t="s">
        <v>16</v>
      </c>
      <c r="C40" s="7">
        <f>C35*C39</f>
        <v>15696666.666666668</v>
      </c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João Paulo Nogueira</cp:lastModifiedBy>
  <dcterms:created xsi:type="dcterms:W3CDTF">2018-01-30T19:24:01Z</dcterms:created>
  <dcterms:modified xsi:type="dcterms:W3CDTF">2021-09-13T21:30:12Z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b0b7d97c-ead0-4794-88ee-460a8ce98974</vt:lpwstr>
  </property>
</Properties>
</file>