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<sst xmlns="http://schemas.openxmlformats.org/spreadsheetml/2006/main" count="20" uniqueCount="20">
  <si>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aquisição</t>
    </r>
    <r>
      <rPr>
        <sz val="11"/>
        <color rgb="FF000000"/>
        <rFont val="Calibri"/>
        <family val="2"/>
        <charset val="1"/>
      </rPr>
      <t xml:space="preserve"> [s]</t>
    </r>
  </si>
  <si>
    <t xml:space="preserve">θ [º]</t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</si>
  <si>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fixo</t>
    </r>
    <r>
      <rPr>
        <sz val="11"/>
        <color rgb="FF000000"/>
        <rFont val="Calibri"/>
        <family val="2"/>
        <charset val="1"/>
      </rPr>
      <t xml:space="preserve"> [cts]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</si>
  <si>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fixo</t>
    </r>
    <r>
      <rPr>
        <sz val="11"/>
        <color rgb="FF000000"/>
        <rFont val="Calibri"/>
        <family val="2"/>
        <charset val="1"/>
      </rPr>
      <t xml:space="preserve"> [cts]</t>
    </r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</si>
  <si>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móvel</t>
    </r>
    <r>
      <rPr>
        <sz val="11"/>
        <color rgb="FF000000"/>
        <rFont val="Calibri"/>
        <family val="2"/>
        <charset val="1"/>
      </rPr>
      <t xml:space="preserve"> [cts]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</si>
  <si>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móvel </t>
    </r>
    <r>
      <rPr>
        <sz val="11"/>
        <color rgb="FF000000"/>
        <rFont val="Calibri"/>
        <family val="2"/>
        <charset val="1"/>
      </rPr>
      <t xml:space="preserve">[cts]</t>
    </r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</si>
  <si>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coinc</t>
    </r>
    <r>
      <rPr>
        <sz val="11"/>
        <color rgb="FF000000"/>
        <rFont val="Calibri"/>
        <family val="2"/>
        <charset val="1"/>
      </rPr>
      <t xml:space="preserve"> [cts]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</si>
  <si>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coinc</t>
    </r>
    <r>
      <rPr>
        <sz val="11"/>
        <color rgb="FF000000"/>
        <rFont val="Calibri"/>
        <family val="2"/>
        <charset val="1"/>
      </rPr>
      <t xml:space="preserve"> [cts]</t>
    </r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</si>
  <si>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bscript"/>
        <sz val="11"/>
        <color rgb="FF000000"/>
        <rFont val="Calibri"/>
        <family val="2"/>
        <charset val="1"/>
      </rPr>
      <t xml:space="preserve">fixo</t>
    </r>
    <r>
      <rPr>
        <sz val="11"/>
        <color rgb="FF000000"/>
        <rFont val="Calibri"/>
        <family val="2"/>
        <charset val="1"/>
      </rPr>
      <t xml:space="preserve"> [cts/s]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</si>
  <si>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Rfixo</t>
    </r>
    <r>
      <rPr>
        <sz val="11"/>
        <color rgb="FF000000"/>
        <rFont val="Calibri"/>
        <family val="2"/>
        <charset val="1"/>
      </rPr>
      <t xml:space="preserve"> [cts/s]</t>
    </r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</si>
  <si>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bscript"/>
        <sz val="11"/>
        <color rgb="FF000000"/>
        <rFont val="Calibri"/>
        <family val="2"/>
        <charset val="1"/>
      </rPr>
      <t xml:space="preserve">móvel</t>
    </r>
    <r>
      <rPr>
        <sz val="11"/>
        <color rgb="FF000000"/>
        <rFont val="Calibri"/>
        <family val="2"/>
        <charset val="1"/>
      </rPr>
      <t xml:space="preserve"> [cts/s]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</si>
  <si>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Rmóvel</t>
    </r>
    <r>
      <rPr>
        <sz val="11"/>
        <color rgb="FF000000"/>
        <rFont val="Calibri"/>
        <family val="2"/>
        <charset val="1"/>
      </rPr>
      <t xml:space="preserve"> [cts/s]</t>
    </r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</si>
  <si>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bscript"/>
        <sz val="11"/>
        <color rgb="FF000000"/>
        <rFont val="Calibri"/>
        <family val="2"/>
        <charset val="1"/>
      </rPr>
      <t xml:space="preserve">coinc</t>
    </r>
    <r>
      <rPr>
        <sz val="11"/>
        <color rgb="FF000000"/>
        <rFont val="Calibri"/>
        <family val="2"/>
        <charset val="1"/>
      </rPr>
      <t xml:space="preserve"> [cts/s]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</si>
  <si>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Rcoinc</t>
    </r>
    <r>
      <rPr>
        <sz val="11"/>
        <color rgb="FF000000"/>
        <rFont val="Calibri"/>
        <family val="2"/>
        <charset val="1"/>
      </rPr>
      <t xml:space="preserve"> [cts/s]</t>
    </r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</si>
  <si>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bscript"/>
        <sz val="11"/>
        <color rgb="FF000000"/>
        <rFont val="Calibri"/>
        <family val="2"/>
        <charset val="1"/>
      </rPr>
      <t xml:space="preserve">fortuitas</t>
    </r>
    <r>
      <rPr>
        <sz val="11"/>
        <color rgb="FF000000"/>
        <rFont val="Calibri"/>
        <family val="2"/>
        <charset val="1"/>
      </rPr>
      <t xml:space="preserve"> [cts/s]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</si>
  <si>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Rfortuitas</t>
    </r>
    <r>
      <rPr>
        <sz val="11"/>
        <color rgb="FF000000"/>
        <rFont val="Calibri"/>
        <family val="2"/>
        <charset val="1"/>
      </rPr>
      <t xml:space="preserve"> [cts/s]</t>
    </r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</si>
  <si>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bscript"/>
        <sz val="11"/>
        <color rgb="FF000000"/>
        <rFont val="Calibri"/>
        <family val="2"/>
        <charset val="1"/>
      </rPr>
      <t xml:space="preserve">corrigido</t>
    </r>
    <r>
      <rPr>
        <sz val="11"/>
        <color rgb="FF000000"/>
        <rFont val="Calibri"/>
        <family val="2"/>
        <charset val="1"/>
      </rPr>
      <t xml:space="preserve"> [cts/s]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</si>
  <si>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Rcorrigido</t>
    </r>
    <r>
      <rPr>
        <sz val="11"/>
        <color rgb="FF000000"/>
        <rFont val="Calibri"/>
        <family val="2"/>
        <charset val="1"/>
      </rPr>
      <t xml:space="preserve"> [cts/s]</t>
    </r>
  </si>
  <si>
    <t xml:space="preserve">τ</t>
  </si>
  <si>
    <t xml:space="preserve">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</si>
</sst>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0.00"/>
    <numFmt numFmtId="167" formatCode="0.0000"/>
    <numFmt numFmtId="168" formatCode="0.00000"/>
    <numFmt numFmtId="169" formatCode="0.000"/>
    <numFmt numFmtId="170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B4C7E7"/>
        <bgColor rgb="FFBDD7EE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DBDBDB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DEEBF7"/>
      </patternFill>
    </fill>
    <fill>
      <patternFill patternType="solid">
        <fgColor rgb="FFF4B183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1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C5E0B4"/>
      <rgbColor rgb="FFF4B183"/>
      <rgbColor rgb="FFDBDBDB"/>
      <rgbColor rgb="FFF8CBAD"/>
      <rgbColor rgb="FF3366FF"/>
      <rgbColor rgb="FF33CCCC"/>
      <rgbColor rgb="FF99CC00"/>
      <rgbColor rgb="FFFBE5D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true" showOutlineSymbols="true" defaultGridColor="true" view="normal" topLeftCell="A21" colorId="64" zoomScale="85" zoomScaleNormal="85" zoomScalePageLayoutView="100" workbookViewId="0">
      <selection pane="topLeft" activeCell="H57" activeCellId="0" sqref="H57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0.44"/>
    <col collapsed="false" customWidth="true" hidden="false" outlineLevel="0" max="3" min="3" style="0" width="12.83"/>
    <col collapsed="false" customWidth="true" hidden="false" outlineLevel="0" max="4" min="4" style="0" width="10.33"/>
    <col collapsed="false" customWidth="true" hidden="false" outlineLevel="0" max="5" min="5" style="0" width="11.55"/>
    <col collapsed="false" customWidth="true" hidden="false" outlineLevel="0" max="6" min="6" style="0" width="11.44"/>
    <col collapsed="false" customWidth="true" hidden="false" outlineLevel="0" max="11" min="7" style="0" width="11.55"/>
    <col collapsed="false" customWidth="true" hidden="false" outlineLevel="0" max="12" min="12" style="0" width="12.89"/>
    <col collapsed="false" customWidth="true" hidden="false" outlineLevel="0" max="14" min="13" style="0" width="11.55"/>
    <col collapsed="false" customWidth="true" hidden="false" outlineLevel="0" max="15" min="15" style="0" width="13.55"/>
    <col collapsed="false" customWidth="true" hidden="false" outlineLevel="0" max="16" min="16" style="0" width="14.66"/>
    <col collapsed="false" customWidth="true" hidden="false" outlineLevel="0" max="17" min="17" style="0" width="14.89"/>
    <col collapsed="false" customWidth="true" hidden="false" outlineLevel="0" max="18" min="18" style="0" width="14.5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4.25" hidden="false" customHeight="false" outlineLevel="0" collapsed="false">
      <c r="A2" s="7" t="n">
        <v>120</v>
      </c>
      <c r="B2" s="8" t="n">
        <v>-20</v>
      </c>
      <c r="C2" s="9" t="n">
        <v>55638</v>
      </c>
      <c r="D2" s="10" t="n">
        <f aca="false">SQRT(C2)</f>
        <v>235.877086636239</v>
      </c>
      <c r="E2" s="11" t="n">
        <v>53375</v>
      </c>
      <c r="F2" s="12" t="n">
        <f aca="false">SQRT(E2)</f>
        <v>231.030301042958</v>
      </c>
      <c r="G2" s="13" t="n">
        <v>145</v>
      </c>
      <c r="H2" s="14" t="n">
        <f aca="false">SQRT(G2)</f>
        <v>12.0415945787923</v>
      </c>
      <c r="I2" s="10" t="n">
        <f aca="false">C2/$A2</f>
        <v>463.65</v>
      </c>
      <c r="J2" s="10" t="n">
        <f aca="false">D2/$A2</f>
        <v>1.96564238863533</v>
      </c>
      <c r="K2" s="12" t="n">
        <f aca="false">E2/$A2</f>
        <v>444.791666666667</v>
      </c>
      <c r="L2" s="12" t="n">
        <f aca="false">F2/$A2</f>
        <v>1.92525250869132</v>
      </c>
      <c r="M2" s="14" t="n">
        <f aca="false">G2/$A2</f>
        <v>1.20833333333333</v>
      </c>
      <c r="N2" s="15" t="n">
        <f aca="false">H2/$A2</f>
        <v>0.100346621489936</v>
      </c>
      <c r="O2" s="16" t="n">
        <f aca="false">2*I2*K2*$B$30</f>
        <v>0.020622765625</v>
      </c>
      <c r="P2" s="17" t="n">
        <f aca="false">SQRT((2*I2*L2*$B$30)^2 + (2*J2*K2*$B$30)^2)</f>
        <v>0.000124948588012734</v>
      </c>
      <c r="Q2" s="18" t="n">
        <f aca="false">M2-O2</f>
        <v>1.18771056770833</v>
      </c>
      <c r="R2" s="19" t="n">
        <f aca="false">SQRT((N2^2)+(P2^2))</f>
        <v>0.100346699281013</v>
      </c>
    </row>
    <row r="3" customFormat="false" ht="14.25" hidden="false" customHeight="false" outlineLevel="0" collapsed="false">
      <c r="A3" s="7" t="n">
        <v>60</v>
      </c>
      <c r="B3" s="8" t="n">
        <v>-15</v>
      </c>
      <c r="C3" s="9" t="n">
        <v>27874</v>
      </c>
      <c r="D3" s="10" t="n">
        <f aca="false">SQRT(C3)</f>
        <v>166.955083780039</v>
      </c>
      <c r="E3" s="11" t="n">
        <v>26667</v>
      </c>
      <c r="F3" s="12" t="n">
        <f aca="false">SQRT(E3)</f>
        <v>163.300336803082</v>
      </c>
      <c r="G3" s="13" t="n">
        <v>329</v>
      </c>
      <c r="H3" s="14" t="n">
        <f aca="false">SQRT(G3)</f>
        <v>18.1383571472171</v>
      </c>
      <c r="I3" s="10" t="n">
        <f aca="false">C3/$A3</f>
        <v>464.566666666667</v>
      </c>
      <c r="J3" s="10" t="n">
        <f aca="false">D3/$A3</f>
        <v>2.78258472966732</v>
      </c>
      <c r="K3" s="12" t="n">
        <f aca="false">E3/$A3</f>
        <v>444.45</v>
      </c>
      <c r="L3" s="12" t="n">
        <f aca="false">F3/$A3</f>
        <v>2.72167228005137</v>
      </c>
      <c r="M3" s="14" t="n">
        <f aca="false">G3/$A3</f>
        <v>5.48333333333333</v>
      </c>
      <c r="N3" s="15" t="n">
        <f aca="false">H3/$A3</f>
        <v>0.302305952453618</v>
      </c>
      <c r="O3" s="16" t="n">
        <f aca="false">2*I3*K3*$B$30</f>
        <v>0.0206476655</v>
      </c>
      <c r="P3" s="17" t="n">
        <f aca="false">SQRT((2*I3*L3*$B$30)^2 + (2*J3*K3*$B$30)^2)</f>
        <v>0.000176866579032795</v>
      </c>
      <c r="Q3" s="18" t="n">
        <f aca="false">M3-O3</f>
        <v>5.46268566783333</v>
      </c>
      <c r="R3" s="19" t="n">
        <f aca="false">SQRT((N3^2)+(P3^2))</f>
        <v>0.302306004192235</v>
      </c>
    </row>
    <row r="4" customFormat="false" ht="14.25" hidden="false" customHeight="false" outlineLevel="0" collapsed="false">
      <c r="A4" s="7" t="n">
        <v>60</v>
      </c>
      <c r="B4" s="8" t="n">
        <v>-12</v>
      </c>
      <c r="C4" s="9" t="n">
        <v>28062</v>
      </c>
      <c r="D4" s="10" t="n">
        <f aca="false">SQRT(C4)</f>
        <v>167.517163299765</v>
      </c>
      <c r="E4" s="11" t="n">
        <v>26744</v>
      </c>
      <c r="F4" s="12" t="n">
        <f aca="false">SQRT(E4)</f>
        <v>163.535928774077</v>
      </c>
      <c r="G4" s="13" t="n">
        <v>1461</v>
      </c>
      <c r="H4" s="14" t="n">
        <f aca="false">SQRT(G4)</f>
        <v>38.2230297072328</v>
      </c>
      <c r="I4" s="10" t="n">
        <f aca="false">C4/$A4</f>
        <v>467.7</v>
      </c>
      <c r="J4" s="10" t="n">
        <f aca="false">D4/$A4</f>
        <v>2.79195272166274</v>
      </c>
      <c r="K4" s="12" t="n">
        <f aca="false">E4/$A4</f>
        <v>445.733333333333</v>
      </c>
      <c r="L4" s="12" t="n">
        <f aca="false">F4/$A4</f>
        <v>2.72559881290128</v>
      </c>
      <c r="M4" s="14" t="n">
        <f aca="false">G4/$A4</f>
        <v>24.35</v>
      </c>
      <c r="N4" s="15" t="n">
        <f aca="false">H4/$A4</f>
        <v>0.637050495120546</v>
      </c>
      <c r="O4" s="16" t="n">
        <f aca="false">2*I4*K4*$B$30</f>
        <v>0.020846948</v>
      </c>
      <c r="P4" s="17" t="n">
        <f aca="false">SQRT((2*I4*L4*$B$30)^2 + (2*J4*K4*$B$30)^2)</f>
        <v>0.000178149268879904</v>
      </c>
      <c r="Q4" s="18" t="n">
        <f aca="false">M4-O4</f>
        <v>24.329153052</v>
      </c>
      <c r="R4" s="19" t="n">
        <f aca="false">SQRT((N4^2)+(P4^2))</f>
        <v>0.637050520030001</v>
      </c>
    </row>
    <row r="5" customFormat="false" ht="14.25" hidden="false" customHeight="false" outlineLevel="0" collapsed="false">
      <c r="A5" s="7" t="n">
        <v>20</v>
      </c>
      <c r="B5" s="8" t="n">
        <v>-10</v>
      </c>
      <c r="C5" s="9" t="n">
        <v>9328</v>
      </c>
      <c r="D5" s="10" t="n">
        <f aca="false">SQRT(C5)</f>
        <v>96.5815717411971</v>
      </c>
      <c r="E5" s="11" t="n">
        <v>8908</v>
      </c>
      <c r="F5" s="12" t="n">
        <f aca="false">SQRT(E5)</f>
        <v>94.3822017119753</v>
      </c>
      <c r="G5" s="13" t="n">
        <v>850</v>
      </c>
      <c r="H5" s="14" t="n">
        <f aca="false">SQRT(G5)</f>
        <v>29.1547594742265</v>
      </c>
      <c r="I5" s="10" t="n">
        <f aca="false">C5/$A5</f>
        <v>466.4</v>
      </c>
      <c r="J5" s="10" t="n">
        <f aca="false">D5/$A5</f>
        <v>4.82907858705986</v>
      </c>
      <c r="K5" s="12" t="n">
        <f aca="false">E5/$A5</f>
        <v>445.4</v>
      </c>
      <c r="L5" s="12" t="n">
        <f aca="false">F5/$A5</f>
        <v>4.71911008559877</v>
      </c>
      <c r="M5" s="14" t="n">
        <f aca="false">G5/$A5</f>
        <v>42.5</v>
      </c>
      <c r="N5" s="14" t="n">
        <f aca="false">H5/$A5</f>
        <v>1.45773797371133</v>
      </c>
      <c r="O5" s="16" t="n">
        <f aca="false">2*I5*K5*$B$30</f>
        <v>0.020773456</v>
      </c>
      <c r="P5" s="17" t="n">
        <f aca="false">SQRT((2*I5*L5*$B$30)^2 + (2*J5*K5*$B$30)^2)</f>
        <v>0.000307743701647978</v>
      </c>
      <c r="Q5" s="18" t="n">
        <f aca="false">M5-O5</f>
        <v>42.479226544</v>
      </c>
      <c r="R5" s="19" t="n">
        <f aca="false">SQRT((N5^2)+(P5^2))</f>
        <v>1.45773800619528</v>
      </c>
    </row>
    <row r="6" customFormat="false" ht="14.25" hidden="false" customHeight="false" outlineLevel="0" collapsed="false">
      <c r="A6" s="7" t="n">
        <v>20</v>
      </c>
      <c r="B6" s="8" t="n">
        <v>-9</v>
      </c>
      <c r="C6" s="9" t="n">
        <v>9401</v>
      </c>
      <c r="D6" s="10" t="n">
        <f aca="false">SQRT(C6)</f>
        <v>96.9587541174081</v>
      </c>
      <c r="E6" s="11" t="n">
        <v>9034</v>
      </c>
      <c r="F6" s="12" t="n">
        <f aca="false">SQRT(E6)</f>
        <v>95.0473566176356</v>
      </c>
      <c r="G6" s="13" t="n">
        <v>1112</v>
      </c>
      <c r="H6" s="14" t="n">
        <f aca="false">SQRT(G6)</f>
        <v>33.3466640010661</v>
      </c>
      <c r="I6" s="10" t="n">
        <f aca="false">C6/$A6</f>
        <v>470.05</v>
      </c>
      <c r="J6" s="10" t="n">
        <f aca="false">D6/$A6</f>
        <v>4.84793770587041</v>
      </c>
      <c r="K6" s="12" t="n">
        <f aca="false">E6/$A6</f>
        <v>451.7</v>
      </c>
      <c r="L6" s="12" t="n">
        <f aca="false">F6/$A6</f>
        <v>4.75236783088178</v>
      </c>
      <c r="M6" s="14" t="n">
        <f aca="false">G6/$A6</f>
        <v>55.6</v>
      </c>
      <c r="N6" s="14" t="n">
        <f aca="false">H6/$A6</f>
        <v>1.66733320005331</v>
      </c>
      <c r="O6" s="16" t="n">
        <f aca="false">2*I6*K6*$B$30</f>
        <v>0.0212321585</v>
      </c>
      <c r="P6" s="17" t="n">
        <f aca="false">SQRT((2*I6*L6*$B$30)^2 + (2*J6*K6*$B$30)^2)</f>
        <v>0.000312815777234581</v>
      </c>
      <c r="Q6" s="18" t="n">
        <f aca="false">M6-O6</f>
        <v>55.5787678415</v>
      </c>
      <c r="R6" s="19" t="n">
        <f aca="false">SQRT((N6^2)+(P6^2))</f>
        <v>1.66733322939768</v>
      </c>
    </row>
    <row r="7" customFormat="false" ht="14.25" hidden="false" customHeight="false" outlineLevel="0" collapsed="false">
      <c r="A7" s="7" t="n">
        <v>20</v>
      </c>
      <c r="B7" s="8" t="n">
        <v>-8</v>
      </c>
      <c r="C7" s="9" t="n">
        <v>9270</v>
      </c>
      <c r="D7" s="10" t="n">
        <f aca="false">SQRT(C7)</f>
        <v>96.2808392152873</v>
      </c>
      <c r="E7" s="11" t="n">
        <v>8928</v>
      </c>
      <c r="F7" s="12" t="n">
        <f aca="false">SQRT(E7)</f>
        <v>94.4880944881417</v>
      </c>
      <c r="G7" s="13" t="n">
        <v>1270</v>
      </c>
      <c r="H7" s="14" t="n">
        <f aca="false">SQRT(G7)</f>
        <v>35.6370593624109</v>
      </c>
      <c r="I7" s="10" t="n">
        <f aca="false">C7/$A7</f>
        <v>463.5</v>
      </c>
      <c r="J7" s="10" t="n">
        <f aca="false">D7/$A7</f>
        <v>4.81404196076436</v>
      </c>
      <c r="K7" s="12" t="n">
        <f aca="false">E7/$A7</f>
        <v>446.4</v>
      </c>
      <c r="L7" s="12" t="n">
        <f aca="false">F7/$A7</f>
        <v>4.72440472440709</v>
      </c>
      <c r="M7" s="14" t="n">
        <f aca="false">G7/$A7</f>
        <v>63.5</v>
      </c>
      <c r="N7" s="14" t="n">
        <f aca="false">H7/$A7</f>
        <v>1.78185296812055</v>
      </c>
      <c r="O7" s="16" t="n">
        <f aca="false">2*I7*K7*$B$30</f>
        <v>0.02069064</v>
      </c>
      <c r="P7" s="17" t="n">
        <f aca="false">SQRT((2*I7*L7*$B$30)^2 + (2*J7*K7*$B$30)^2)</f>
        <v>0.000306809495746139</v>
      </c>
      <c r="Q7" s="18" t="n">
        <f aca="false">M7-O7</f>
        <v>63.47930936</v>
      </c>
      <c r="R7" s="19" t="n">
        <f aca="false">SQRT((N7^2)+(P7^2))</f>
        <v>1.78185299453464</v>
      </c>
    </row>
    <row r="8" customFormat="false" ht="14.25" hidden="false" customHeight="false" outlineLevel="0" collapsed="false">
      <c r="A8" s="7" t="n">
        <v>20</v>
      </c>
      <c r="B8" s="8" t="n">
        <v>-7</v>
      </c>
      <c r="C8" s="9" t="n">
        <v>9457</v>
      </c>
      <c r="D8" s="10" t="n">
        <f aca="false">SQRT(C8)</f>
        <v>97.2471079261486</v>
      </c>
      <c r="E8" s="11" t="n">
        <v>8845</v>
      </c>
      <c r="F8" s="12" t="n">
        <f aca="false">SQRT(E8)</f>
        <v>94.0478601564119</v>
      </c>
      <c r="G8" s="13" t="n">
        <v>1500</v>
      </c>
      <c r="H8" s="14" t="n">
        <f aca="false">SQRT(G8)</f>
        <v>38.7298334620742</v>
      </c>
      <c r="I8" s="10" t="n">
        <f aca="false">C8/$A8</f>
        <v>472.85</v>
      </c>
      <c r="J8" s="10" t="n">
        <f aca="false">D8/$A8</f>
        <v>4.86235539630743</v>
      </c>
      <c r="K8" s="12" t="n">
        <f aca="false">E8/$A8</f>
        <v>442.25</v>
      </c>
      <c r="L8" s="12" t="n">
        <f aca="false">F8/$A8</f>
        <v>4.70239300782059</v>
      </c>
      <c r="M8" s="14" t="n">
        <f aca="false">G8/$A8</f>
        <v>75</v>
      </c>
      <c r="N8" s="14" t="n">
        <f aca="false">H8/$A8</f>
        <v>1.93649167310371</v>
      </c>
      <c r="O8" s="16" t="n">
        <f aca="false">2*I8*K8*$B$30</f>
        <v>0.02091179125</v>
      </c>
      <c r="P8" s="17" t="n">
        <f aca="false">SQRT((2*I8*L8*$B$30)^2 + (2*J8*K8*$B$30)^2)</f>
        <v>0.000309324911483661</v>
      </c>
      <c r="Q8" s="18" t="n">
        <f aca="false">M8-O8</f>
        <v>74.97908820875</v>
      </c>
      <c r="R8" s="19" t="n">
        <f aca="false">SQRT((N8^2)+(P8^2))</f>
        <v>1.93649169780867</v>
      </c>
    </row>
    <row r="9" customFormat="false" ht="14.25" hidden="false" customHeight="false" outlineLevel="0" collapsed="false">
      <c r="A9" s="7" t="n">
        <v>20</v>
      </c>
      <c r="B9" s="8" t="n">
        <v>-6</v>
      </c>
      <c r="C9" s="9" t="n">
        <v>9474</v>
      </c>
      <c r="D9" s="10" t="n">
        <f aca="false">SQRT(C9)</f>
        <v>97.3344748791506</v>
      </c>
      <c r="E9" s="11" t="n">
        <v>9079</v>
      </c>
      <c r="F9" s="12" t="n">
        <f aca="false">SQRT(E9)</f>
        <v>95.2837866585916</v>
      </c>
      <c r="G9" s="13" t="n">
        <v>1838</v>
      </c>
      <c r="H9" s="14" t="n">
        <f aca="false">SQRT(G9)</f>
        <v>42.871902220452</v>
      </c>
      <c r="I9" s="10" t="n">
        <f aca="false">C9/$A9</f>
        <v>473.7</v>
      </c>
      <c r="J9" s="10" t="n">
        <f aca="false">D9/$A9</f>
        <v>4.86672374395753</v>
      </c>
      <c r="K9" s="12" t="n">
        <f aca="false">E9/$A9</f>
        <v>453.95</v>
      </c>
      <c r="L9" s="12" t="n">
        <f aca="false">F9/$A9</f>
        <v>4.76418933292958</v>
      </c>
      <c r="M9" s="14" t="n">
        <f aca="false">G9/$A9</f>
        <v>91.9</v>
      </c>
      <c r="N9" s="14" t="n">
        <f aca="false">H9/$A9</f>
        <v>2.1435951110226</v>
      </c>
      <c r="O9" s="16" t="n">
        <f aca="false">2*I9*K9*$B$30</f>
        <v>0.0215036115</v>
      </c>
      <c r="P9" s="17" t="n">
        <f aca="false">SQRT((2*I9*L9*$B$30)^2 + (2*J9*K9*$B$30)^2)</f>
        <v>0.000315815018705373</v>
      </c>
      <c r="Q9" s="18" t="n">
        <f aca="false">M9-O9</f>
        <v>91.8784963885</v>
      </c>
      <c r="R9" s="19" t="n">
        <f aca="false">SQRT((N9^2)+(P9^2))</f>
        <v>2.14359513428705</v>
      </c>
    </row>
    <row r="10" customFormat="false" ht="14.25" hidden="false" customHeight="false" outlineLevel="0" collapsed="false">
      <c r="A10" s="7" t="n">
        <v>20</v>
      </c>
      <c r="B10" s="8" t="n">
        <v>-5</v>
      </c>
      <c r="C10" s="9" t="n">
        <v>9490</v>
      </c>
      <c r="D10" s="10" t="n">
        <f aca="false">SQRT(C10)</f>
        <v>97.4166310236604</v>
      </c>
      <c r="E10" s="11" t="n">
        <v>9036</v>
      </c>
      <c r="F10" s="12" t="n">
        <f aca="false">SQRT(E10)</f>
        <v>95.0578771065292</v>
      </c>
      <c r="G10" s="13" t="n">
        <v>2036</v>
      </c>
      <c r="H10" s="14" t="n">
        <f aca="false">SQRT(G10)</f>
        <v>45.1220566907139</v>
      </c>
      <c r="I10" s="10" t="n">
        <f aca="false">C10/$A10</f>
        <v>474.5</v>
      </c>
      <c r="J10" s="10" t="n">
        <f aca="false">D10/$A10</f>
        <v>4.87083155118302</v>
      </c>
      <c r="K10" s="12" t="n">
        <f aca="false">E10/$A10</f>
        <v>451.8</v>
      </c>
      <c r="L10" s="12" t="n">
        <f aca="false">F10/$A10</f>
        <v>4.75289385532646</v>
      </c>
      <c r="M10" s="14" t="n">
        <f aca="false">G10/$A10</f>
        <v>101.8</v>
      </c>
      <c r="N10" s="14" t="n">
        <f aca="false">H10/$A10</f>
        <v>2.2561028345357</v>
      </c>
      <c r="O10" s="16" t="n">
        <f aca="false">2*I10*K10*$B$30</f>
        <v>0.02143791</v>
      </c>
      <c r="P10" s="17" t="n">
        <f aca="false">SQRT((2*I10*L10*$B$30)^2 + (2*J10*K10*$B$30)^2)</f>
        <v>0.000315102650203073</v>
      </c>
      <c r="Q10" s="18" t="n">
        <f aca="false">M10-O10</f>
        <v>101.77856209</v>
      </c>
      <c r="R10" s="19" t="n">
        <f aca="false">SQRT((N10^2)+(P10^2))</f>
        <v>2.25610285654038</v>
      </c>
    </row>
    <row r="11" customFormat="false" ht="14.25" hidden="false" customHeight="false" outlineLevel="0" collapsed="false">
      <c r="A11" s="7" t="n">
        <v>20</v>
      </c>
      <c r="B11" s="8" t="n">
        <v>-4</v>
      </c>
      <c r="C11" s="9" t="n">
        <v>9147</v>
      </c>
      <c r="D11" s="10" t="n">
        <f aca="false">SQRT(C11)</f>
        <v>95.6399498117811</v>
      </c>
      <c r="E11" s="11" t="n">
        <v>8962</v>
      </c>
      <c r="F11" s="12" t="n">
        <f aca="false">SQRT(E11)</f>
        <v>94.6678403683109</v>
      </c>
      <c r="G11" s="13" t="n">
        <v>2189</v>
      </c>
      <c r="H11" s="14" t="n">
        <f aca="false">SQRT(G11)</f>
        <v>46.7867502611583</v>
      </c>
      <c r="I11" s="10" t="n">
        <f aca="false">C11/$A11</f>
        <v>457.35</v>
      </c>
      <c r="J11" s="10" t="n">
        <f aca="false">D11/$A11</f>
        <v>4.78199749058905</v>
      </c>
      <c r="K11" s="12" t="n">
        <f aca="false">E11/$A11</f>
        <v>448.1</v>
      </c>
      <c r="L11" s="12" t="n">
        <f aca="false">F11/$A11</f>
        <v>4.73339201841555</v>
      </c>
      <c r="M11" s="14" t="n">
        <f aca="false">G11/$A11</f>
        <v>109.45</v>
      </c>
      <c r="N11" s="14" t="n">
        <f aca="false">H11/$A11</f>
        <v>2.33933751305792</v>
      </c>
      <c r="O11" s="16" t="n">
        <f aca="false">2*I11*K11*$B$30</f>
        <v>0.0204938535</v>
      </c>
      <c r="P11" s="17" t="n">
        <f aca="false">SQRT((2*I11*L11*$B$30)^2 + (2*J11*K11*$B$30)^2)</f>
        <v>0.000304599406200792</v>
      </c>
      <c r="Q11" s="18" t="n">
        <f aca="false">M11-O11</f>
        <v>109.4295061465</v>
      </c>
      <c r="R11" s="19" t="n">
        <f aca="false">SQRT((N11^2)+(P11^2))</f>
        <v>2.33933753288849</v>
      </c>
    </row>
    <row r="12" customFormat="false" ht="14.25" hidden="false" customHeight="false" outlineLevel="0" collapsed="false">
      <c r="A12" s="7" t="n">
        <v>20</v>
      </c>
      <c r="B12" s="8" t="n">
        <v>-3</v>
      </c>
      <c r="C12" s="9" t="n">
        <v>9342</v>
      </c>
      <c r="D12" s="10" t="n">
        <f aca="false">SQRT(C12)</f>
        <v>96.6540221615221</v>
      </c>
      <c r="E12" s="11" t="n">
        <v>8914</v>
      </c>
      <c r="F12" s="12" t="n">
        <f aca="false">SQRT(E12)</f>
        <v>94.4139820153774</v>
      </c>
      <c r="G12" s="13" t="n">
        <v>2422</v>
      </c>
      <c r="H12" s="14" t="n">
        <f aca="false">SQRT(G12)</f>
        <v>49.2138191974571</v>
      </c>
      <c r="I12" s="10" t="n">
        <f aca="false">C12/$A12</f>
        <v>467.1</v>
      </c>
      <c r="J12" s="10" t="n">
        <f aca="false">D12/$A12</f>
        <v>4.8327011080761</v>
      </c>
      <c r="K12" s="12" t="n">
        <f aca="false">E12/$A12</f>
        <v>445.7</v>
      </c>
      <c r="L12" s="12" t="n">
        <f aca="false">F12/$A12</f>
        <v>4.72069910076887</v>
      </c>
      <c r="M12" s="14" t="n">
        <f aca="false">G12/$A12</f>
        <v>121.1</v>
      </c>
      <c r="N12" s="14" t="n">
        <f aca="false">H12/$A12</f>
        <v>2.46069095987286</v>
      </c>
      <c r="O12" s="16" t="n">
        <f aca="false">2*I12*K12*$B$30</f>
        <v>0.020818647</v>
      </c>
      <c r="P12" s="17" t="n">
        <f aca="false">SQRT((2*I12*L12*$B$30)^2 + (2*J12*K12*$B$30)^2)</f>
        <v>0.000308247149067108</v>
      </c>
      <c r="Q12" s="18" t="n">
        <f aca="false">M12-O12</f>
        <v>121.079181353</v>
      </c>
      <c r="R12" s="19" t="n">
        <f aca="false">SQRT((N12^2)+(P12^2))</f>
        <v>2.46069097917969</v>
      </c>
    </row>
    <row r="13" customFormat="false" ht="14.25" hidden="false" customHeight="false" outlineLevel="0" collapsed="false">
      <c r="A13" s="7" t="n">
        <v>20</v>
      </c>
      <c r="B13" s="8" t="n">
        <v>-2</v>
      </c>
      <c r="C13" s="9" t="n">
        <v>9392</v>
      </c>
      <c r="D13" s="10" t="n">
        <f aca="false">SQRT(C13)</f>
        <v>96.9123315166857</v>
      </c>
      <c r="E13" s="11" t="n">
        <v>8913</v>
      </c>
      <c r="F13" s="12" t="n">
        <f aca="false">SQRT(E13)</f>
        <v>94.408686041063</v>
      </c>
      <c r="G13" s="13" t="n">
        <v>2735</v>
      </c>
      <c r="H13" s="14" t="n">
        <f aca="false">SQRT(G13)</f>
        <v>52.2972274599715</v>
      </c>
      <c r="I13" s="10" t="n">
        <f aca="false">C13/$A13</f>
        <v>469.6</v>
      </c>
      <c r="J13" s="10" t="n">
        <f aca="false">D13/$A13</f>
        <v>4.84561657583429</v>
      </c>
      <c r="K13" s="12" t="n">
        <f aca="false">E13/$A13</f>
        <v>445.65</v>
      </c>
      <c r="L13" s="12" t="n">
        <f aca="false">F13/$A13</f>
        <v>4.72043430205315</v>
      </c>
      <c r="M13" s="14" t="n">
        <f aca="false">G13/$A13</f>
        <v>136.75</v>
      </c>
      <c r="N13" s="14" t="n">
        <f aca="false">H13/$A13</f>
        <v>2.61486137299858</v>
      </c>
      <c r="O13" s="16" t="n">
        <f aca="false">2*I13*K13*$B$30</f>
        <v>0.020927724</v>
      </c>
      <c r="P13" s="17" t="n">
        <f aca="false">SQRT((2*I13*L13*$B$30)^2 + (2*J13*K13*$B$30)^2)</f>
        <v>0.000309468087135007</v>
      </c>
      <c r="Q13" s="18" t="n">
        <f aca="false">M13-O13</f>
        <v>136.729072276</v>
      </c>
      <c r="R13" s="19" t="n">
        <f aca="false">SQRT((N13^2)+(P13^2))</f>
        <v>2.61486139131131</v>
      </c>
    </row>
    <row r="14" customFormat="false" ht="14.25" hidden="false" customHeight="false" outlineLevel="0" collapsed="false">
      <c r="A14" s="7" t="n">
        <v>20</v>
      </c>
      <c r="B14" s="8" t="n">
        <v>-1</v>
      </c>
      <c r="C14" s="9" t="n">
        <v>9431</v>
      </c>
      <c r="D14" s="10" t="n">
        <f aca="false">SQRT(C14)</f>
        <v>97.1133358504382</v>
      </c>
      <c r="E14" s="11" t="n">
        <v>9010</v>
      </c>
      <c r="F14" s="12" t="n">
        <f aca="false">SQRT(E14)</f>
        <v>94.9210198006743</v>
      </c>
      <c r="G14" s="13" t="n">
        <v>2843</v>
      </c>
      <c r="H14" s="14" t="n">
        <f aca="false">SQRT(G14)</f>
        <v>53.3197899470731</v>
      </c>
      <c r="I14" s="10" t="n">
        <f aca="false">C14/$A14</f>
        <v>471.55</v>
      </c>
      <c r="J14" s="10" t="n">
        <f aca="false">D14/$A14</f>
        <v>4.85566679252191</v>
      </c>
      <c r="K14" s="12" t="n">
        <f aca="false">E14/$A14</f>
        <v>450.5</v>
      </c>
      <c r="L14" s="12" t="n">
        <f aca="false">F14/$A14</f>
        <v>4.74605099003371</v>
      </c>
      <c r="M14" s="14" t="n">
        <f aca="false">G14/$A14</f>
        <v>142.15</v>
      </c>
      <c r="N14" s="14" t="n">
        <f aca="false">H14/$A14</f>
        <v>2.66598949735366</v>
      </c>
      <c r="O14" s="16" t="n">
        <f aca="false">2*I14*K14*$B$30</f>
        <v>0.0212433275</v>
      </c>
      <c r="P14" s="17" t="n">
        <f aca="false">SQRT((2*I14*L14*$B$30)^2 + (2*J14*K14*$B$30)^2)</f>
        <v>0.000312948958469069</v>
      </c>
      <c r="Q14" s="18" t="n">
        <f aca="false">M14-O14</f>
        <v>142.1287566725</v>
      </c>
      <c r="R14" s="19" t="n">
        <f aca="false">SQRT((N14^2)+(P14^2))</f>
        <v>2.66598951572152</v>
      </c>
    </row>
    <row r="15" customFormat="false" ht="14.25" hidden="false" customHeight="false" outlineLevel="0" collapsed="false">
      <c r="A15" s="7" t="n">
        <v>20</v>
      </c>
      <c r="B15" s="8" t="n">
        <v>0</v>
      </c>
      <c r="C15" s="9" t="n">
        <v>9444</v>
      </c>
      <c r="D15" s="10" t="n">
        <f aca="false">SQRT(C15)</f>
        <v>97.1802449060507</v>
      </c>
      <c r="E15" s="11" t="n">
        <v>9043</v>
      </c>
      <c r="F15" s="12" t="n">
        <f aca="false">SQRT(E15)</f>
        <v>95.0946896519464</v>
      </c>
      <c r="G15" s="13" t="n">
        <v>2877</v>
      </c>
      <c r="H15" s="14" t="n">
        <f aca="false">SQRT(G15)</f>
        <v>53.6376733276155</v>
      </c>
      <c r="I15" s="10" t="n">
        <f aca="false">C15/$A15</f>
        <v>472.2</v>
      </c>
      <c r="J15" s="10" t="n">
        <f aca="false">D15/$A15</f>
        <v>4.85901224530254</v>
      </c>
      <c r="K15" s="12" t="n">
        <f aca="false">E15/$A15</f>
        <v>452.15</v>
      </c>
      <c r="L15" s="12" t="n">
        <f aca="false">F15/$A15</f>
        <v>4.75473448259732</v>
      </c>
      <c r="M15" s="14" t="n">
        <f aca="false">G15/$A15</f>
        <v>143.85</v>
      </c>
      <c r="N15" s="14" t="n">
        <f aca="false">H15/$A15</f>
        <v>2.68188366638078</v>
      </c>
      <c r="O15" s="16" t="n">
        <f aca="false">2*I15*K15*$B$30</f>
        <v>0.021350523</v>
      </c>
      <c r="P15" s="17" t="n">
        <f aca="false">SQRT((2*I15*L15*$B$30)^2 + (2*J15*K15*$B$30)^2)</f>
        <v>0.000314128603720276</v>
      </c>
      <c r="Q15" s="18" t="n">
        <f aca="false">M15-O15</f>
        <v>143.828649477</v>
      </c>
      <c r="R15" s="19" t="n">
        <f aca="false">SQRT((N15^2)+(P15^2))</f>
        <v>2.68188368477769</v>
      </c>
    </row>
    <row r="16" customFormat="false" ht="14.25" hidden="false" customHeight="false" outlineLevel="0" collapsed="false">
      <c r="A16" s="7" t="n">
        <v>20</v>
      </c>
      <c r="B16" s="8" t="n">
        <v>1</v>
      </c>
      <c r="C16" s="9" t="n">
        <v>9481</v>
      </c>
      <c r="D16" s="10" t="n">
        <f aca="false">SQRT(C16)</f>
        <v>97.3704267218749</v>
      </c>
      <c r="E16" s="11" t="n">
        <v>8922</v>
      </c>
      <c r="F16" s="12" t="n">
        <f aca="false">SQRT(E16)</f>
        <v>94.4563391202517</v>
      </c>
      <c r="G16" s="13" t="n">
        <v>2797</v>
      </c>
      <c r="H16" s="14" t="n">
        <f aca="false">SQRT(G16)</f>
        <v>52.8866712887094</v>
      </c>
      <c r="I16" s="10" t="n">
        <f aca="false">C16/$A16</f>
        <v>474.05</v>
      </c>
      <c r="J16" s="10" t="n">
        <f aca="false">D16/$A16</f>
        <v>4.86852133609374</v>
      </c>
      <c r="K16" s="12" t="n">
        <f aca="false">E16/$A16</f>
        <v>446.1</v>
      </c>
      <c r="L16" s="12" t="n">
        <f aca="false">F16/$A16</f>
        <v>4.72281695601259</v>
      </c>
      <c r="M16" s="14" t="n">
        <f aca="false">G16/$A16</f>
        <v>139.85</v>
      </c>
      <c r="N16" s="14" t="n">
        <f aca="false">H16/$A16</f>
        <v>2.64433356443547</v>
      </c>
      <c r="O16" s="16" t="n">
        <f aca="false">2*I16*K16*$B$30</f>
        <v>0.0211473705</v>
      </c>
      <c r="P16" s="17" t="n">
        <f aca="false">SQRT((2*I16*L16*$B$30)^2 + (2*J16*K16*$B$30)^2)</f>
        <v>0.000311919484527458</v>
      </c>
      <c r="Q16" s="18" t="n">
        <f aca="false">M16-O16</f>
        <v>139.8288526295</v>
      </c>
      <c r="R16" s="19" t="n">
        <f aca="false">SQRT((N16^2)+(P16^2))</f>
        <v>2.64433358283212</v>
      </c>
    </row>
    <row r="17" customFormat="false" ht="14.25" hidden="false" customHeight="false" outlineLevel="0" collapsed="false">
      <c r="A17" s="7" t="n">
        <v>20</v>
      </c>
      <c r="B17" s="8" t="n">
        <v>2</v>
      </c>
      <c r="C17" s="9" t="n">
        <v>9379</v>
      </c>
      <c r="D17" s="10" t="n">
        <f aca="false">SQRT(C17)</f>
        <v>96.8452373635379</v>
      </c>
      <c r="E17" s="11" t="n">
        <v>8972</v>
      </c>
      <c r="F17" s="12" t="n">
        <f aca="false">SQRT(E17)</f>
        <v>94.720641889717</v>
      </c>
      <c r="G17" s="13" t="n">
        <v>2566</v>
      </c>
      <c r="H17" s="14" t="n">
        <f aca="false">SQRT(G17)</f>
        <v>50.6557005676558</v>
      </c>
      <c r="I17" s="10" t="n">
        <f aca="false">C17/$A17</f>
        <v>468.95</v>
      </c>
      <c r="J17" s="10" t="n">
        <f aca="false">D17/$A17</f>
        <v>4.8422618681769</v>
      </c>
      <c r="K17" s="12" t="n">
        <f aca="false">E17/$A17</f>
        <v>448.6</v>
      </c>
      <c r="L17" s="12" t="n">
        <f aca="false">F17/$A17</f>
        <v>4.73603209448585</v>
      </c>
      <c r="M17" s="14" t="n">
        <f aca="false">G17/$A17</f>
        <v>128.3</v>
      </c>
      <c r="N17" s="14" t="n">
        <f aca="false">H17/$A17</f>
        <v>2.53278502838279</v>
      </c>
      <c r="O17" s="16" t="n">
        <f aca="false">2*I17*K17*$B$30</f>
        <v>0.021037097</v>
      </c>
      <c r="P17" s="17" t="n">
        <f aca="false">SQRT((2*I17*L17*$B$30)^2 + (2*J17*K17*$B$30)^2)</f>
        <v>0.000310665321144395</v>
      </c>
      <c r="Q17" s="18" t="n">
        <f aca="false">M17-O17</f>
        <v>128.278962903</v>
      </c>
      <c r="R17" s="19" t="n">
        <f aca="false">SQRT((N17^2)+(P17^2))</f>
        <v>2.53278504743552</v>
      </c>
    </row>
    <row r="18" customFormat="false" ht="14.25" hidden="false" customHeight="false" outlineLevel="0" collapsed="false">
      <c r="A18" s="7" t="n">
        <v>20</v>
      </c>
      <c r="B18" s="8" t="n">
        <v>3</v>
      </c>
      <c r="C18" s="9" t="n">
        <v>9314</v>
      </c>
      <c r="D18" s="10" t="n">
        <f aca="false">SQRT(C18)</f>
        <v>96.5090669315583</v>
      </c>
      <c r="E18" s="11" t="n">
        <v>9068</v>
      </c>
      <c r="F18" s="12" t="n">
        <f aca="false">SQRT(E18)</f>
        <v>95.2260468569393</v>
      </c>
      <c r="G18" s="13" t="n">
        <v>2424</v>
      </c>
      <c r="H18" s="14" t="n">
        <f aca="false">SQRT(G18)</f>
        <v>49.2341345003647</v>
      </c>
      <c r="I18" s="10" t="n">
        <f aca="false">C18/$A18</f>
        <v>465.7</v>
      </c>
      <c r="J18" s="10" t="n">
        <f aca="false">D18/$A18</f>
        <v>4.82545334657791</v>
      </c>
      <c r="K18" s="12" t="n">
        <f aca="false">E18/$A18</f>
        <v>453.4</v>
      </c>
      <c r="L18" s="12" t="n">
        <f aca="false">F18/$A18</f>
        <v>4.76130234284697</v>
      </c>
      <c r="M18" s="14" t="n">
        <f aca="false">G18/$A18</f>
        <v>121.2</v>
      </c>
      <c r="N18" s="14" t="n">
        <f aca="false">H18/$A18</f>
        <v>2.46170672501823</v>
      </c>
      <c r="O18" s="16" t="n">
        <f aca="false">2*I18*K18*$B$30</f>
        <v>0.021114838</v>
      </c>
      <c r="P18" s="17" t="n">
        <f aca="false">SQRT((2*I18*L18*$B$30)^2 + (2*J18*K18*$B$30)^2)</f>
        <v>0.000311501585917311</v>
      </c>
      <c r="Q18" s="18" t="n">
        <f aca="false">M18-O18</f>
        <v>121.178885162</v>
      </c>
      <c r="R18" s="19" t="n">
        <f aca="false">SQRT((N18^2)+(P18^2))</f>
        <v>2.46170674472676</v>
      </c>
    </row>
    <row r="19" customFormat="false" ht="14.25" hidden="false" customHeight="false" outlineLevel="0" collapsed="false">
      <c r="A19" s="7" t="n">
        <v>20</v>
      </c>
      <c r="B19" s="8" t="n">
        <v>4</v>
      </c>
      <c r="C19" s="9" t="n">
        <v>9278</v>
      </c>
      <c r="D19" s="10" t="n">
        <f aca="false">SQRT(C19)</f>
        <v>96.3223753859922</v>
      </c>
      <c r="E19" s="11" t="n">
        <v>8882</v>
      </c>
      <c r="F19" s="12" t="n">
        <f aca="false">SQRT(E19)</f>
        <v>94.2443632266673</v>
      </c>
      <c r="G19" s="13" t="n">
        <v>2114</v>
      </c>
      <c r="H19" s="14" t="n">
        <f aca="false">SQRT(G19)</f>
        <v>45.9782557302906</v>
      </c>
      <c r="I19" s="10" t="n">
        <f aca="false">C19/$A19</f>
        <v>463.9</v>
      </c>
      <c r="J19" s="10" t="n">
        <f aca="false">D19/$A19</f>
        <v>4.81611876929961</v>
      </c>
      <c r="K19" s="12" t="n">
        <f aca="false">E19/$A19</f>
        <v>444.1</v>
      </c>
      <c r="L19" s="12" t="n">
        <f aca="false">F19/$A19</f>
        <v>4.71221816133337</v>
      </c>
      <c r="M19" s="14" t="n">
        <f aca="false">G19/$A19</f>
        <v>105.7</v>
      </c>
      <c r="N19" s="14" t="n">
        <f aca="false">H19/$A19</f>
        <v>2.29891278651453</v>
      </c>
      <c r="O19" s="16" t="n">
        <f aca="false">2*I19*K19*$B$30</f>
        <v>0.020601799</v>
      </c>
      <c r="P19" s="17" t="n">
        <f aca="false">SQRT((2*I19*L19*$B$30)^2 + (2*J19*K19*$B$30)^2)</f>
        <v>0.000305830291926748</v>
      </c>
      <c r="Q19" s="18" t="n">
        <f aca="false">M19-O19</f>
        <v>105.679398201</v>
      </c>
      <c r="R19" s="19" t="n">
        <f aca="false">SQRT((N19^2)+(P19^2))</f>
        <v>2.29891280685723</v>
      </c>
    </row>
    <row r="20" customFormat="false" ht="14.25" hidden="false" customHeight="false" outlineLevel="0" collapsed="false">
      <c r="A20" s="7" t="n">
        <v>20</v>
      </c>
      <c r="B20" s="8" t="n">
        <v>5</v>
      </c>
      <c r="C20" s="9" t="n">
        <v>9487</v>
      </c>
      <c r="D20" s="10" t="n">
        <f aca="false">SQRT(C20)</f>
        <v>97.4012320250622</v>
      </c>
      <c r="E20" s="11" t="n">
        <v>9010</v>
      </c>
      <c r="F20" s="12" t="n">
        <f aca="false">SQRT(E20)</f>
        <v>94.9210198006743</v>
      </c>
      <c r="G20" s="13" t="n">
        <v>1993</v>
      </c>
      <c r="H20" s="14" t="n">
        <f aca="false">SQRT(G20)</f>
        <v>44.6430285710994</v>
      </c>
      <c r="I20" s="10" t="n">
        <f aca="false">C20/$A20</f>
        <v>474.35</v>
      </c>
      <c r="J20" s="10" t="n">
        <f aca="false">D20/$A20</f>
        <v>4.87006160125311</v>
      </c>
      <c r="K20" s="12" t="n">
        <f aca="false">E20/$A20</f>
        <v>450.5</v>
      </c>
      <c r="L20" s="12" t="n">
        <f aca="false">F20/$A20</f>
        <v>4.74605099003371</v>
      </c>
      <c r="M20" s="14" t="n">
        <f aca="false">G20/$A20</f>
        <v>99.65</v>
      </c>
      <c r="N20" s="14" t="n">
        <f aca="false">H20/$A20</f>
        <v>2.23215142855497</v>
      </c>
      <c r="O20" s="16" t="n">
        <f aca="false">2*I20*K20*$B$30</f>
        <v>0.0213694675</v>
      </c>
      <c r="P20" s="17" t="n">
        <f aca="false">SQRT((2*I20*L20*$B$30)^2 + (2*J20*K20*$B$30)^2)</f>
        <v>0.000314352922822224</v>
      </c>
      <c r="Q20" s="18" t="n">
        <f aca="false">M20-O20</f>
        <v>99.6286305325</v>
      </c>
      <c r="R20" s="19" t="n">
        <f aca="false">SQRT((N20^2)+(P20^2))</f>
        <v>2.23215145069006</v>
      </c>
    </row>
    <row r="21" customFormat="false" ht="14.25" hidden="false" customHeight="false" outlineLevel="0" collapsed="false">
      <c r="A21" s="7" t="n">
        <v>20</v>
      </c>
      <c r="B21" s="8" t="n">
        <v>6</v>
      </c>
      <c r="C21" s="9" t="n">
        <v>9453</v>
      </c>
      <c r="D21" s="10" t="n">
        <f aca="false">SQRT(C21)</f>
        <v>97.2265395866787</v>
      </c>
      <c r="E21" s="11" t="n">
        <v>8983</v>
      </c>
      <c r="F21" s="12" t="n">
        <f aca="false">SQRT(E21)</f>
        <v>94.7786895879026</v>
      </c>
      <c r="G21" s="13" t="n">
        <v>1691</v>
      </c>
      <c r="H21" s="14" t="n">
        <f aca="false">SQRT(G21)</f>
        <v>41.1217703899042</v>
      </c>
      <c r="I21" s="10" t="n">
        <f aca="false">C21/$A21</f>
        <v>472.65</v>
      </c>
      <c r="J21" s="10" t="n">
        <f aca="false">D21/$A21</f>
        <v>4.86132697933394</v>
      </c>
      <c r="K21" s="12" t="n">
        <f aca="false">E21/$A21</f>
        <v>449.15</v>
      </c>
      <c r="L21" s="12" t="n">
        <f aca="false">F21/$A21</f>
        <v>4.73893447939513</v>
      </c>
      <c r="M21" s="14" t="n">
        <f aca="false">G21/$A21</f>
        <v>84.55</v>
      </c>
      <c r="N21" s="14" t="n">
        <f aca="false">H21/$A21</f>
        <v>2.05608851949521</v>
      </c>
      <c r="O21" s="16" t="n">
        <f aca="false">2*I21*K21*$B$30</f>
        <v>0.02122907475</v>
      </c>
      <c r="P21" s="17" t="n">
        <f aca="false">SQRT((2*I21*L21*$B$30)^2 + (2*J21*K21*$B$30)^2)</f>
        <v>0.000312801543350972</v>
      </c>
      <c r="Q21" s="18" t="n">
        <f aca="false">M21-O21</f>
        <v>84.52877092525</v>
      </c>
      <c r="R21" s="19" t="n">
        <f aca="false">SQRT((N21^2)+(P21^2))</f>
        <v>2.05608854328913</v>
      </c>
    </row>
    <row r="22" customFormat="false" ht="14.25" hidden="false" customHeight="false" outlineLevel="0" collapsed="false">
      <c r="A22" s="7" t="n">
        <v>20</v>
      </c>
      <c r="B22" s="8" t="n">
        <v>7</v>
      </c>
      <c r="C22" s="9" t="n">
        <v>9333</v>
      </c>
      <c r="D22" s="10" t="n">
        <f aca="false">SQRT(C22)</f>
        <v>96.6074531286277</v>
      </c>
      <c r="E22" s="11" t="n">
        <v>8884</v>
      </c>
      <c r="F22" s="12" t="n">
        <f aca="false">SQRT(E22)</f>
        <v>94.2549733435854</v>
      </c>
      <c r="G22" s="13" t="n">
        <v>1464</v>
      </c>
      <c r="H22" s="14" t="n">
        <f aca="false">SQRT(G22)</f>
        <v>38.262252939418</v>
      </c>
      <c r="I22" s="10" t="n">
        <f aca="false">C22/$A22</f>
        <v>466.65</v>
      </c>
      <c r="J22" s="10" t="n">
        <f aca="false">D22/$A22</f>
        <v>4.83037265643139</v>
      </c>
      <c r="K22" s="12" t="n">
        <f aca="false">E22/$A22</f>
        <v>444.2</v>
      </c>
      <c r="L22" s="12" t="n">
        <f aca="false">F22/$A22</f>
        <v>4.71274866717927</v>
      </c>
      <c r="M22" s="14" t="n">
        <f aca="false">G22/$A22</f>
        <v>73.2</v>
      </c>
      <c r="N22" s="14" t="n">
        <f aca="false">H22/$A22</f>
        <v>1.9131126469709</v>
      </c>
      <c r="O22" s="16" t="n">
        <f aca="false">2*I22*K22*$B$30</f>
        <v>0.020728593</v>
      </c>
      <c r="P22" s="17" t="n">
        <f aca="false">SQRT((2*I22*L22*$B$30)^2 + (2*J22*K22*$B$30)^2)</f>
        <v>0.00030725102875377</v>
      </c>
      <c r="Q22" s="18" t="n">
        <f aca="false">M22-O22</f>
        <v>73.179271407</v>
      </c>
      <c r="R22" s="19" t="n">
        <f aca="false">SQRT((N22^2)+(P22^2))</f>
        <v>1.91311267164357</v>
      </c>
    </row>
    <row r="23" customFormat="false" ht="14.25" hidden="false" customHeight="false" outlineLevel="0" collapsed="false">
      <c r="A23" s="7" t="n">
        <v>20</v>
      </c>
      <c r="B23" s="8" t="n">
        <v>8</v>
      </c>
      <c r="C23" s="9" t="n">
        <v>9190</v>
      </c>
      <c r="D23" s="10" t="n">
        <f aca="false">SQRT(C23)</f>
        <v>95.8644876896549</v>
      </c>
      <c r="E23" s="11" t="n">
        <v>8971</v>
      </c>
      <c r="F23" s="12" t="n">
        <f aca="false">SQRT(E23)</f>
        <v>94.715363062177</v>
      </c>
      <c r="G23" s="13" t="n">
        <v>1228</v>
      </c>
      <c r="H23" s="14" t="n">
        <f aca="false">SQRT(G23)</f>
        <v>35.0428309358705</v>
      </c>
      <c r="I23" s="10" t="n">
        <f aca="false">C23/$A23</f>
        <v>459.5</v>
      </c>
      <c r="J23" s="10" t="n">
        <f aca="false">D23/$A23</f>
        <v>4.79322438448275</v>
      </c>
      <c r="K23" s="12" t="n">
        <f aca="false">E23/$A23</f>
        <v>448.55</v>
      </c>
      <c r="L23" s="12" t="n">
        <f aca="false">F23/$A23</f>
        <v>4.73576815310885</v>
      </c>
      <c r="M23" s="14" t="n">
        <f aca="false">G23/$A23</f>
        <v>61.4</v>
      </c>
      <c r="N23" s="14" t="n">
        <f aca="false">H23/$A23</f>
        <v>1.75214154679352</v>
      </c>
      <c r="O23" s="16" t="n">
        <f aca="false">2*I23*K23*$B$30</f>
        <v>0.0206108725</v>
      </c>
      <c r="P23" s="17" t="n">
        <f aca="false">SQRT((2*I23*L23*$B$30)^2 + (2*J23*K23*$B$30)^2)</f>
        <v>0.000305906053990641</v>
      </c>
      <c r="Q23" s="18" t="n">
        <f aca="false">M23-O23</f>
        <v>61.3793891275</v>
      </c>
      <c r="R23" s="19" t="n">
        <f aca="false">SQRT((N23^2)+(P23^2))</f>
        <v>1.75214157349756</v>
      </c>
    </row>
    <row r="24" customFormat="false" ht="14.25" hidden="false" customHeight="false" outlineLevel="0" collapsed="false">
      <c r="A24" s="7" t="n">
        <v>20</v>
      </c>
      <c r="B24" s="8" t="n">
        <v>9</v>
      </c>
      <c r="C24" s="9" t="n">
        <v>9409</v>
      </c>
      <c r="D24" s="10" t="n">
        <f aca="false">SQRT(C24)</f>
        <v>97</v>
      </c>
      <c r="E24" s="11" t="n">
        <v>9137</v>
      </c>
      <c r="F24" s="12" t="n">
        <f aca="false">SQRT(E24)</f>
        <v>95.5876561068426</v>
      </c>
      <c r="G24" s="13" t="n">
        <v>1011</v>
      </c>
      <c r="H24" s="14" t="n">
        <f aca="false">SQRT(G24)</f>
        <v>31.7962261911693</v>
      </c>
      <c r="I24" s="10" t="n">
        <f aca="false">C24/$A24</f>
        <v>470.45</v>
      </c>
      <c r="J24" s="10" t="n">
        <f aca="false">D24/$A24</f>
        <v>4.85</v>
      </c>
      <c r="K24" s="12" t="n">
        <f aca="false">E24/$A24</f>
        <v>456.85</v>
      </c>
      <c r="L24" s="12" t="n">
        <f aca="false">F24/$A24</f>
        <v>4.77938280534213</v>
      </c>
      <c r="M24" s="14" t="n">
        <f aca="false">G24/$A24</f>
        <v>50.55</v>
      </c>
      <c r="N24" s="14" t="n">
        <f aca="false">H24/$A24</f>
        <v>1.58981130955846</v>
      </c>
      <c r="O24" s="16" t="n">
        <f aca="false">2*I24*K24*$B$30</f>
        <v>0.02149250825</v>
      </c>
      <c r="P24" s="17" t="n">
        <f aca="false">SQRT((2*I24*L24*$B$30)^2 + (2*J24*K24*$B$30)^2)</f>
        <v>0.000315673905321813</v>
      </c>
      <c r="Q24" s="18" t="n">
        <f aca="false">M24-O24</f>
        <v>50.52850749175</v>
      </c>
      <c r="R24" s="19" t="n">
        <f aca="false">SQRT((N24^2)+(P24^2))</f>
        <v>1.58981134089867</v>
      </c>
    </row>
    <row r="25" customFormat="false" ht="14.25" hidden="false" customHeight="false" outlineLevel="0" collapsed="false">
      <c r="A25" s="7" t="n">
        <v>20</v>
      </c>
      <c r="B25" s="8" t="n">
        <v>10</v>
      </c>
      <c r="C25" s="9" t="n">
        <v>9218</v>
      </c>
      <c r="D25" s="10" t="n">
        <f aca="false">SQRT(C25)</f>
        <v>96.0104161015877</v>
      </c>
      <c r="E25" s="11" t="n">
        <v>9040</v>
      </c>
      <c r="F25" s="12" t="n">
        <f aca="false">SQRT(E25)</f>
        <v>95.0789145920377</v>
      </c>
      <c r="G25" s="13" t="n">
        <v>781</v>
      </c>
      <c r="H25" s="14" t="n">
        <f aca="false">SQRT(G25)</f>
        <v>27.9463772249642</v>
      </c>
      <c r="I25" s="10" t="n">
        <f aca="false">C25/$A25</f>
        <v>460.9</v>
      </c>
      <c r="J25" s="10" t="n">
        <f aca="false">D25/$A25</f>
        <v>4.80052080507938</v>
      </c>
      <c r="K25" s="12" t="n">
        <f aca="false">E25/$A25</f>
        <v>452</v>
      </c>
      <c r="L25" s="12" t="n">
        <f aca="false">F25/$A25</f>
        <v>4.75394572960189</v>
      </c>
      <c r="M25" s="14" t="n">
        <f aca="false">G25/$A25</f>
        <v>39.05</v>
      </c>
      <c r="N25" s="14" t="n">
        <f aca="false">H25/$A25</f>
        <v>1.39731886124821</v>
      </c>
      <c r="O25" s="16" t="n">
        <f aca="false">2*I25*K25*$B$30</f>
        <v>0.02083268</v>
      </c>
      <c r="P25" s="17" t="n">
        <f aca="false">SQRT((2*I25*L25*$B$30)^2 + (2*J25*K25*$B$30)^2)</f>
        <v>0.000308367909906332</v>
      </c>
      <c r="Q25" s="18" t="n">
        <f aca="false">M25-O25</f>
        <v>39.02916732</v>
      </c>
      <c r="R25" s="19" t="n">
        <f aca="false">SQRT((N25^2)+(P25^2))</f>
        <v>1.39731889527436</v>
      </c>
    </row>
    <row r="26" customFormat="false" ht="14.25" hidden="false" customHeight="false" outlineLevel="0" collapsed="false">
      <c r="A26" s="7" t="n">
        <v>60</v>
      </c>
      <c r="B26" s="8" t="n">
        <v>12</v>
      </c>
      <c r="C26" s="9" t="n">
        <v>28175</v>
      </c>
      <c r="D26" s="10" t="n">
        <f aca="false">SQRT(C26)</f>
        <v>167.854103315945</v>
      </c>
      <c r="E26" s="11" t="n">
        <v>27052</v>
      </c>
      <c r="F26" s="12" t="n">
        <f aca="false">SQRT(E26)</f>
        <v>164.474922100605</v>
      </c>
      <c r="G26" s="13" t="n">
        <v>1246</v>
      </c>
      <c r="H26" s="14" t="n">
        <f aca="false">SQRT(G26)</f>
        <v>35.2987251894456</v>
      </c>
      <c r="I26" s="10" t="n">
        <f aca="false">C26/$A26</f>
        <v>469.583333333333</v>
      </c>
      <c r="J26" s="10" t="n">
        <f aca="false">D26/$A26</f>
        <v>2.79756838859909</v>
      </c>
      <c r="K26" s="12" t="n">
        <f aca="false">E26/$A26</f>
        <v>450.866666666667</v>
      </c>
      <c r="L26" s="12" t="n">
        <f aca="false">F26/$A26</f>
        <v>2.74124870167675</v>
      </c>
      <c r="M26" s="14" t="n">
        <f aca="false">G26/$A26</f>
        <v>20.7666666666667</v>
      </c>
      <c r="N26" s="15" t="n">
        <f aca="false">H26/$A26</f>
        <v>0.58831208649076</v>
      </c>
      <c r="O26" s="16" t="n">
        <f aca="false">2*I26*K26*$B$30</f>
        <v>0.0211719472222222</v>
      </c>
      <c r="P26" s="17" t="n">
        <f aca="false">SQRT((2*I26*L26*$B$30)^2 + (2*J26*K26*$B$30)^2)</f>
        <v>0.000180220785060503</v>
      </c>
      <c r="Q26" s="18" t="n">
        <f aca="false">M26-O26</f>
        <v>20.7454947194444</v>
      </c>
      <c r="R26" s="19" t="n">
        <f aca="false">SQRT((N26^2)+(P26^2))</f>
        <v>0.588312114094757</v>
      </c>
    </row>
    <row r="27" customFormat="false" ht="14.25" hidden="false" customHeight="false" outlineLevel="0" collapsed="false">
      <c r="A27" s="7" t="n">
        <v>60</v>
      </c>
      <c r="B27" s="8" t="n">
        <v>15</v>
      </c>
      <c r="C27" s="9" t="n">
        <v>27984</v>
      </c>
      <c r="D27" s="10" t="n">
        <f aca="false">SQRT(C27)</f>
        <v>167.284189330612</v>
      </c>
      <c r="E27" s="11" t="n">
        <v>26697</v>
      </c>
      <c r="F27" s="12" t="n">
        <f aca="false">SQRT(E27)</f>
        <v>163.392166274886</v>
      </c>
      <c r="G27" s="13" t="n">
        <v>232</v>
      </c>
      <c r="H27" s="14" t="n">
        <f aca="false">SQRT(G27)</f>
        <v>15.2315462117278</v>
      </c>
      <c r="I27" s="10" t="n">
        <f aca="false">C27/$A27</f>
        <v>466.4</v>
      </c>
      <c r="J27" s="10" t="n">
        <f aca="false">D27/$A27</f>
        <v>2.78806982217686</v>
      </c>
      <c r="K27" s="12" t="n">
        <f aca="false">E27/$A27</f>
        <v>444.95</v>
      </c>
      <c r="L27" s="12" t="n">
        <f aca="false">F27/$A27</f>
        <v>2.7232027712481</v>
      </c>
      <c r="M27" s="14" t="n">
        <f aca="false">G27/$A27</f>
        <v>3.86666666666667</v>
      </c>
      <c r="N27" s="15" t="n">
        <f aca="false">H27/$A27</f>
        <v>0.253859103528797</v>
      </c>
      <c r="O27" s="16" t="n">
        <f aca="false">2*I27*K27*$B$30</f>
        <v>0.020752468</v>
      </c>
      <c r="P27" s="17" t="n">
        <f aca="false">SQRT((2*I27*L27*$B$30)^2 + (2*J27*K27*$B$30)^2)</f>
        <v>0.000177542303465024</v>
      </c>
      <c r="Q27" s="18" t="n">
        <f aca="false">M27-O27</f>
        <v>3.84591419866667</v>
      </c>
      <c r="R27" s="19" t="n">
        <f aca="false">SQRT((N27^2)+(P27^2))</f>
        <v>0.253859165612971</v>
      </c>
    </row>
    <row r="28" customFormat="false" ht="14.25" hidden="false" customHeight="false" outlineLevel="0" collapsed="false">
      <c r="A28" s="7" t="n">
        <v>120</v>
      </c>
      <c r="B28" s="8" t="n">
        <v>20</v>
      </c>
      <c r="C28" s="9" t="n">
        <v>56126</v>
      </c>
      <c r="D28" s="10" t="n">
        <f aca="false">SQRT(C28)</f>
        <v>236.909265331688</v>
      </c>
      <c r="E28" s="11" t="n">
        <v>53328</v>
      </c>
      <c r="F28" s="12" t="n">
        <f aca="false">SQRT(E28)</f>
        <v>230.928560381777</v>
      </c>
      <c r="G28" s="13" t="n">
        <v>109</v>
      </c>
      <c r="H28" s="14" t="n">
        <f aca="false">SQRT(G28)</f>
        <v>10.4403065089106</v>
      </c>
      <c r="I28" s="10" t="n">
        <f aca="false">C28/$A28</f>
        <v>467.716666666667</v>
      </c>
      <c r="J28" s="10" t="n">
        <f aca="false">D28/$A28</f>
        <v>1.97424387776406</v>
      </c>
      <c r="K28" s="12" t="n">
        <f aca="false">E28/$A28</f>
        <v>444.4</v>
      </c>
      <c r="L28" s="12" t="n">
        <f aca="false">F28/$A28</f>
        <v>1.92440466984814</v>
      </c>
      <c r="M28" s="14" t="n">
        <f aca="false">G28/$A28</f>
        <v>0.908333333333333</v>
      </c>
      <c r="N28" s="15" t="n">
        <f aca="false">H28/$A28</f>
        <v>0.0870025542409213</v>
      </c>
      <c r="O28" s="16" t="n">
        <f aca="false">2*I28*K28*$B$30</f>
        <v>0.0207853286666667</v>
      </c>
      <c r="P28" s="17" t="n">
        <f aca="false">SQRT((2*I28*L28*$B$30)^2 + (2*J28*K28*$B$30)^2)</f>
        <v>0.000125693558237919</v>
      </c>
      <c r="Q28" s="18" t="n">
        <f aca="false">M28-O28</f>
        <v>0.887548004666667</v>
      </c>
      <c r="R28" s="19" t="n">
        <f aca="false">SQRT((N28^2)+(P28^2))</f>
        <v>0.087002645036315</v>
      </c>
    </row>
    <row r="29" customFormat="false" ht="14.25" hidden="false" customHeight="false" outlineLevel="0" collapsed="false">
      <c r="P29" s="20"/>
    </row>
    <row r="30" customFormat="false" ht="14.25" hidden="false" customHeight="false" outlineLevel="0" collapsed="false">
      <c r="A30" s="21" t="s">
        <v>18</v>
      </c>
      <c r="B30" s="22" t="n">
        <v>5E-008</v>
      </c>
      <c r="C30" s="23" t="s">
        <v>19</v>
      </c>
    </row>
    <row r="34" customFormat="false" ht="13.8" hidden="false" customHeight="false" outlineLevel="0" collapsed="false">
      <c r="B34" s="8" t="n">
        <v>-20</v>
      </c>
      <c r="C34" s="24" t="n">
        <v>1.18771056770833</v>
      </c>
      <c r="D34" s="0" t="n">
        <v>1</v>
      </c>
      <c r="E34" s="24" t="n">
        <v>0.100346699281013</v>
      </c>
    </row>
    <row r="35" customFormat="false" ht="13.8" hidden="false" customHeight="false" outlineLevel="0" collapsed="false">
      <c r="B35" s="8" t="n">
        <v>-15</v>
      </c>
      <c r="C35" s="24" t="n">
        <v>5.46268566783333</v>
      </c>
      <c r="D35" s="0" t="n">
        <v>1</v>
      </c>
      <c r="E35" s="24" t="n">
        <v>0.302306004192235</v>
      </c>
    </row>
    <row r="36" customFormat="false" ht="13.8" hidden="false" customHeight="false" outlineLevel="0" collapsed="false">
      <c r="B36" s="8" t="n">
        <v>-12</v>
      </c>
      <c r="C36" s="24" t="n">
        <v>24.329153052</v>
      </c>
      <c r="D36" s="0" t="n">
        <v>1</v>
      </c>
      <c r="E36" s="24" t="n">
        <v>0.637050520030001</v>
      </c>
    </row>
    <row r="37" customFormat="false" ht="13.8" hidden="false" customHeight="false" outlineLevel="0" collapsed="false">
      <c r="B37" s="8" t="n">
        <v>-10</v>
      </c>
      <c r="C37" s="24" t="n">
        <v>42.479226544</v>
      </c>
      <c r="D37" s="0" t="n">
        <v>1</v>
      </c>
      <c r="E37" s="24" t="n">
        <v>1.45773800619528</v>
      </c>
    </row>
    <row r="38" customFormat="false" ht="13.8" hidden="false" customHeight="false" outlineLevel="0" collapsed="false">
      <c r="B38" s="8" t="n">
        <v>-9</v>
      </c>
      <c r="C38" s="24" t="n">
        <v>55.5787678415</v>
      </c>
      <c r="D38" s="0" t="n">
        <v>1</v>
      </c>
      <c r="E38" s="24" t="n">
        <v>1.66733322939768</v>
      </c>
    </row>
    <row r="39" customFormat="false" ht="13.8" hidden="false" customHeight="false" outlineLevel="0" collapsed="false">
      <c r="B39" s="8" t="n">
        <v>-8</v>
      </c>
      <c r="C39" s="24" t="n">
        <v>63.47930936</v>
      </c>
      <c r="D39" s="0" t="n">
        <v>1</v>
      </c>
      <c r="E39" s="24" t="n">
        <v>1.78185299453464</v>
      </c>
    </row>
    <row r="40" customFormat="false" ht="13.8" hidden="false" customHeight="false" outlineLevel="0" collapsed="false">
      <c r="B40" s="8" t="n">
        <v>-7</v>
      </c>
      <c r="C40" s="24" t="n">
        <v>74.97908820875</v>
      </c>
      <c r="D40" s="25" t="n">
        <v>1</v>
      </c>
      <c r="E40" s="24" t="n">
        <v>1.93649169780867</v>
      </c>
    </row>
    <row r="41" customFormat="false" ht="13.8" hidden="false" customHeight="false" outlineLevel="0" collapsed="false">
      <c r="B41" s="8" t="n">
        <v>-6</v>
      </c>
      <c r="C41" s="24" t="n">
        <v>91.8784963885</v>
      </c>
      <c r="D41" s="0" t="n">
        <v>1</v>
      </c>
      <c r="E41" s="24" t="n">
        <v>2.14359513428705</v>
      </c>
    </row>
    <row r="42" customFormat="false" ht="13.8" hidden="false" customHeight="false" outlineLevel="0" collapsed="false">
      <c r="B42" s="8" t="n">
        <v>-5</v>
      </c>
      <c r="C42" s="24" t="n">
        <v>101.77856209</v>
      </c>
      <c r="D42" s="0" t="n">
        <v>1</v>
      </c>
      <c r="E42" s="24" t="n">
        <v>2.25610285654038</v>
      </c>
    </row>
    <row r="43" customFormat="false" ht="13.8" hidden="false" customHeight="false" outlineLevel="0" collapsed="false">
      <c r="B43" s="8" t="n">
        <v>-4</v>
      </c>
      <c r="C43" s="24" t="n">
        <v>109.4295061465</v>
      </c>
      <c r="D43" s="0" t="n">
        <v>1</v>
      </c>
      <c r="E43" s="24" t="n">
        <v>2.33933753288849</v>
      </c>
    </row>
    <row r="44" customFormat="false" ht="13.8" hidden="false" customHeight="false" outlineLevel="0" collapsed="false">
      <c r="B44" s="8" t="n">
        <v>-3</v>
      </c>
      <c r="C44" s="24" t="n">
        <v>121.079181353</v>
      </c>
      <c r="D44" s="0" t="n">
        <v>1</v>
      </c>
      <c r="E44" s="24" t="n">
        <v>2.46069097917969</v>
      </c>
    </row>
    <row r="45" customFormat="false" ht="13.8" hidden="false" customHeight="false" outlineLevel="0" collapsed="false">
      <c r="B45" s="8" t="n">
        <v>-2</v>
      </c>
      <c r="C45" s="24" t="n">
        <v>136.729072276</v>
      </c>
      <c r="D45" s="0" t="n">
        <v>1</v>
      </c>
      <c r="E45" s="24" t="n">
        <v>2.61486139131131</v>
      </c>
    </row>
    <row r="46" customFormat="false" ht="13.8" hidden="false" customHeight="false" outlineLevel="0" collapsed="false">
      <c r="B46" s="8" t="n">
        <v>-1</v>
      </c>
      <c r="C46" s="24" t="n">
        <v>142.1287566725</v>
      </c>
      <c r="D46" s="0" t="n">
        <v>1</v>
      </c>
      <c r="E46" s="24" t="n">
        <v>2.66598951572152</v>
      </c>
    </row>
    <row r="47" customFormat="false" ht="13.8" hidden="false" customHeight="false" outlineLevel="0" collapsed="false">
      <c r="B47" s="8" t="n">
        <v>0</v>
      </c>
      <c r="C47" s="24" t="n">
        <v>143.828649477</v>
      </c>
      <c r="D47" s="0" t="n">
        <v>1</v>
      </c>
      <c r="E47" s="24" t="n">
        <v>2.68188368477769</v>
      </c>
    </row>
    <row r="48" customFormat="false" ht="13.8" hidden="false" customHeight="false" outlineLevel="0" collapsed="false">
      <c r="B48" s="8" t="n">
        <v>1</v>
      </c>
      <c r="C48" s="24" t="n">
        <v>139.8288526295</v>
      </c>
      <c r="D48" s="0" t="n">
        <v>1</v>
      </c>
      <c r="E48" s="24" t="n">
        <v>2.64433358283212</v>
      </c>
    </row>
    <row r="49" customFormat="false" ht="13.8" hidden="false" customHeight="false" outlineLevel="0" collapsed="false">
      <c r="B49" s="8" t="n">
        <v>2</v>
      </c>
      <c r="C49" s="24" t="n">
        <v>128.278962903</v>
      </c>
      <c r="D49" s="0" t="n">
        <v>1</v>
      </c>
      <c r="E49" s="24" t="n">
        <v>2.53278504743552</v>
      </c>
    </row>
    <row r="50" customFormat="false" ht="13.8" hidden="false" customHeight="false" outlineLevel="0" collapsed="false">
      <c r="B50" s="8" t="n">
        <v>3</v>
      </c>
      <c r="C50" s="24" t="n">
        <v>121.178885162</v>
      </c>
      <c r="D50" s="0" t="n">
        <v>1</v>
      </c>
      <c r="E50" s="24" t="n">
        <v>2.46170674472676</v>
      </c>
    </row>
    <row r="51" customFormat="false" ht="13.8" hidden="false" customHeight="false" outlineLevel="0" collapsed="false">
      <c r="B51" s="8" t="n">
        <v>4</v>
      </c>
      <c r="C51" s="24" t="n">
        <v>105.679398201</v>
      </c>
      <c r="D51" s="0" t="n">
        <v>1</v>
      </c>
      <c r="E51" s="24" t="n">
        <v>2.29891280685723</v>
      </c>
    </row>
    <row r="52" customFormat="false" ht="13.8" hidden="false" customHeight="false" outlineLevel="0" collapsed="false">
      <c r="B52" s="8" t="n">
        <v>5</v>
      </c>
      <c r="C52" s="24" t="n">
        <v>99.6286305325</v>
      </c>
      <c r="D52" s="0" t="n">
        <v>1</v>
      </c>
      <c r="E52" s="24" t="n">
        <v>2.23215145069006</v>
      </c>
    </row>
    <row r="53" customFormat="false" ht="13.8" hidden="false" customHeight="false" outlineLevel="0" collapsed="false">
      <c r="B53" s="8" t="n">
        <v>6</v>
      </c>
      <c r="C53" s="24" t="n">
        <v>84.52877092525</v>
      </c>
      <c r="D53" s="0" t="n">
        <v>1</v>
      </c>
      <c r="E53" s="24" t="n">
        <v>2.05608854328913</v>
      </c>
    </row>
    <row r="54" customFormat="false" ht="13.8" hidden="false" customHeight="false" outlineLevel="0" collapsed="false">
      <c r="B54" s="8" t="n">
        <v>7</v>
      </c>
      <c r="C54" s="24" t="n">
        <v>73.179271407</v>
      </c>
      <c r="D54" s="0" t="n">
        <v>1</v>
      </c>
      <c r="E54" s="24" t="n">
        <v>1.91311267164357</v>
      </c>
    </row>
    <row r="55" customFormat="false" ht="13.8" hidden="false" customHeight="false" outlineLevel="0" collapsed="false">
      <c r="B55" s="8" t="n">
        <v>8</v>
      </c>
      <c r="C55" s="24" t="n">
        <v>61.3793891275</v>
      </c>
      <c r="D55" s="0" t="n">
        <v>1</v>
      </c>
      <c r="E55" s="24" t="n">
        <v>1.75214157349756</v>
      </c>
    </row>
    <row r="56" customFormat="false" ht="13.8" hidden="false" customHeight="false" outlineLevel="0" collapsed="false">
      <c r="B56" s="8" t="n">
        <v>9</v>
      </c>
      <c r="C56" s="24" t="n">
        <v>50.52850749175</v>
      </c>
      <c r="D56" s="0" t="n">
        <v>1</v>
      </c>
      <c r="E56" s="24" t="n">
        <v>1.58981134089867</v>
      </c>
    </row>
    <row r="57" customFormat="false" ht="13.8" hidden="false" customHeight="false" outlineLevel="0" collapsed="false">
      <c r="B57" s="8" t="n">
        <v>10</v>
      </c>
      <c r="C57" s="24" t="n">
        <v>39.02916732</v>
      </c>
      <c r="D57" s="0" t="n">
        <v>1</v>
      </c>
      <c r="E57" s="24" t="n">
        <v>1.39731889527436</v>
      </c>
    </row>
    <row r="58" customFormat="false" ht="13.8" hidden="false" customHeight="false" outlineLevel="0" collapsed="false">
      <c r="B58" s="8" t="n">
        <v>12</v>
      </c>
      <c r="C58" s="24" t="n">
        <v>20.7454947194444</v>
      </c>
      <c r="D58" s="0" t="n">
        <v>1</v>
      </c>
      <c r="E58" s="24" t="n">
        <v>0.588312114094757</v>
      </c>
    </row>
    <row r="59" customFormat="false" ht="13.8" hidden="false" customHeight="false" outlineLevel="0" collapsed="false">
      <c r="B59" s="8" t="n">
        <v>15</v>
      </c>
      <c r="C59" s="24" t="n">
        <v>3.84591419866667</v>
      </c>
      <c r="D59" s="0" t="n">
        <v>1</v>
      </c>
      <c r="E59" s="24" t="n">
        <v>0.253859165612971</v>
      </c>
    </row>
    <row r="60" customFormat="false" ht="13.8" hidden="false" customHeight="false" outlineLevel="0" collapsed="false">
      <c r="B60" s="8" t="n">
        <v>20</v>
      </c>
      <c r="C60" s="24" t="n">
        <v>0.887548004666667</v>
      </c>
      <c r="D60" s="0" t="n">
        <v>1</v>
      </c>
      <c r="E60" s="24" t="n">
        <v>0.087002645036315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2022-09-19T21:57:11Z</dcterms:created>
  <dc:creator>João Pedro Ferreira Biu</dc:creator>
  <dc:description/>
  <dc:language>pt-PT</dc:language>
  <cp:lastModifiedBy/>
  <dcterms:modified xsi:type="dcterms:W3CDTF">2022-09-21T01:34:17Z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