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fibrav-my.sharepoint.com/personal/joaopedro_marques_fibrav_com_br/Documents/Área de Trabalho/project_pricing2.0/data/"/>
    </mc:Choice>
  </mc:AlternateContent>
  <xr:revisionPtr revIDLastSave="71" documentId="13_ncr:1_{B1FFCEC6-E7C0-4E14-B432-9E9FEACFF538}" xr6:coauthVersionLast="47" xr6:coauthVersionMax="47" xr10:uidLastSave="{3F9EDE93-9DEC-4F5F-BC24-52F4D072EB0A}"/>
  <bookViews>
    <workbookView xWindow="-120" yWindow="-120" windowWidth="29040" windowHeight="15720" xr2:uid="{C756C7BE-0009-48E5-AA02-09A73C82D9F7}"/>
  </bookViews>
  <sheets>
    <sheet name="fundo_plano" sheetId="2" r:id="rId1"/>
    <sheet name="tampo_eliptico" sheetId="1" r:id="rId2"/>
    <sheet name="fundo_conico_30" sheetId="3" r:id="rId3"/>
    <sheet name="fundo_conico_45" sheetId="4" r:id="rId4"/>
    <sheet name="fundo_conico_60" sheetId="5" r:id="rId5"/>
    <sheet name="flanges" sheetId="6" r:id="rId6"/>
    <sheet name="manholes" sheetId="7" r:id="rId7"/>
    <sheet name="inspection_holes" sheetId="8" r:id="rId8"/>
    <sheet name="safety_railings_AC" sheetId="9" r:id="rId9"/>
    <sheet name="safety_railings_PRFV" sheetId="13" r:id="rId10"/>
    <sheet name="plataforma" sheetId="12" r:id="rId11"/>
    <sheet name="vent" sheetId="11" r:id="rId12"/>
    <sheet name="ladder_AC" sheetId="10" r:id="rId13"/>
    <sheet name="ladder_PRFV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2" i="12"/>
  <c r="C5" i="12"/>
  <c r="C4" i="12"/>
  <c r="C2" i="12"/>
</calcChain>
</file>

<file path=xl/sharedStrings.xml><?xml version="1.0" encoding="utf-8"?>
<sst xmlns="http://schemas.openxmlformats.org/spreadsheetml/2006/main" count="302" uniqueCount="88">
  <si>
    <t>SU</t>
  </si>
  <si>
    <t>fabrication_process</t>
  </si>
  <si>
    <t>diameter(mm)</t>
  </si>
  <si>
    <t>superficial_area(m2)</t>
  </si>
  <si>
    <t>volume(m3)</t>
  </si>
  <si>
    <t>altura(mm)</t>
  </si>
  <si>
    <t>structural_thickness(mm)</t>
  </si>
  <si>
    <t>flange_diameter(in)</t>
  </si>
  <si>
    <t>face_diameter(in)</t>
  </si>
  <si>
    <t>face_total_thickness(mm)</t>
  </si>
  <si>
    <t>neck_length(mm)</t>
  </si>
  <si>
    <t>neck_total_thickness(mm)</t>
  </si>
  <si>
    <t>cover_total_thickness(mm)</t>
  </si>
  <si>
    <t>external_lamination_neck_length(mm)</t>
  </si>
  <si>
    <t>external_lamination_neck_thickness(mm)</t>
  </si>
  <si>
    <t>external_lamination_diameter(mm)</t>
  </si>
  <si>
    <t>external_shell_lamination_thickness(mm)</t>
  </si>
  <si>
    <t>internal_lamination_neck_length(mm)</t>
  </si>
  <si>
    <t>internal_lamination_diameter(mm)</t>
  </si>
  <si>
    <t>manhole_diameter(in)</t>
  </si>
  <si>
    <t>inspection_hole_diameter(in)</t>
  </si>
  <si>
    <t>horizontal_elements</t>
  </si>
  <si>
    <t>vertical_elements</t>
  </si>
  <si>
    <t>base_plate</t>
  </si>
  <si>
    <t>fixing_bolt</t>
  </si>
  <si>
    <t>fixing_nut</t>
  </si>
  <si>
    <t>profile</t>
  </si>
  <si>
    <t>element</t>
  </si>
  <si>
    <t>handrail_element</t>
  </si>
  <si>
    <t>steps</t>
  </si>
  <si>
    <t>horizontal_support</t>
  </si>
  <si>
    <t>vertical_support</t>
  </si>
  <si>
    <t>vertical_element</t>
  </si>
  <si>
    <t>vertical_body_guard</t>
  </si>
  <si>
    <t>circular_body_guard_elements</t>
  </si>
  <si>
    <t>fixing_clip_ladder</t>
  </si>
  <si>
    <t>fixing_clip_tank</t>
  </si>
  <si>
    <t>fixing_clip_bolts</t>
  </si>
  <si>
    <t>fixing_clip_nuts</t>
  </si>
  <si>
    <t>fixing_clip_washer</t>
  </si>
  <si>
    <t>Barra Chata AC 1" #1/4"</t>
  </si>
  <si>
    <t>Barra Chata AC 2" #1/4"</t>
  </si>
  <si>
    <t>Barra Chata AC 2" #1/8"</t>
  </si>
  <si>
    <t>Parafuso Sextavado AC 5/16" x 1"</t>
  </si>
  <si>
    <t>Arruela Lisa AC 5/16"</t>
  </si>
  <si>
    <t>Parafuso Sextavado AC 5/16" x 2"</t>
  </si>
  <si>
    <t>fixing_arch_bolts</t>
  </si>
  <si>
    <t>fixing_arch_nuts</t>
  </si>
  <si>
    <t>Tubo Redondo AC 1.1/2" #1,5mm</t>
  </si>
  <si>
    <t>Metalon AC 50x30mm #1,2mm</t>
  </si>
  <si>
    <t>Metalon AC 30x30mm #1,2mm</t>
  </si>
  <si>
    <t>Tubo Redondo AC 1" #1,2mm</t>
  </si>
  <si>
    <t>Porca Sextavada AC 5/16"</t>
  </si>
  <si>
    <t>HLU2</t>
  </si>
  <si>
    <t>hole_numbers(un)</t>
  </si>
  <si>
    <t>diameter</t>
  </si>
  <si>
    <t>tubo</t>
  </si>
  <si>
    <t>joelho</t>
  </si>
  <si>
    <t>luva</t>
  </si>
  <si>
    <t>Tubo PVC Branco 150mm</t>
  </si>
  <si>
    <t>Tubo PVC Branco 100mm</t>
  </si>
  <si>
    <t>Joelho 90° PVC Branco 100mm</t>
  </si>
  <si>
    <t>Luva PVC Branco 100mm</t>
  </si>
  <si>
    <t>tela inox</t>
  </si>
  <si>
    <t>Tela Inox 304 Malha 16 fio 0.56mm</t>
  </si>
  <si>
    <t>Joelho 90° PVC Branco 150mm</t>
  </si>
  <si>
    <t>Luva PVC Branco 150mm</t>
  </si>
  <si>
    <t>base</t>
  </si>
  <si>
    <t>Metalon AC 50x30mm #1,5mm</t>
  </si>
  <si>
    <t>handrail</t>
  </si>
  <si>
    <t>floor</t>
  </si>
  <si>
    <t>Chapa Expandida AC 1000x1500mm</t>
  </si>
  <si>
    <t>fixing_clips</t>
  </si>
  <si>
    <t>needed</t>
  </si>
  <si>
    <t>total_length</t>
  </si>
  <si>
    <t>Viga U Abaulada PRFV 2"</t>
  </si>
  <si>
    <t>Tubo Redondo PRFV 32mm #3,0mm</t>
  </si>
  <si>
    <t>Barra Chata PRFV 50mm #6,0mm</t>
  </si>
  <si>
    <t>Barra Chata PRFV 100mm #6,0mm</t>
  </si>
  <si>
    <t>Perfil U PRFV 58.9 x 49mm #4,0mm</t>
  </si>
  <si>
    <t>Barra Chata Inox 304 2" x 1/4"</t>
  </si>
  <si>
    <t>joints</t>
  </si>
  <si>
    <t>Parafuso Sextavado Inox 304 5/16" x 1"</t>
  </si>
  <si>
    <t>Porca Sextavada Inox 304 5/16"</t>
  </si>
  <si>
    <t>Arruela Lisa Inox 304 5/16"</t>
  </si>
  <si>
    <t>Parafuso Sextavado Inox 304 5/16" x 2"</t>
  </si>
  <si>
    <t>Perfil W PRFV 150x6mm #10mm</t>
  </si>
  <si>
    <t>Tubo Quadrado PRFV 50X50mm #6,0mm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</si>
</sst>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91B5-13AE-4E16-A81C-8962934B2C78}">
  <dimension ref="A1:E28"/>
  <sheetViews>
    <sheetView tabSelected="1" workbookViewId="0">
      <selection activeCell="E7" sqref="E7"/>
    </sheetView>
  </sheetViews>
  <sheetFormatPr defaultRowHeight="15" x14ac:dyDescent="0.25"/>
  <cols>
    <col min="1" max="1" width="13.85546875" bestFit="1" customWidth="1"/>
    <col min="2" max="2" width="18.85546875" bestFit="1" customWidth="1"/>
    <col min="3" max="3" width="11.5703125" bestFit="1" customWidth="1"/>
    <col min="4" max="4" width="20.85546875" bestFit="1" customWidth="1"/>
    <col min="5" max="5" width="24.140625" bestFit="1" customWidth="1"/>
  </cols>
  <sheetData>
    <row r="1" spans="1:5" x14ac:dyDescent="0.25">
      <c r="A1" s="1" t="s">
        <v>2</v>
      </c>
      <c r="B1" s="1" t="s">
        <v>1</v>
      </c>
      <c r="C1" s="1" t="s">
        <v>4</v>
      </c>
      <c r="D1" s="1" t="s">
        <v>3</v>
      </c>
      <c r="E1" s="1" t="s">
        <v>6</v>
      </c>
    </row>
    <row r="2" spans="1:5" x14ac:dyDescent="0.25">
      <c r="A2" s="5">
        <v>800</v>
      </c>
      <c r="B2" s="2" t="s">
        <v>0</v>
      </c>
      <c r="C2" s="2">
        <v>0</v>
      </c>
      <c r="D2" s="2">
        <v>0.63</v>
      </c>
      <c r="E2" s="8">
        <v>5</v>
      </c>
    </row>
    <row r="3" spans="1:5" x14ac:dyDescent="0.25">
      <c r="A3" s="6">
        <v>1000</v>
      </c>
      <c r="B3" s="1" t="s">
        <v>0</v>
      </c>
      <c r="C3" s="1">
        <v>0</v>
      </c>
      <c r="D3" s="1">
        <v>0.95</v>
      </c>
      <c r="E3" s="9">
        <v>5</v>
      </c>
    </row>
    <row r="4" spans="1:5" x14ac:dyDescent="0.25">
      <c r="A4" s="5">
        <v>1100</v>
      </c>
      <c r="B4" s="2" t="s">
        <v>0</v>
      </c>
      <c r="C4" s="2">
        <v>0</v>
      </c>
      <c r="D4" s="2">
        <v>1.1299999999999999</v>
      </c>
      <c r="E4" s="8">
        <v>5</v>
      </c>
    </row>
    <row r="5" spans="1:5" x14ac:dyDescent="0.25">
      <c r="A5" s="6">
        <v>1200</v>
      </c>
      <c r="B5" s="1" t="s">
        <v>0</v>
      </c>
      <c r="C5" s="1">
        <v>0</v>
      </c>
      <c r="D5" s="1">
        <v>1.32</v>
      </c>
      <c r="E5" s="9">
        <v>5</v>
      </c>
    </row>
    <row r="6" spans="1:5" x14ac:dyDescent="0.25">
      <c r="A6" s="6">
        <v>1400</v>
      </c>
      <c r="B6" s="1" t="s">
        <v>0</v>
      </c>
      <c r="C6" s="1">
        <v>0</v>
      </c>
      <c r="D6" s="1">
        <v>1.7</v>
      </c>
      <c r="E6" s="9">
        <v>5</v>
      </c>
    </row>
    <row r="7" spans="1:5" x14ac:dyDescent="0.25">
      <c r="A7" s="5">
        <v>1500</v>
      </c>
      <c r="B7" s="2" t="s">
        <v>0</v>
      </c>
      <c r="C7" s="2">
        <v>0</v>
      </c>
      <c r="D7" s="2">
        <v>2.0099999999999998</v>
      </c>
      <c r="E7" s="8">
        <v>5</v>
      </c>
    </row>
    <row r="8" spans="1:5" x14ac:dyDescent="0.25">
      <c r="A8" s="6">
        <v>1600</v>
      </c>
      <c r="B8" s="1" t="s">
        <v>0</v>
      </c>
      <c r="C8" s="1">
        <v>0</v>
      </c>
      <c r="D8" s="1">
        <v>2.27</v>
      </c>
      <c r="E8" s="9">
        <v>5</v>
      </c>
    </row>
    <row r="9" spans="1:5" x14ac:dyDescent="0.25">
      <c r="A9" s="5">
        <v>1800</v>
      </c>
      <c r="B9" s="2" t="s">
        <v>0</v>
      </c>
      <c r="C9" s="2">
        <v>0</v>
      </c>
      <c r="D9" s="2">
        <v>2.83</v>
      </c>
      <c r="E9" s="8">
        <v>5</v>
      </c>
    </row>
    <row r="10" spans="1:5" x14ac:dyDescent="0.25">
      <c r="A10" s="6">
        <v>2000</v>
      </c>
      <c r="B10" s="1" t="s">
        <v>0</v>
      </c>
      <c r="C10" s="1">
        <v>0</v>
      </c>
      <c r="D10" s="1">
        <v>3.46</v>
      </c>
      <c r="E10" s="9">
        <v>7</v>
      </c>
    </row>
    <row r="11" spans="1:5" x14ac:dyDescent="0.25">
      <c r="A11" s="5">
        <v>2200</v>
      </c>
      <c r="B11" s="2" t="s">
        <v>0</v>
      </c>
      <c r="C11" s="2">
        <v>0</v>
      </c>
      <c r="D11" s="2">
        <v>4.5</v>
      </c>
      <c r="E11" s="8">
        <v>7</v>
      </c>
    </row>
    <row r="12" spans="1:5" x14ac:dyDescent="0.25">
      <c r="A12" s="6">
        <v>2400</v>
      </c>
      <c r="B12" s="1" t="s">
        <v>0</v>
      </c>
      <c r="C12" s="1">
        <v>0</v>
      </c>
      <c r="D12" s="1">
        <v>5.29</v>
      </c>
      <c r="E12" s="9">
        <v>7</v>
      </c>
    </row>
    <row r="13" spans="1:5" x14ac:dyDescent="0.25">
      <c r="A13" s="5">
        <v>2500</v>
      </c>
      <c r="B13" s="2" t="s">
        <v>0</v>
      </c>
      <c r="C13" s="2">
        <v>0</v>
      </c>
      <c r="D13" s="2">
        <v>5.7</v>
      </c>
      <c r="E13" s="8">
        <v>7</v>
      </c>
    </row>
    <row r="14" spans="1:5" x14ac:dyDescent="0.25">
      <c r="A14" s="6">
        <v>2600</v>
      </c>
      <c r="B14" s="1" t="s">
        <v>0</v>
      </c>
      <c r="C14" s="1">
        <v>0</v>
      </c>
      <c r="D14" s="1">
        <v>6.13</v>
      </c>
      <c r="E14" s="9">
        <v>7</v>
      </c>
    </row>
    <row r="15" spans="1:5" x14ac:dyDescent="0.25">
      <c r="A15" s="5">
        <v>2800</v>
      </c>
      <c r="B15" s="2" t="s">
        <v>0</v>
      </c>
      <c r="C15" s="2">
        <v>0</v>
      </c>
      <c r="D15" s="2">
        <v>7.05</v>
      </c>
      <c r="E15" s="8">
        <v>7</v>
      </c>
    </row>
    <row r="16" spans="1:5" x14ac:dyDescent="0.25">
      <c r="A16" s="6">
        <v>3000</v>
      </c>
      <c r="B16" s="1" t="s">
        <v>0</v>
      </c>
      <c r="C16" s="1">
        <v>0</v>
      </c>
      <c r="D16" s="1">
        <v>8.02</v>
      </c>
      <c r="E16" s="9">
        <v>8</v>
      </c>
    </row>
    <row r="17" spans="1:5" x14ac:dyDescent="0.25">
      <c r="A17" s="5">
        <v>3100</v>
      </c>
      <c r="B17" s="2" t="s">
        <v>0</v>
      </c>
      <c r="C17" s="2">
        <v>0</v>
      </c>
      <c r="D17" s="2">
        <v>8.5299999999999994</v>
      </c>
      <c r="E17" s="8">
        <v>8</v>
      </c>
    </row>
    <row r="18" spans="1:5" x14ac:dyDescent="0.25">
      <c r="A18" s="6">
        <v>3200</v>
      </c>
      <c r="B18" s="1" t="s">
        <v>0</v>
      </c>
      <c r="C18" s="1">
        <v>0</v>
      </c>
      <c r="D18" s="1">
        <v>9.06</v>
      </c>
      <c r="E18" s="9">
        <v>8</v>
      </c>
    </row>
    <row r="19" spans="1:5" x14ac:dyDescent="0.25">
      <c r="A19" s="5">
        <v>3300</v>
      </c>
      <c r="B19" s="2" t="s">
        <v>53</v>
      </c>
      <c r="C19" s="2">
        <v>0</v>
      </c>
      <c r="D19" s="2">
        <v>9.6</v>
      </c>
      <c r="E19" s="8">
        <v>8</v>
      </c>
    </row>
    <row r="20" spans="1:5" x14ac:dyDescent="0.25">
      <c r="A20" s="6">
        <v>3400</v>
      </c>
      <c r="B20" s="2" t="s">
        <v>53</v>
      </c>
      <c r="C20" s="1">
        <v>0</v>
      </c>
      <c r="D20" s="1">
        <v>10.1</v>
      </c>
      <c r="E20" s="9">
        <v>8</v>
      </c>
    </row>
    <row r="21" spans="1:5" x14ac:dyDescent="0.25">
      <c r="A21" s="5">
        <v>3500</v>
      </c>
      <c r="B21" s="2" t="s">
        <v>53</v>
      </c>
      <c r="C21" s="2">
        <v>0</v>
      </c>
      <c r="D21" s="2">
        <v>10.73</v>
      </c>
      <c r="E21" s="8">
        <v>8</v>
      </c>
    </row>
    <row r="22" spans="1:5" x14ac:dyDescent="0.25">
      <c r="A22" s="6">
        <v>3800</v>
      </c>
      <c r="B22" s="2" t="s">
        <v>53</v>
      </c>
      <c r="C22" s="1">
        <v>0</v>
      </c>
      <c r="D22" s="1">
        <v>13.14</v>
      </c>
      <c r="E22" s="9">
        <v>8</v>
      </c>
    </row>
    <row r="23" spans="1:5" x14ac:dyDescent="0.25">
      <c r="A23" s="5">
        <v>4000</v>
      </c>
      <c r="B23" s="2" t="s">
        <v>53</v>
      </c>
      <c r="C23" s="2">
        <v>0</v>
      </c>
      <c r="D23" s="2">
        <v>14.46</v>
      </c>
      <c r="E23" s="8">
        <v>11</v>
      </c>
    </row>
    <row r="24" spans="1:5" x14ac:dyDescent="0.25">
      <c r="A24" s="6">
        <v>4200</v>
      </c>
      <c r="B24" s="2" t="s">
        <v>53</v>
      </c>
      <c r="C24" s="1">
        <v>0</v>
      </c>
      <c r="D24" s="1">
        <v>15.85</v>
      </c>
      <c r="E24" s="9">
        <v>11</v>
      </c>
    </row>
    <row r="25" spans="1:5" x14ac:dyDescent="0.25">
      <c r="A25" s="5">
        <v>4500</v>
      </c>
      <c r="B25" s="2" t="s">
        <v>53</v>
      </c>
      <c r="C25" s="2">
        <v>0</v>
      </c>
      <c r="D25" s="2">
        <v>18.04</v>
      </c>
      <c r="E25" s="8">
        <v>11</v>
      </c>
    </row>
    <row r="26" spans="1:5" x14ac:dyDescent="0.25">
      <c r="A26" s="6">
        <v>4800</v>
      </c>
      <c r="B26" s="2" t="s">
        <v>53</v>
      </c>
      <c r="C26" s="1">
        <v>0</v>
      </c>
      <c r="D26" s="1">
        <v>20.37</v>
      </c>
      <c r="E26" s="9">
        <v>11</v>
      </c>
    </row>
    <row r="27" spans="1:5" x14ac:dyDescent="0.25">
      <c r="A27" s="5">
        <v>5000</v>
      </c>
      <c r="B27" s="2" t="s">
        <v>53</v>
      </c>
      <c r="C27" s="2">
        <v>0</v>
      </c>
      <c r="D27" s="2">
        <v>22.01</v>
      </c>
      <c r="E27" s="8">
        <v>11</v>
      </c>
    </row>
    <row r="28" spans="1:5" x14ac:dyDescent="0.25">
      <c r="A28" s="7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7416-63D2-4E9B-8C2A-D6D7C5B31D5E}">
  <dimension ref="A1:B6"/>
  <sheetViews>
    <sheetView workbookViewId="0">
      <selection activeCell="E9" sqref="E9"/>
    </sheetView>
  </sheetViews>
  <sheetFormatPr defaultRowHeight="15" x14ac:dyDescent="0.25"/>
  <cols>
    <col min="1" max="1" width="19.140625" bestFit="1" customWidth="1"/>
    <col min="2" max="2" width="30" bestFit="1" customWidth="1"/>
  </cols>
  <sheetData>
    <row r="1" spans="1:2" x14ac:dyDescent="0.25">
      <c r="A1" s="11" t="s">
        <v>27</v>
      </c>
      <c r="B1" s="11" t="s">
        <v>26</v>
      </c>
    </row>
    <row r="2" spans="1:2" x14ac:dyDescent="0.25">
      <c r="A2" s="12" t="s">
        <v>28</v>
      </c>
      <c r="B2" s="12" t="s">
        <v>75</v>
      </c>
    </row>
    <row r="3" spans="1:2" x14ac:dyDescent="0.25">
      <c r="A3" s="12" t="s">
        <v>21</v>
      </c>
      <c r="B3" s="12" t="s">
        <v>76</v>
      </c>
    </row>
    <row r="4" spans="1:2" x14ac:dyDescent="0.25">
      <c r="A4" s="12" t="s">
        <v>22</v>
      </c>
      <c r="B4" s="12" t="s">
        <v>87</v>
      </c>
    </row>
    <row r="5" spans="1:2" x14ac:dyDescent="0.25">
      <c r="A5" s="12" t="s">
        <v>24</v>
      </c>
      <c r="B5" s="12" t="s">
        <v>45</v>
      </c>
    </row>
    <row r="6" spans="1:2" x14ac:dyDescent="0.25">
      <c r="A6" s="12" t="s">
        <v>25</v>
      </c>
      <c r="B6" s="12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0A4E-E512-47EA-B57A-C47C4C6C1441}">
  <dimension ref="A1:D6"/>
  <sheetViews>
    <sheetView workbookViewId="0">
      <selection activeCell="D7" sqref="D7"/>
    </sheetView>
  </sheetViews>
  <sheetFormatPr defaultRowHeight="15" x14ac:dyDescent="0.25"/>
  <cols>
    <col min="1" max="1" width="13.42578125" customWidth="1"/>
    <col min="2" max="2" width="30" bestFit="1" customWidth="1"/>
    <col min="3" max="3" width="30" customWidth="1"/>
    <col min="4" max="4" width="11.5703125" customWidth="1"/>
  </cols>
  <sheetData>
    <row r="1" spans="1:4" x14ac:dyDescent="0.25">
      <c r="A1" s="11" t="s">
        <v>27</v>
      </c>
      <c r="B1" s="11" t="s">
        <v>26</v>
      </c>
      <c r="C1" s="11" t="s">
        <v>74</v>
      </c>
      <c r="D1" t="s">
        <v>73</v>
      </c>
    </row>
    <row r="2" spans="1:4" x14ac:dyDescent="0.25">
      <c r="A2" t="s">
        <v>67</v>
      </c>
      <c r="B2" t="s">
        <v>68</v>
      </c>
      <c r="C2">
        <f>2094.2+2032+916.16+1410.08</f>
        <v>6452.44</v>
      </c>
      <c r="D2">
        <f>ROUNDUP((C2/6000),0)</f>
        <v>2</v>
      </c>
    </row>
    <row r="3" spans="1:4" x14ac:dyDescent="0.25">
      <c r="A3" t="s">
        <v>72</v>
      </c>
      <c r="B3" t="s">
        <v>41</v>
      </c>
      <c r="C3">
        <v>600</v>
      </c>
      <c r="D3">
        <f t="shared" ref="D3:D5" si="0">ROUNDUP((C3/6000),0)</f>
        <v>1</v>
      </c>
    </row>
    <row r="4" spans="1:4" x14ac:dyDescent="0.25">
      <c r="A4" t="s">
        <v>69</v>
      </c>
      <c r="B4" s="12" t="s">
        <v>48</v>
      </c>
      <c r="C4">
        <f>1800+2017.4</f>
        <v>3817.4</v>
      </c>
      <c r="D4">
        <f t="shared" si="0"/>
        <v>1</v>
      </c>
    </row>
    <row r="5" spans="1:4" x14ac:dyDescent="0.25">
      <c r="A5" t="s">
        <v>32</v>
      </c>
      <c r="B5" s="12" t="s">
        <v>50</v>
      </c>
      <c r="C5">
        <f>5400+6060.54</f>
        <v>11460.54</v>
      </c>
      <c r="D5">
        <f t="shared" si="0"/>
        <v>2</v>
      </c>
    </row>
    <row r="6" spans="1:4" x14ac:dyDescent="0.25">
      <c r="A6" t="s">
        <v>70</v>
      </c>
      <c r="B6" t="s">
        <v>71</v>
      </c>
      <c r="C6">
        <v>2</v>
      </c>
      <c r="D6">
        <v>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B6E2-1789-4E40-9A53-115E975CA755}">
  <dimension ref="A1:E7"/>
  <sheetViews>
    <sheetView workbookViewId="0">
      <selection activeCell="F2" sqref="F2"/>
    </sheetView>
  </sheetViews>
  <sheetFormatPr defaultRowHeight="15" x14ac:dyDescent="0.25"/>
  <cols>
    <col min="1" max="1" width="19.140625" bestFit="1" customWidth="1"/>
    <col min="2" max="2" width="30" bestFit="1" customWidth="1"/>
    <col min="3" max="3" width="27.85546875" bestFit="1" customWidth="1"/>
    <col min="4" max="4" width="22.85546875" bestFit="1" customWidth="1"/>
    <col min="5" max="5" width="31.5703125" bestFit="1" customWidth="1"/>
  </cols>
  <sheetData>
    <row r="1" spans="1:5" x14ac:dyDescent="0.25">
      <c r="A1" s="11" t="s">
        <v>55</v>
      </c>
      <c r="B1" s="11" t="s">
        <v>56</v>
      </c>
      <c r="C1" t="s">
        <v>57</v>
      </c>
      <c r="D1" t="s">
        <v>58</v>
      </c>
      <c r="E1" t="s">
        <v>63</v>
      </c>
    </row>
    <row r="2" spans="1:5" x14ac:dyDescent="0.25">
      <c r="A2" s="12">
        <v>4</v>
      </c>
      <c r="B2" s="12" t="s">
        <v>60</v>
      </c>
      <c r="C2" t="s">
        <v>61</v>
      </c>
      <c r="D2" t="s">
        <v>62</v>
      </c>
      <c r="E2" t="s">
        <v>64</v>
      </c>
    </row>
    <row r="3" spans="1:5" x14ac:dyDescent="0.25">
      <c r="A3" s="12">
        <v>6</v>
      </c>
      <c r="B3" s="12" t="s">
        <v>59</v>
      </c>
      <c r="C3" t="s">
        <v>65</v>
      </c>
      <c r="D3" t="s">
        <v>66</v>
      </c>
      <c r="E3" t="s">
        <v>64</v>
      </c>
    </row>
    <row r="5" spans="1:5" x14ac:dyDescent="0.25">
      <c r="A5" s="12"/>
      <c r="B5" s="12"/>
    </row>
    <row r="6" spans="1:5" x14ac:dyDescent="0.25">
      <c r="A6" s="12"/>
      <c r="B6" s="12"/>
    </row>
    <row r="7" spans="1:5" x14ac:dyDescent="0.25">
      <c r="A7" s="12"/>
      <c r="B7" s="1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3ED9-14D9-4614-9E2B-58A55DB2499B}">
  <dimension ref="A1:B14"/>
  <sheetViews>
    <sheetView workbookViewId="0">
      <selection activeCell="E21" sqref="E21"/>
    </sheetView>
  </sheetViews>
  <sheetFormatPr defaultRowHeight="15" x14ac:dyDescent="0.25"/>
  <cols>
    <col min="1" max="1" width="28.42578125" bestFit="1" customWidth="1"/>
    <col min="2" max="2" width="30" bestFit="1" customWidth="1"/>
  </cols>
  <sheetData>
    <row r="1" spans="1:2" x14ac:dyDescent="0.25">
      <c r="A1" s="11" t="s">
        <v>27</v>
      </c>
      <c r="B1" s="11" t="s">
        <v>26</v>
      </c>
    </row>
    <row r="2" spans="1:2" x14ac:dyDescent="0.25">
      <c r="A2" t="s">
        <v>29</v>
      </c>
      <c r="B2" t="s">
        <v>51</v>
      </c>
    </row>
    <row r="3" spans="1:2" x14ac:dyDescent="0.25">
      <c r="A3" t="s">
        <v>30</v>
      </c>
      <c r="B3" t="s">
        <v>51</v>
      </c>
    </row>
    <row r="4" spans="1:2" x14ac:dyDescent="0.25">
      <c r="A4" t="s">
        <v>31</v>
      </c>
      <c r="B4" t="s">
        <v>49</v>
      </c>
    </row>
    <row r="5" spans="1:2" x14ac:dyDescent="0.25">
      <c r="A5" t="s">
        <v>32</v>
      </c>
      <c r="B5" t="s">
        <v>49</v>
      </c>
    </row>
    <row r="6" spans="1:2" x14ac:dyDescent="0.25">
      <c r="A6" t="s">
        <v>33</v>
      </c>
      <c r="B6" t="s">
        <v>40</v>
      </c>
    </row>
    <row r="7" spans="1:2" x14ac:dyDescent="0.25">
      <c r="A7" t="s">
        <v>34</v>
      </c>
      <c r="B7" t="s">
        <v>40</v>
      </c>
    </row>
    <row r="8" spans="1:2" x14ac:dyDescent="0.25">
      <c r="A8" t="s">
        <v>35</v>
      </c>
      <c r="B8" t="s">
        <v>41</v>
      </c>
    </row>
    <row r="9" spans="1:2" x14ac:dyDescent="0.25">
      <c r="A9" t="s">
        <v>36</v>
      </c>
      <c r="B9" t="s">
        <v>42</v>
      </c>
    </row>
    <row r="10" spans="1:2" x14ac:dyDescent="0.25">
      <c r="A10" t="s">
        <v>37</v>
      </c>
      <c r="B10" t="s">
        <v>43</v>
      </c>
    </row>
    <row r="11" spans="1:2" x14ac:dyDescent="0.25">
      <c r="A11" t="s">
        <v>38</v>
      </c>
      <c r="B11" t="s">
        <v>52</v>
      </c>
    </row>
    <row r="12" spans="1:2" x14ac:dyDescent="0.25">
      <c r="A12" t="s">
        <v>39</v>
      </c>
      <c r="B12" t="s">
        <v>44</v>
      </c>
    </row>
    <row r="13" spans="1:2" x14ac:dyDescent="0.25">
      <c r="A13" t="s">
        <v>46</v>
      </c>
      <c r="B13" t="s">
        <v>45</v>
      </c>
    </row>
    <row r="14" spans="1:2" x14ac:dyDescent="0.25">
      <c r="A14" t="s">
        <v>47</v>
      </c>
      <c r="B14" t="s">
        <v>52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3B6B-F6C4-4136-84D7-9B220A063272}">
  <dimension ref="A1:B15"/>
  <sheetViews>
    <sheetView workbookViewId="0">
      <selection activeCell="B3" sqref="B3"/>
    </sheetView>
  </sheetViews>
  <sheetFormatPr defaultRowHeight="15" x14ac:dyDescent="0.25"/>
  <cols>
    <col min="1" max="1" width="28.42578125" bestFit="1" customWidth="1"/>
    <col min="2" max="2" width="30" bestFit="1" customWidth="1"/>
  </cols>
  <sheetData>
    <row r="1" spans="1:2" x14ac:dyDescent="0.25">
      <c r="A1" s="11" t="s">
        <v>27</v>
      </c>
      <c r="B1" s="11" t="s">
        <v>26</v>
      </c>
    </row>
    <row r="2" spans="1:2" x14ac:dyDescent="0.25">
      <c r="A2" t="s">
        <v>29</v>
      </c>
      <c r="B2" t="s">
        <v>76</v>
      </c>
    </row>
    <row r="3" spans="1:2" x14ac:dyDescent="0.25">
      <c r="A3" t="s">
        <v>30</v>
      </c>
      <c r="B3" t="s">
        <v>87</v>
      </c>
    </row>
    <row r="4" spans="1:2" x14ac:dyDescent="0.25">
      <c r="A4" t="s">
        <v>31</v>
      </c>
      <c r="B4" t="s">
        <v>79</v>
      </c>
    </row>
    <row r="5" spans="1:2" x14ac:dyDescent="0.25">
      <c r="A5" t="s">
        <v>32</v>
      </c>
      <c r="B5" t="s">
        <v>87</v>
      </c>
    </row>
    <row r="6" spans="1:2" x14ac:dyDescent="0.25">
      <c r="A6" t="s">
        <v>33</v>
      </c>
      <c r="B6" t="s">
        <v>77</v>
      </c>
    </row>
    <row r="7" spans="1:2" x14ac:dyDescent="0.25">
      <c r="A7" t="s">
        <v>34</v>
      </c>
      <c r="B7" t="s">
        <v>78</v>
      </c>
    </row>
    <row r="8" spans="1:2" x14ac:dyDescent="0.25">
      <c r="A8" t="s">
        <v>81</v>
      </c>
      <c r="B8" t="s">
        <v>86</v>
      </c>
    </row>
    <row r="9" spans="1:2" x14ac:dyDescent="0.25">
      <c r="A9" t="s">
        <v>35</v>
      </c>
      <c r="B9" t="s">
        <v>80</v>
      </c>
    </row>
    <row r="10" spans="1:2" x14ac:dyDescent="0.25">
      <c r="A10" t="s">
        <v>36</v>
      </c>
      <c r="B10" t="s">
        <v>80</v>
      </c>
    </row>
    <row r="11" spans="1:2" x14ac:dyDescent="0.25">
      <c r="A11" t="s">
        <v>37</v>
      </c>
      <c r="B11" t="s">
        <v>82</v>
      </c>
    </row>
    <row r="12" spans="1:2" x14ac:dyDescent="0.25">
      <c r="A12" t="s">
        <v>38</v>
      </c>
      <c r="B12" t="s">
        <v>83</v>
      </c>
    </row>
    <row r="13" spans="1:2" x14ac:dyDescent="0.25">
      <c r="A13" t="s">
        <v>39</v>
      </c>
      <c r="B13" t="s">
        <v>84</v>
      </c>
    </row>
    <row r="14" spans="1:2" x14ac:dyDescent="0.25">
      <c r="A14" t="s">
        <v>46</v>
      </c>
      <c r="B14" t="s">
        <v>85</v>
      </c>
    </row>
    <row r="15" spans="1:2" x14ac:dyDescent="0.25">
      <c r="A15" t="s">
        <v>47</v>
      </c>
      <c r="B15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28F0-2DEE-4C50-902C-A075C7354E86}">
  <dimension ref="A1:F27"/>
  <sheetViews>
    <sheetView workbookViewId="0">
      <selection activeCell="F7" sqref="F7"/>
    </sheetView>
  </sheetViews>
  <sheetFormatPr defaultRowHeight="15" x14ac:dyDescent="0.25"/>
  <cols>
    <col min="1" max="1" width="13.85546875" bestFit="1" customWidth="1"/>
    <col min="2" max="2" width="18.85546875" bestFit="1" customWidth="1"/>
    <col min="3" max="3" width="11.5703125" bestFit="1" customWidth="1"/>
    <col min="4" max="4" width="11.140625" bestFit="1" customWidth="1"/>
    <col min="5" max="5" width="19.7109375" bestFit="1" customWidth="1"/>
    <col min="6" max="6" width="24.140625" bestFit="1" customWidth="1"/>
  </cols>
  <sheetData>
    <row r="1" spans="1:6" x14ac:dyDescent="0.25">
      <c r="A1" s="1" t="s">
        <v>2</v>
      </c>
      <c r="B1" s="1" t="s">
        <v>1</v>
      </c>
      <c r="C1" s="1" t="s">
        <v>4</v>
      </c>
      <c r="D1" s="1" t="s">
        <v>5</v>
      </c>
      <c r="E1" s="1" t="s">
        <v>3</v>
      </c>
      <c r="F1" s="1" t="s">
        <v>6</v>
      </c>
    </row>
    <row r="2" spans="1:6" x14ac:dyDescent="0.25">
      <c r="A2" s="5">
        <v>800</v>
      </c>
      <c r="B2" s="2" t="s">
        <v>0</v>
      </c>
      <c r="C2" s="5">
        <v>0.06</v>
      </c>
      <c r="D2" s="2">
        <v>160</v>
      </c>
      <c r="E2" s="5">
        <v>0.77</v>
      </c>
      <c r="F2" s="2">
        <v>5</v>
      </c>
    </row>
    <row r="3" spans="1:6" x14ac:dyDescent="0.25">
      <c r="A3" s="6">
        <v>1000</v>
      </c>
      <c r="B3" s="1" t="s">
        <v>0</v>
      </c>
      <c r="C3" s="6">
        <v>0.11</v>
      </c>
      <c r="D3" s="1">
        <v>240</v>
      </c>
      <c r="E3" s="6">
        <v>1.1599999999999999</v>
      </c>
      <c r="F3" s="1">
        <v>5</v>
      </c>
    </row>
    <row r="4" spans="1:6" x14ac:dyDescent="0.25">
      <c r="A4" s="5">
        <v>1100</v>
      </c>
      <c r="B4" s="2" t="s">
        <v>0</v>
      </c>
      <c r="C4" s="5">
        <v>0.15</v>
      </c>
      <c r="D4" s="2">
        <v>250</v>
      </c>
      <c r="E4" s="5">
        <v>1.39</v>
      </c>
      <c r="F4" s="2">
        <v>5</v>
      </c>
    </row>
    <row r="5" spans="1:6" x14ac:dyDescent="0.25">
      <c r="A5" s="6">
        <v>1200</v>
      </c>
      <c r="B5" s="1" t="s">
        <v>0</v>
      </c>
      <c r="C5" s="6">
        <v>0.19</v>
      </c>
      <c r="D5" s="1">
        <v>260</v>
      </c>
      <c r="E5" s="6">
        <v>1.64</v>
      </c>
      <c r="F5" s="1">
        <v>5</v>
      </c>
    </row>
    <row r="6" spans="1:6" x14ac:dyDescent="0.25">
      <c r="A6" s="6">
        <v>1400</v>
      </c>
      <c r="B6" s="1" t="s">
        <v>0</v>
      </c>
      <c r="C6" s="5">
        <v>0.3</v>
      </c>
      <c r="D6" s="1">
        <v>280</v>
      </c>
      <c r="E6" s="6">
        <v>2</v>
      </c>
      <c r="F6" s="1">
        <v>5</v>
      </c>
    </row>
    <row r="7" spans="1:6" x14ac:dyDescent="0.25">
      <c r="A7" s="5">
        <v>1500</v>
      </c>
      <c r="B7" s="2" t="s">
        <v>0</v>
      </c>
      <c r="C7" s="5">
        <v>0.4</v>
      </c>
      <c r="D7" s="2">
        <v>310</v>
      </c>
      <c r="E7" s="5">
        <v>2.97</v>
      </c>
      <c r="F7" s="2">
        <v>6</v>
      </c>
    </row>
    <row r="8" spans="1:6" x14ac:dyDescent="0.25">
      <c r="A8" s="6">
        <v>1600</v>
      </c>
      <c r="B8" s="1" t="s">
        <v>0</v>
      </c>
      <c r="C8" s="6">
        <v>0.5</v>
      </c>
      <c r="D8" s="1">
        <v>250</v>
      </c>
      <c r="E8" s="6">
        <v>3.33</v>
      </c>
      <c r="F8" s="1">
        <v>6</v>
      </c>
    </row>
    <row r="9" spans="1:6" x14ac:dyDescent="0.25">
      <c r="A9" s="5">
        <v>1800</v>
      </c>
      <c r="B9" s="2" t="s">
        <v>0</v>
      </c>
      <c r="C9" s="5">
        <v>0.6</v>
      </c>
      <c r="D9" s="2">
        <v>340</v>
      </c>
      <c r="E9" s="5">
        <v>4.09</v>
      </c>
      <c r="F9" s="2">
        <v>6</v>
      </c>
    </row>
    <row r="10" spans="1:6" x14ac:dyDescent="0.25">
      <c r="A10" s="6">
        <v>2000</v>
      </c>
      <c r="B10" s="1" t="s">
        <v>0</v>
      </c>
      <c r="C10" s="6">
        <v>0.9</v>
      </c>
      <c r="D10" s="1">
        <v>370</v>
      </c>
      <c r="E10" s="6">
        <v>5</v>
      </c>
      <c r="F10" s="1">
        <v>6</v>
      </c>
    </row>
    <row r="11" spans="1:6" x14ac:dyDescent="0.25">
      <c r="A11" s="5">
        <v>2200</v>
      </c>
      <c r="B11" s="2" t="s">
        <v>0</v>
      </c>
      <c r="C11" s="5">
        <v>1.2</v>
      </c>
      <c r="D11" s="2">
        <v>460</v>
      </c>
      <c r="E11" s="5">
        <v>5.85</v>
      </c>
      <c r="F11" s="2">
        <v>6</v>
      </c>
    </row>
    <row r="12" spans="1:6" x14ac:dyDescent="0.25">
      <c r="A12" s="6">
        <v>2400</v>
      </c>
      <c r="B12" s="1" t="s">
        <v>0</v>
      </c>
      <c r="C12" s="6">
        <v>1.5</v>
      </c>
      <c r="D12" s="1">
        <v>520</v>
      </c>
      <c r="E12" s="6">
        <v>6.91</v>
      </c>
      <c r="F12" s="1">
        <v>6</v>
      </c>
    </row>
    <row r="13" spans="1:6" x14ac:dyDescent="0.25">
      <c r="A13" s="5">
        <v>2500</v>
      </c>
      <c r="B13" s="2" t="s">
        <v>0</v>
      </c>
      <c r="C13" s="5">
        <v>1.7</v>
      </c>
      <c r="D13" s="2">
        <v>550</v>
      </c>
      <c r="E13" s="5">
        <v>7.39</v>
      </c>
      <c r="F13" s="2">
        <v>6</v>
      </c>
    </row>
    <row r="14" spans="1:6" x14ac:dyDescent="0.25">
      <c r="A14" s="6">
        <v>2600</v>
      </c>
      <c r="B14" s="1" t="s">
        <v>0</v>
      </c>
      <c r="C14" s="6">
        <v>1.93</v>
      </c>
      <c r="D14" s="1">
        <v>570</v>
      </c>
      <c r="E14" s="6">
        <v>7.18</v>
      </c>
      <c r="F14" s="1">
        <v>7</v>
      </c>
    </row>
    <row r="15" spans="1:6" x14ac:dyDescent="0.25">
      <c r="A15" s="5">
        <v>2800</v>
      </c>
      <c r="B15" s="2" t="s">
        <v>0</v>
      </c>
      <c r="C15" s="5">
        <v>2.4</v>
      </c>
      <c r="D15" s="2">
        <v>590</v>
      </c>
      <c r="E15" s="5">
        <v>9.26</v>
      </c>
      <c r="F15" s="2">
        <v>7</v>
      </c>
    </row>
    <row r="16" spans="1:6" x14ac:dyDescent="0.25">
      <c r="A16" s="6">
        <v>3000</v>
      </c>
      <c r="B16" s="1" t="s">
        <v>0</v>
      </c>
      <c r="C16" s="6">
        <v>3</v>
      </c>
      <c r="D16" s="1">
        <v>670</v>
      </c>
      <c r="E16" s="6">
        <v>10.56</v>
      </c>
      <c r="F16" s="1">
        <v>7</v>
      </c>
    </row>
    <row r="17" spans="1:6" x14ac:dyDescent="0.25">
      <c r="A17" s="5">
        <v>3100</v>
      </c>
      <c r="B17" s="2" t="s">
        <v>0</v>
      </c>
      <c r="C17" s="5">
        <v>3.3</v>
      </c>
      <c r="D17" s="2">
        <v>670</v>
      </c>
      <c r="E17" s="5">
        <v>11.19</v>
      </c>
      <c r="F17" s="2">
        <v>7</v>
      </c>
    </row>
    <row r="18" spans="1:6" x14ac:dyDescent="0.25">
      <c r="A18" s="6">
        <v>3200</v>
      </c>
      <c r="B18" s="1" t="s">
        <v>0</v>
      </c>
      <c r="C18" s="6">
        <v>3.6</v>
      </c>
      <c r="D18" s="1">
        <v>670</v>
      </c>
      <c r="E18" s="6">
        <v>11.88</v>
      </c>
      <c r="F18" s="1">
        <v>7</v>
      </c>
    </row>
    <row r="19" spans="1:6" x14ac:dyDescent="0.25">
      <c r="A19" s="5">
        <v>3300</v>
      </c>
      <c r="B19" s="2" t="s">
        <v>0</v>
      </c>
      <c r="C19" s="5">
        <v>4</v>
      </c>
      <c r="D19" s="2">
        <v>690</v>
      </c>
      <c r="E19" s="5">
        <v>12.28</v>
      </c>
      <c r="F19" s="2">
        <v>7</v>
      </c>
    </row>
    <row r="20" spans="1:6" x14ac:dyDescent="0.25">
      <c r="A20" s="6">
        <v>3400</v>
      </c>
      <c r="B20" s="1" t="s">
        <v>0</v>
      </c>
      <c r="C20" s="6">
        <v>4.2</v>
      </c>
      <c r="D20" s="1">
        <v>700</v>
      </c>
      <c r="E20" s="6">
        <v>12.68</v>
      </c>
      <c r="F20" s="1">
        <v>7</v>
      </c>
    </row>
    <row r="21" spans="1:6" x14ac:dyDescent="0.25">
      <c r="A21" s="5">
        <v>3500</v>
      </c>
      <c r="B21" s="2" t="s">
        <v>53</v>
      </c>
      <c r="C21" s="5">
        <v>4.7</v>
      </c>
      <c r="D21" s="2">
        <v>730</v>
      </c>
      <c r="E21" s="5">
        <v>14.05</v>
      </c>
      <c r="F21" s="2">
        <v>7</v>
      </c>
    </row>
    <row r="22" spans="1:6" x14ac:dyDescent="0.25">
      <c r="A22" s="6">
        <v>3800</v>
      </c>
      <c r="B22" s="2" t="s">
        <v>53</v>
      </c>
      <c r="C22" s="6">
        <v>6</v>
      </c>
      <c r="D22" s="1">
        <v>800</v>
      </c>
      <c r="E22" s="6">
        <v>15.94</v>
      </c>
      <c r="F22" s="1">
        <v>8</v>
      </c>
    </row>
    <row r="23" spans="1:6" x14ac:dyDescent="0.25">
      <c r="A23" s="5">
        <v>4000</v>
      </c>
      <c r="B23" s="2" t="s">
        <v>53</v>
      </c>
      <c r="C23" s="5">
        <v>7</v>
      </c>
      <c r="D23" s="2">
        <v>750</v>
      </c>
      <c r="E23" s="5">
        <v>18.09</v>
      </c>
      <c r="F23" s="2">
        <v>8</v>
      </c>
    </row>
    <row r="24" spans="1:6" x14ac:dyDescent="0.25">
      <c r="A24" s="6">
        <v>4200</v>
      </c>
      <c r="B24" s="2" t="s">
        <v>53</v>
      </c>
      <c r="C24" s="6">
        <v>8.1</v>
      </c>
      <c r="D24" s="1">
        <v>820</v>
      </c>
      <c r="E24" s="6">
        <v>19.329999999999998</v>
      </c>
      <c r="F24" s="1">
        <v>8</v>
      </c>
    </row>
    <row r="25" spans="1:6" x14ac:dyDescent="0.25">
      <c r="A25" s="5">
        <v>4500</v>
      </c>
      <c r="B25" s="2" t="s">
        <v>53</v>
      </c>
      <c r="C25" s="5">
        <v>10</v>
      </c>
      <c r="D25" s="2">
        <v>980</v>
      </c>
      <c r="E25" s="5">
        <v>21.93</v>
      </c>
      <c r="F25" s="2">
        <v>9</v>
      </c>
    </row>
    <row r="26" spans="1:6" x14ac:dyDescent="0.25">
      <c r="A26" s="6">
        <v>4800</v>
      </c>
      <c r="B26" s="2" t="s">
        <v>53</v>
      </c>
      <c r="C26" s="6">
        <v>12.2</v>
      </c>
      <c r="D26" s="1">
        <v>1140</v>
      </c>
      <c r="E26" s="6">
        <v>24.75</v>
      </c>
      <c r="F26" s="1">
        <v>9</v>
      </c>
    </row>
    <row r="27" spans="1:6" x14ac:dyDescent="0.25">
      <c r="A27" s="5">
        <v>5000</v>
      </c>
      <c r="B27" s="2" t="s">
        <v>53</v>
      </c>
      <c r="C27" s="5">
        <v>13.8</v>
      </c>
      <c r="D27" s="2">
        <v>1300</v>
      </c>
      <c r="E27" s="5">
        <v>26.79</v>
      </c>
      <c r="F27" s="2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185D-E6A5-4C75-9F72-81628ABC071D}">
  <dimension ref="A1:F26"/>
  <sheetViews>
    <sheetView topLeftCell="A4" workbookViewId="0">
      <selection activeCell="B18" sqref="B18:B26"/>
    </sheetView>
  </sheetViews>
  <sheetFormatPr defaultRowHeight="15" x14ac:dyDescent="0.25"/>
  <cols>
    <col min="1" max="1" width="13.85546875" bestFit="1" customWidth="1"/>
    <col min="2" max="2" width="18.85546875" bestFit="1" customWidth="1"/>
    <col min="3" max="3" width="11.5703125" bestFit="1" customWidth="1"/>
    <col min="4" max="4" width="11.140625" bestFit="1" customWidth="1"/>
    <col min="5" max="5" width="20.85546875" bestFit="1" customWidth="1"/>
  </cols>
  <sheetData>
    <row r="1" spans="1:6" x14ac:dyDescent="0.25">
      <c r="A1" s="1" t="s">
        <v>2</v>
      </c>
      <c r="B1" s="1" t="s">
        <v>1</v>
      </c>
      <c r="C1" s="1" t="s">
        <v>4</v>
      </c>
      <c r="D1" s="1" t="s">
        <v>5</v>
      </c>
      <c r="E1" s="1" t="s">
        <v>3</v>
      </c>
    </row>
    <row r="2" spans="1:6" x14ac:dyDescent="0.25">
      <c r="A2" s="2">
        <v>800</v>
      </c>
      <c r="B2" s="2" t="s">
        <v>0</v>
      </c>
      <c r="C2" s="5">
        <v>0.11644836769306167</v>
      </c>
      <c r="D2" s="2">
        <v>695</v>
      </c>
      <c r="E2" s="2">
        <v>1</v>
      </c>
    </row>
    <row r="3" spans="1:6" x14ac:dyDescent="0.25">
      <c r="A3" s="1">
        <v>1000</v>
      </c>
      <c r="B3" s="1" t="s">
        <v>0</v>
      </c>
      <c r="C3" s="6">
        <v>0.22776546738525999</v>
      </c>
      <c r="D3" s="1">
        <v>870</v>
      </c>
      <c r="E3" s="1">
        <v>1.57</v>
      </c>
    </row>
    <row r="4" spans="1:6" x14ac:dyDescent="0.25">
      <c r="A4" s="2">
        <v>1100</v>
      </c>
      <c r="B4" s="2" t="s">
        <v>0</v>
      </c>
      <c r="C4" s="5">
        <v>0.30252228257130714</v>
      </c>
      <c r="D4" s="2">
        <v>955</v>
      </c>
      <c r="E4" s="2">
        <v>1.9</v>
      </c>
    </row>
    <row r="5" spans="1:6" x14ac:dyDescent="0.25">
      <c r="A5" s="1">
        <v>1200</v>
      </c>
      <c r="B5" s="1" t="s">
        <v>0</v>
      </c>
      <c r="C5" s="6">
        <v>0.3920707631680061</v>
      </c>
      <c r="D5" s="1">
        <v>1040</v>
      </c>
      <c r="E5" s="1">
        <v>2.2599999999999998</v>
      </c>
    </row>
    <row r="6" spans="1:6" x14ac:dyDescent="0.25">
      <c r="A6" s="2">
        <v>1500</v>
      </c>
      <c r="B6" s="2" t="s">
        <v>0</v>
      </c>
      <c r="C6" s="5">
        <v>0.76576320931251196</v>
      </c>
      <c r="D6" s="2">
        <v>1300</v>
      </c>
      <c r="E6" s="2">
        <v>3.53</v>
      </c>
    </row>
    <row r="7" spans="1:6" x14ac:dyDescent="0.25">
      <c r="A7" s="1">
        <v>1600</v>
      </c>
      <c r="B7" s="1" t="s">
        <v>0</v>
      </c>
      <c r="C7" s="6">
        <v>0.9315869415444934</v>
      </c>
      <c r="D7" s="1">
        <v>1390</v>
      </c>
      <c r="E7" s="1">
        <v>4.0199999999999996</v>
      </c>
    </row>
    <row r="8" spans="1:6" x14ac:dyDescent="0.25">
      <c r="A8" s="2">
        <v>1800</v>
      </c>
      <c r="B8" s="2" t="s">
        <v>0</v>
      </c>
      <c r="C8" s="5">
        <v>1.3232388256920204</v>
      </c>
      <c r="D8" s="2">
        <v>1560</v>
      </c>
      <c r="E8" s="2">
        <v>5.09</v>
      </c>
    </row>
    <row r="9" spans="1:6" x14ac:dyDescent="0.25">
      <c r="A9" s="1">
        <v>2000</v>
      </c>
      <c r="B9" s="1" t="s">
        <v>0</v>
      </c>
      <c r="C9" s="6">
        <v>1.816887751326097</v>
      </c>
      <c r="D9" s="1">
        <v>1735</v>
      </c>
      <c r="E9" s="1">
        <v>6.28</v>
      </c>
    </row>
    <row r="10" spans="1:6" x14ac:dyDescent="0.25">
      <c r="A10" s="2">
        <v>2200</v>
      </c>
      <c r="B10" s="2" t="s">
        <v>0</v>
      </c>
      <c r="C10" s="5">
        <v>2.4201782605704572</v>
      </c>
      <c r="D10" s="2">
        <v>1910</v>
      </c>
      <c r="E10" s="2">
        <v>7.6</v>
      </c>
    </row>
    <row r="11" spans="1:6" x14ac:dyDescent="0.25">
      <c r="A11" s="1">
        <v>2400</v>
      </c>
      <c r="B11" s="1" t="s">
        <v>0</v>
      </c>
      <c r="C11" s="6">
        <v>3.1365661053440488</v>
      </c>
      <c r="D11" s="1">
        <v>2080</v>
      </c>
      <c r="E11" s="1">
        <v>9.0500000000000007</v>
      </c>
    </row>
    <row r="12" spans="1:6" x14ac:dyDescent="0.25">
      <c r="A12" s="2">
        <v>2500</v>
      </c>
      <c r="B12" s="2" t="s">
        <v>0</v>
      </c>
      <c r="C12" s="5">
        <v>3.5506541970259637</v>
      </c>
      <c r="D12" s="2">
        <v>2170</v>
      </c>
      <c r="E12" s="2">
        <v>9.82</v>
      </c>
    </row>
    <row r="13" spans="1:6" x14ac:dyDescent="0.25">
      <c r="A13" s="1">
        <v>2600</v>
      </c>
      <c r="B13" s="1" t="s">
        <v>0</v>
      </c>
      <c r="C13" s="6">
        <v>3.990817507732674</v>
      </c>
      <c r="D13" s="1">
        <v>2255</v>
      </c>
      <c r="E13" s="1">
        <v>10.62</v>
      </c>
    </row>
    <row r="14" spans="1:6" x14ac:dyDescent="0.25">
      <c r="A14" s="2">
        <v>2800</v>
      </c>
      <c r="B14" s="2" t="s">
        <v>0</v>
      </c>
      <c r="C14" s="5">
        <v>4.9773299608374284</v>
      </c>
      <c r="D14" s="2">
        <v>2425</v>
      </c>
      <c r="E14" s="2">
        <v>12.32</v>
      </c>
      <c r="F14" s="3"/>
    </row>
    <row r="15" spans="1:6" x14ac:dyDescent="0.25">
      <c r="A15" s="1">
        <v>3000</v>
      </c>
      <c r="B15" s="1" t="s">
        <v>0</v>
      </c>
      <c r="C15" s="6">
        <v>6.1261056745000957</v>
      </c>
      <c r="D15" s="1">
        <v>2600</v>
      </c>
      <c r="E15" s="1">
        <v>14.14</v>
      </c>
      <c r="F15" s="3"/>
    </row>
    <row r="16" spans="1:6" x14ac:dyDescent="0.25">
      <c r="A16" s="2">
        <v>3100</v>
      </c>
      <c r="B16" s="2" t="s">
        <v>0</v>
      </c>
      <c r="C16" s="5">
        <v>6.7551703334732824</v>
      </c>
      <c r="D16" s="2">
        <v>2685</v>
      </c>
      <c r="E16" s="2">
        <v>15.1</v>
      </c>
      <c r="F16" s="3"/>
    </row>
    <row r="17" spans="1:6" x14ac:dyDescent="0.25">
      <c r="A17" s="1">
        <v>3200</v>
      </c>
      <c r="B17" s="1" t="s">
        <v>0</v>
      </c>
      <c r="C17" s="6">
        <v>7.4392914037006301</v>
      </c>
      <c r="D17" s="1">
        <v>2775</v>
      </c>
      <c r="E17" s="1">
        <v>16.09</v>
      </c>
      <c r="F17" s="3"/>
    </row>
    <row r="18" spans="1:6" x14ac:dyDescent="0.25">
      <c r="A18" s="2">
        <v>3300</v>
      </c>
      <c r="B18" s="2" t="s">
        <v>53</v>
      </c>
      <c r="C18" s="5">
        <v>8.1538466527596274</v>
      </c>
      <c r="D18" s="2">
        <v>2860</v>
      </c>
      <c r="E18" s="2">
        <v>17.11</v>
      </c>
      <c r="F18" s="3"/>
    </row>
    <row r="19" spans="1:6" x14ac:dyDescent="0.25">
      <c r="A19" s="1">
        <v>3400</v>
      </c>
      <c r="B19" s="2" t="s">
        <v>53</v>
      </c>
      <c r="C19" s="6">
        <v>8.9049999999999994</v>
      </c>
      <c r="D19" s="1">
        <v>2945</v>
      </c>
      <c r="E19" s="1">
        <v>18.13</v>
      </c>
      <c r="F19" s="4"/>
    </row>
    <row r="20" spans="1:6" x14ac:dyDescent="0.25">
      <c r="A20" s="2">
        <v>3500</v>
      </c>
      <c r="B20" s="2" t="s">
        <v>53</v>
      </c>
      <c r="C20" s="5">
        <v>9.7333739891376254</v>
      </c>
      <c r="D20" s="2">
        <v>3035</v>
      </c>
      <c r="E20" s="2">
        <v>19.25</v>
      </c>
      <c r="F20" s="4"/>
    </row>
    <row r="21" spans="1:6" x14ac:dyDescent="0.25">
      <c r="A21" s="1">
        <v>3800</v>
      </c>
      <c r="B21" s="2" t="s">
        <v>53</v>
      </c>
      <c r="C21" s="6">
        <v>12.456362511605969</v>
      </c>
      <c r="D21" s="1">
        <v>3295</v>
      </c>
      <c r="E21" s="1">
        <v>22.69</v>
      </c>
    </row>
    <row r="22" spans="1:6" x14ac:dyDescent="0.25">
      <c r="A22" s="2">
        <v>4000</v>
      </c>
      <c r="B22" s="2" t="s">
        <v>53</v>
      </c>
      <c r="C22" s="5">
        <v>14.514158059584842</v>
      </c>
      <c r="D22" s="2">
        <v>3465</v>
      </c>
      <c r="E22" s="2">
        <v>25.14</v>
      </c>
    </row>
    <row r="23" spans="1:6" x14ac:dyDescent="0.25">
      <c r="A23" s="1">
        <v>4200</v>
      </c>
      <c r="B23" s="2" t="s">
        <v>53</v>
      </c>
      <c r="C23" s="6">
        <v>16.810033970828261</v>
      </c>
      <c r="D23" s="1">
        <v>3640</v>
      </c>
      <c r="E23" s="1">
        <v>27.72</v>
      </c>
    </row>
    <row r="24" spans="1:6" x14ac:dyDescent="0.25">
      <c r="A24" s="2">
        <v>4500</v>
      </c>
      <c r="B24" s="2" t="s">
        <v>53</v>
      </c>
      <c r="C24" s="5">
        <v>20.675606651437825</v>
      </c>
      <c r="D24" s="2">
        <v>3900</v>
      </c>
      <c r="E24" s="2">
        <v>31.82</v>
      </c>
    </row>
    <row r="25" spans="1:6" x14ac:dyDescent="0.25">
      <c r="A25" s="1">
        <v>4800</v>
      </c>
      <c r="B25" s="2" t="s">
        <v>53</v>
      </c>
      <c r="C25" s="6">
        <v>25.09252884275239</v>
      </c>
      <c r="D25" s="1">
        <v>4160</v>
      </c>
      <c r="E25" s="1">
        <v>36.200000000000003</v>
      </c>
    </row>
    <row r="26" spans="1:6" x14ac:dyDescent="0.25">
      <c r="A26" s="2">
        <v>5000</v>
      </c>
      <c r="B26" s="2" t="s">
        <v>53</v>
      </c>
      <c r="C26" s="5">
        <v>28.372508652732819</v>
      </c>
      <c r="D26" s="2">
        <v>4335</v>
      </c>
      <c r="E26" s="2">
        <v>39.28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C59F-CAB1-46E4-AA50-66642685EAF0}">
  <dimension ref="A1:F26"/>
  <sheetViews>
    <sheetView workbookViewId="0">
      <selection activeCell="D38" sqref="D38"/>
    </sheetView>
  </sheetViews>
  <sheetFormatPr defaultRowHeight="15" x14ac:dyDescent="0.25"/>
  <cols>
    <col min="1" max="1" width="13.85546875" bestFit="1" customWidth="1"/>
    <col min="2" max="2" width="18.85546875" bestFit="1" customWidth="1"/>
    <col min="3" max="3" width="11.5703125" bestFit="1" customWidth="1"/>
    <col min="4" max="4" width="11.140625" bestFit="1" customWidth="1"/>
    <col min="5" max="5" width="20.85546875" bestFit="1" customWidth="1"/>
  </cols>
  <sheetData>
    <row r="1" spans="1:6" x14ac:dyDescent="0.25">
      <c r="A1" s="1" t="s">
        <v>2</v>
      </c>
      <c r="B1" s="1" t="s">
        <v>1</v>
      </c>
      <c r="C1" s="1" t="s">
        <v>4</v>
      </c>
      <c r="D1" s="1" t="s">
        <v>5</v>
      </c>
      <c r="E1" s="1" t="s">
        <v>3</v>
      </c>
    </row>
    <row r="2" spans="1:6" x14ac:dyDescent="0.25">
      <c r="A2" s="2">
        <v>800</v>
      </c>
      <c r="B2" s="2" t="s">
        <v>0</v>
      </c>
      <c r="C2" s="5">
        <v>6.7020643276582248E-2</v>
      </c>
      <c r="D2" s="2">
        <v>400</v>
      </c>
      <c r="E2" s="2">
        <v>0.71</v>
      </c>
    </row>
    <row r="3" spans="1:6" x14ac:dyDescent="0.25">
      <c r="A3" s="1">
        <v>1000</v>
      </c>
      <c r="B3" s="1" t="s">
        <v>0</v>
      </c>
      <c r="C3" s="6">
        <v>0.13089969389957468</v>
      </c>
      <c r="D3" s="1">
        <v>500</v>
      </c>
      <c r="E3" s="1">
        <v>1.1100000000000001</v>
      </c>
    </row>
    <row r="4" spans="1:6" x14ac:dyDescent="0.25">
      <c r="A4" s="2">
        <v>1100</v>
      </c>
      <c r="B4" s="2" t="s">
        <v>0</v>
      </c>
      <c r="C4" s="5">
        <v>0.17422749258033393</v>
      </c>
      <c r="D4" s="2">
        <v>550</v>
      </c>
      <c r="E4" s="2">
        <v>1.34</v>
      </c>
    </row>
    <row r="5" spans="1:6" x14ac:dyDescent="0.25">
      <c r="A5" s="1">
        <v>1200</v>
      </c>
      <c r="B5" s="1" t="s">
        <v>0</v>
      </c>
      <c r="C5" s="6">
        <v>0.22619467105846508</v>
      </c>
      <c r="D5" s="1">
        <v>600</v>
      </c>
      <c r="E5" s="1">
        <v>1.6</v>
      </c>
    </row>
    <row r="6" spans="1:6" x14ac:dyDescent="0.25">
      <c r="A6" s="2">
        <v>1500</v>
      </c>
      <c r="B6" s="2" t="s">
        <v>0</v>
      </c>
      <c r="C6" s="5">
        <v>0.44178646691106466</v>
      </c>
      <c r="D6" s="2">
        <v>750</v>
      </c>
      <c r="E6" s="2">
        <v>2.5</v>
      </c>
    </row>
    <row r="7" spans="1:6" x14ac:dyDescent="0.25">
      <c r="A7" s="1">
        <v>1600</v>
      </c>
      <c r="B7" s="1" t="s">
        <v>0</v>
      </c>
      <c r="C7" s="6">
        <v>0.53616514621265798</v>
      </c>
      <c r="D7" s="1">
        <v>800</v>
      </c>
      <c r="E7" s="1">
        <v>2.84</v>
      </c>
    </row>
    <row r="8" spans="1:6" x14ac:dyDescent="0.25">
      <c r="A8" s="2">
        <v>1800</v>
      </c>
      <c r="B8" s="2" t="s">
        <v>0</v>
      </c>
      <c r="C8" s="5">
        <v>0.76340701482231965</v>
      </c>
      <c r="D8" s="2">
        <v>900</v>
      </c>
      <c r="E8" s="2">
        <v>3.6</v>
      </c>
    </row>
    <row r="9" spans="1:6" x14ac:dyDescent="0.25">
      <c r="A9" s="1">
        <v>2000</v>
      </c>
      <c r="B9" s="1" t="s">
        <v>0</v>
      </c>
      <c r="C9" s="6">
        <v>1.0471975511965974</v>
      </c>
      <c r="D9" s="1">
        <v>1000</v>
      </c>
      <c r="E9" s="1">
        <v>4.4400000000000004</v>
      </c>
    </row>
    <row r="10" spans="1:6" x14ac:dyDescent="0.25">
      <c r="A10" s="2">
        <v>2200</v>
      </c>
      <c r="B10" s="2" t="s">
        <v>0</v>
      </c>
      <c r="C10" s="5">
        <v>1.3938199406426715</v>
      </c>
      <c r="D10" s="2">
        <v>1100</v>
      </c>
      <c r="E10" s="2">
        <v>5.38</v>
      </c>
    </row>
    <row r="11" spans="1:6" x14ac:dyDescent="0.25">
      <c r="A11" s="1">
        <v>2400</v>
      </c>
      <c r="B11" s="1" t="s">
        <v>0</v>
      </c>
      <c r="C11" s="6">
        <v>1.8095573684677206</v>
      </c>
      <c r="D11" s="1">
        <v>1200</v>
      </c>
      <c r="E11" s="1">
        <v>6.4</v>
      </c>
    </row>
    <row r="12" spans="1:6" x14ac:dyDescent="0.25">
      <c r="A12" s="2">
        <v>2500</v>
      </c>
      <c r="B12" s="2" t="s">
        <v>0</v>
      </c>
      <c r="C12" s="5">
        <v>2.0453077171808549</v>
      </c>
      <c r="D12" s="2">
        <v>1250</v>
      </c>
      <c r="E12" s="2">
        <v>6.94</v>
      </c>
    </row>
    <row r="13" spans="1:6" x14ac:dyDescent="0.25">
      <c r="A13" s="1">
        <v>2600</v>
      </c>
      <c r="B13" s="1" t="s">
        <v>0</v>
      </c>
      <c r="C13" s="6">
        <v>2.3006930199789255</v>
      </c>
      <c r="D13" s="1">
        <v>1300</v>
      </c>
      <c r="E13" s="1">
        <v>7.51</v>
      </c>
    </row>
    <row r="14" spans="1:6" x14ac:dyDescent="0.25">
      <c r="A14" s="2">
        <v>2800</v>
      </c>
      <c r="B14" s="2" t="s">
        <v>0</v>
      </c>
      <c r="C14" s="5">
        <v>2.8735100804834639</v>
      </c>
      <c r="D14" s="2">
        <v>1400</v>
      </c>
      <c r="E14" s="2">
        <v>8.7100000000000009</v>
      </c>
      <c r="F14" s="3"/>
    </row>
    <row r="15" spans="1:6" x14ac:dyDescent="0.25">
      <c r="A15" s="1">
        <v>3000</v>
      </c>
      <c r="B15" s="1" t="s">
        <v>0</v>
      </c>
      <c r="C15" s="6">
        <v>3.5342917352885173</v>
      </c>
      <c r="D15" s="1">
        <v>1500</v>
      </c>
      <c r="E15" s="1">
        <v>10</v>
      </c>
      <c r="F15" s="3"/>
    </row>
    <row r="16" spans="1:6" x14ac:dyDescent="0.25">
      <c r="A16" s="2">
        <v>3100</v>
      </c>
      <c r="B16" s="2" t="s">
        <v>0</v>
      </c>
      <c r="C16" s="5">
        <v>3.8996327809622304</v>
      </c>
      <c r="D16" s="2">
        <v>1550</v>
      </c>
      <c r="E16" s="2">
        <v>10.68</v>
      </c>
      <c r="F16" s="3"/>
    </row>
    <row r="17" spans="1:6" x14ac:dyDescent="0.25">
      <c r="A17" s="1">
        <v>3200</v>
      </c>
      <c r="B17" s="1" t="s">
        <v>0</v>
      </c>
      <c r="C17" s="6">
        <v>4.2893211697012639</v>
      </c>
      <c r="D17" s="1">
        <v>1600</v>
      </c>
      <c r="E17" s="1">
        <v>11.38</v>
      </c>
      <c r="F17" s="3"/>
    </row>
    <row r="18" spans="1:6" x14ac:dyDescent="0.25">
      <c r="A18" s="2">
        <v>3300</v>
      </c>
      <c r="B18" s="2" t="s">
        <v>53</v>
      </c>
      <c r="C18" s="5">
        <v>4.7041422996690159</v>
      </c>
      <c r="D18" s="2">
        <v>1650</v>
      </c>
      <c r="E18" s="2">
        <v>12.1</v>
      </c>
      <c r="F18" s="3"/>
    </row>
    <row r="19" spans="1:6" x14ac:dyDescent="0.25">
      <c r="A19" s="1">
        <v>3400</v>
      </c>
      <c r="B19" s="2" t="s">
        <v>53</v>
      </c>
      <c r="C19" s="6">
        <v>5.1189634296367705</v>
      </c>
      <c r="D19" s="1">
        <v>1700</v>
      </c>
      <c r="E19" s="1">
        <v>12.82</v>
      </c>
      <c r="F19" s="4"/>
    </row>
    <row r="20" spans="1:6" x14ac:dyDescent="0.25">
      <c r="A20" s="2">
        <v>3500</v>
      </c>
      <c r="B20" s="2" t="s">
        <v>53</v>
      </c>
      <c r="C20" s="5">
        <v>5.612324375944266</v>
      </c>
      <c r="D20" s="2">
        <v>1750</v>
      </c>
      <c r="E20" s="2">
        <v>13.61</v>
      </c>
      <c r="F20" s="4"/>
    </row>
    <row r="21" spans="1:6" x14ac:dyDescent="0.25">
      <c r="A21" s="1">
        <v>3800</v>
      </c>
      <c r="B21" s="2" t="s">
        <v>53</v>
      </c>
      <c r="C21" s="6">
        <v>7.1827280036574628</v>
      </c>
      <c r="D21" s="1">
        <v>1900</v>
      </c>
      <c r="E21" s="1">
        <v>16.04</v>
      </c>
    </row>
    <row r="22" spans="1:6" x14ac:dyDescent="0.25">
      <c r="A22" s="2">
        <v>4000</v>
      </c>
      <c r="B22" s="2" t="s">
        <v>53</v>
      </c>
      <c r="C22" s="5">
        <v>8.3775804095727793</v>
      </c>
      <c r="D22" s="2">
        <v>2000</v>
      </c>
      <c r="E22" s="2">
        <v>17.77</v>
      </c>
    </row>
    <row r="23" spans="1:6" x14ac:dyDescent="0.25">
      <c r="A23" s="1">
        <v>4200</v>
      </c>
      <c r="B23" s="2" t="s">
        <v>53</v>
      </c>
      <c r="C23" s="6">
        <v>9.6980965216316886</v>
      </c>
      <c r="D23" s="1">
        <v>2100</v>
      </c>
      <c r="E23" s="1">
        <v>19.600000000000001</v>
      </c>
    </row>
    <row r="24" spans="1:6" x14ac:dyDescent="0.25">
      <c r="A24" s="2">
        <v>4500</v>
      </c>
      <c r="B24" s="2" t="s">
        <v>53</v>
      </c>
      <c r="C24" s="5">
        <v>11.928234606598746</v>
      </c>
      <c r="D24" s="2">
        <v>2250</v>
      </c>
      <c r="E24" s="2">
        <v>22.5</v>
      </c>
    </row>
    <row r="25" spans="1:6" x14ac:dyDescent="0.25">
      <c r="A25" s="1">
        <v>4800</v>
      </c>
      <c r="B25" s="2" t="s">
        <v>53</v>
      </c>
      <c r="C25" s="6">
        <v>14.476458947741765</v>
      </c>
      <c r="D25" s="1">
        <v>2400</v>
      </c>
      <c r="E25" s="1">
        <v>25.6</v>
      </c>
    </row>
    <row r="26" spans="1:6" x14ac:dyDescent="0.25">
      <c r="A26" s="2">
        <v>5000</v>
      </c>
      <c r="B26" s="2" t="s">
        <v>53</v>
      </c>
      <c r="C26" s="5">
        <v>16.362461737446839</v>
      </c>
      <c r="D26" s="2">
        <v>2500</v>
      </c>
      <c r="E26" s="2">
        <v>27.77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A9D8-4397-4234-AFB1-3E429D44AD64}">
  <dimension ref="A1:F26"/>
  <sheetViews>
    <sheetView workbookViewId="0">
      <selection activeCell="B18" sqref="B18:B26"/>
    </sheetView>
  </sheetViews>
  <sheetFormatPr defaultRowHeight="15" x14ac:dyDescent="0.25"/>
  <cols>
    <col min="1" max="1" width="13.85546875" bestFit="1" customWidth="1"/>
    <col min="2" max="2" width="18.85546875" bestFit="1" customWidth="1"/>
    <col min="3" max="3" width="11.5703125" bestFit="1" customWidth="1"/>
    <col min="4" max="4" width="11.140625" bestFit="1" customWidth="1"/>
    <col min="5" max="5" width="20.85546875" bestFit="1" customWidth="1"/>
  </cols>
  <sheetData>
    <row r="1" spans="1:6" x14ac:dyDescent="0.25">
      <c r="A1" s="1" t="s">
        <v>2</v>
      </c>
      <c r="B1" s="1" t="s">
        <v>1</v>
      </c>
      <c r="C1" s="1" t="s">
        <v>4</v>
      </c>
      <c r="D1" s="1" t="s">
        <v>5</v>
      </c>
      <c r="E1" s="1" t="s">
        <v>3</v>
      </c>
    </row>
    <row r="2" spans="1:6" x14ac:dyDescent="0.25">
      <c r="A2" s="2">
        <v>800</v>
      </c>
      <c r="B2" s="2" t="s">
        <v>0</v>
      </c>
      <c r="C2" s="5">
        <v>3.9374627924992071E-2</v>
      </c>
      <c r="D2" s="2">
        <v>235</v>
      </c>
      <c r="E2" s="2">
        <v>0.57999999999999996</v>
      </c>
    </row>
    <row r="3" spans="1:6" x14ac:dyDescent="0.25">
      <c r="A3" s="1">
        <v>1000</v>
      </c>
      <c r="B3" s="1" t="s">
        <v>0</v>
      </c>
      <c r="C3" s="6">
        <v>7.5921822461753316E-2</v>
      </c>
      <c r="D3" s="1">
        <v>290</v>
      </c>
      <c r="E3" s="1">
        <v>0.91</v>
      </c>
    </row>
    <row r="4" spans="1:6" x14ac:dyDescent="0.25">
      <c r="A4" s="2">
        <v>1100</v>
      </c>
      <c r="B4" s="2" t="s">
        <v>0</v>
      </c>
      <c r="C4" s="5">
        <v>0.10136872295583066</v>
      </c>
      <c r="D4" s="2">
        <v>320</v>
      </c>
      <c r="E4" s="2">
        <v>1.1000000000000001</v>
      </c>
    </row>
    <row r="5" spans="1:6" x14ac:dyDescent="0.25">
      <c r="A5" s="1">
        <v>1200</v>
      </c>
      <c r="B5" s="1" t="s">
        <v>0</v>
      </c>
      <c r="C5" s="6">
        <v>0.13194689145077129</v>
      </c>
      <c r="D5" s="1">
        <v>350</v>
      </c>
      <c r="E5" s="1">
        <v>1.3</v>
      </c>
    </row>
    <row r="6" spans="1:6" x14ac:dyDescent="0.25">
      <c r="A6" s="2">
        <v>1500</v>
      </c>
      <c r="B6" s="2" t="s">
        <v>0</v>
      </c>
      <c r="C6" s="5">
        <v>0.2562361508084175</v>
      </c>
      <c r="D6" s="2">
        <v>435</v>
      </c>
      <c r="E6" s="2">
        <v>2.04</v>
      </c>
    </row>
    <row r="7" spans="1:6" x14ac:dyDescent="0.25">
      <c r="A7" s="1">
        <v>1600</v>
      </c>
      <c r="B7" s="1" t="s">
        <v>0</v>
      </c>
      <c r="C7" s="6">
        <v>0.31164599123610748</v>
      </c>
      <c r="D7" s="1">
        <v>465</v>
      </c>
      <c r="E7" s="1">
        <v>2.3199999999999998</v>
      </c>
    </row>
    <row r="8" spans="1:6" x14ac:dyDescent="0.25">
      <c r="A8" s="2">
        <v>1800</v>
      </c>
      <c r="B8" s="2" t="s">
        <v>0</v>
      </c>
      <c r="C8" s="5">
        <v>0.44107960856400696</v>
      </c>
      <c r="D8" s="2">
        <v>520</v>
      </c>
      <c r="E8" s="2">
        <v>2.94</v>
      </c>
    </row>
    <row r="9" spans="1:6" x14ac:dyDescent="0.25">
      <c r="A9" s="1">
        <v>2000</v>
      </c>
      <c r="B9" s="1" t="s">
        <v>0</v>
      </c>
      <c r="C9" s="6">
        <v>0.60737457969402653</v>
      </c>
      <c r="D9" s="1">
        <v>580</v>
      </c>
      <c r="E9" s="1">
        <v>3.63</v>
      </c>
    </row>
    <row r="10" spans="1:6" x14ac:dyDescent="0.25">
      <c r="A10" s="2">
        <v>2200</v>
      </c>
      <c r="B10" s="2" t="s">
        <v>0</v>
      </c>
      <c r="C10" s="5">
        <v>0.81094978364664527</v>
      </c>
      <c r="D10" s="2">
        <v>640</v>
      </c>
      <c r="E10" s="2">
        <v>4.3899999999999997</v>
      </c>
    </row>
    <row r="11" spans="1:6" x14ac:dyDescent="0.25">
      <c r="A11" s="1">
        <v>2400</v>
      </c>
      <c r="B11" s="1" t="s">
        <v>0</v>
      </c>
      <c r="C11" s="6">
        <v>1.0480353092375549</v>
      </c>
      <c r="D11" s="1">
        <v>695</v>
      </c>
      <c r="E11" s="1">
        <v>5.22</v>
      </c>
    </row>
    <row r="12" spans="1:6" x14ac:dyDescent="0.25">
      <c r="A12" s="2">
        <v>2500</v>
      </c>
      <c r="B12" s="2" t="s">
        <v>0</v>
      </c>
      <c r="C12" s="5">
        <v>1.1862784759648957</v>
      </c>
      <c r="D12" s="2">
        <v>725</v>
      </c>
      <c r="E12" s="2">
        <v>5.67</v>
      </c>
    </row>
    <row r="13" spans="1:6" x14ac:dyDescent="0.25">
      <c r="A13" s="1">
        <v>2600</v>
      </c>
      <c r="B13" s="1" t="s">
        <v>0</v>
      </c>
      <c r="C13" s="6">
        <v>1.3361717154492989</v>
      </c>
      <c r="D13" s="1">
        <v>755</v>
      </c>
      <c r="E13" s="1">
        <v>6.13</v>
      </c>
    </row>
    <row r="14" spans="1:6" x14ac:dyDescent="0.25">
      <c r="A14" s="2">
        <v>2800</v>
      </c>
      <c r="B14" s="2" t="s">
        <v>0</v>
      </c>
      <c r="C14" s="5">
        <v>1.6625308322797183</v>
      </c>
      <c r="D14" s="2">
        <v>810</v>
      </c>
      <c r="E14" s="2">
        <v>7.11</v>
      </c>
      <c r="F14" s="3"/>
    </row>
    <row r="15" spans="1:6" x14ac:dyDescent="0.25">
      <c r="A15" s="1">
        <v>3000</v>
      </c>
      <c r="B15" s="1" t="s">
        <v>0</v>
      </c>
      <c r="C15" s="6">
        <v>2.04988920646734</v>
      </c>
      <c r="D15" s="1">
        <v>870</v>
      </c>
      <c r="E15" s="1">
        <v>8.16</v>
      </c>
      <c r="F15" s="3"/>
    </row>
    <row r="16" spans="1:6" x14ac:dyDescent="0.25">
      <c r="A16" s="2">
        <v>3100</v>
      </c>
      <c r="B16" s="2" t="s">
        <v>0</v>
      </c>
      <c r="C16" s="5">
        <v>2.2517234444910943</v>
      </c>
      <c r="D16" s="2">
        <v>895</v>
      </c>
      <c r="E16" s="2">
        <v>8.7200000000000006</v>
      </c>
      <c r="F16" s="3"/>
    </row>
    <row r="17" spans="1:6" x14ac:dyDescent="0.25">
      <c r="A17" s="1">
        <v>3200</v>
      </c>
      <c r="B17" s="1" t="s">
        <v>0</v>
      </c>
      <c r="C17" s="6">
        <v>2.4797638012335432</v>
      </c>
      <c r="D17" s="1">
        <v>925</v>
      </c>
      <c r="E17" s="1">
        <v>9.2899999999999991</v>
      </c>
      <c r="F17" s="3"/>
    </row>
    <row r="18" spans="1:6" x14ac:dyDescent="0.25">
      <c r="A18" s="2">
        <v>3300</v>
      </c>
      <c r="B18" s="2" t="s">
        <v>53</v>
      </c>
      <c r="C18" s="5">
        <v>2.7227005431417637</v>
      </c>
      <c r="D18" s="2">
        <v>955</v>
      </c>
      <c r="E18" s="2">
        <v>9.8800000000000008</v>
      </c>
      <c r="F18" s="3"/>
    </row>
    <row r="19" spans="1:6" x14ac:dyDescent="0.25">
      <c r="A19" s="1">
        <v>3400</v>
      </c>
      <c r="B19" s="2" t="s">
        <v>53</v>
      </c>
      <c r="C19" s="6">
        <v>2.9656372850499801</v>
      </c>
      <c r="D19" s="1">
        <v>985</v>
      </c>
      <c r="E19" s="1">
        <v>10.47</v>
      </c>
      <c r="F19" s="4"/>
    </row>
    <row r="20" spans="1:6" x14ac:dyDescent="0.25">
      <c r="A20" s="2">
        <v>3500</v>
      </c>
      <c r="B20" s="2" t="s">
        <v>53</v>
      </c>
      <c r="C20" s="5">
        <v>3.2551481380476743</v>
      </c>
      <c r="D20" s="2">
        <v>1015</v>
      </c>
      <c r="E20" s="2">
        <v>11.11</v>
      </c>
      <c r="F20" s="4"/>
    </row>
    <row r="21" spans="1:6" x14ac:dyDescent="0.25">
      <c r="A21" s="1">
        <v>3800</v>
      </c>
      <c r="B21" s="2" t="s">
        <v>53</v>
      </c>
      <c r="C21" s="6">
        <v>4.1584214758016884</v>
      </c>
      <c r="D21" s="1">
        <v>1100</v>
      </c>
      <c r="E21" s="1">
        <v>13.1</v>
      </c>
    </row>
    <row r="22" spans="1:6" x14ac:dyDescent="0.25">
      <c r="A22" s="2">
        <v>4000</v>
      </c>
      <c r="B22" s="2" t="s">
        <v>53</v>
      </c>
      <c r="C22" s="5">
        <v>4.8380526865282807</v>
      </c>
      <c r="D22" s="2">
        <v>1155</v>
      </c>
      <c r="E22" s="2">
        <v>14.51</v>
      </c>
    </row>
    <row r="23" spans="1:6" x14ac:dyDescent="0.25">
      <c r="A23" s="1">
        <v>4200</v>
      </c>
      <c r="B23" s="2" t="s">
        <v>53</v>
      </c>
      <c r="C23" s="6">
        <v>5.6110415589440494</v>
      </c>
      <c r="D23" s="1">
        <v>1215</v>
      </c>
      <c r="E23" s="1">
        <v>16</v>
      </c>
    </row>
    <row r="24" spans="1:6" x14ac:dyDescent="0.25">
      <c r="A24" s="2">
        <v>4500</v>
      </c>
      <c r="B24" s="2" t="s">
        <v>53</v>
      </c>
      <c r="C24" s="5">
        <v>6.8918688838126085</v>
      </c>
      <c r="D24" s="2">
        <v>1300</v>
      </c>
      <c r="E24" s="2">
        <v>18.37</v>
      </c>
    </row>
    <row r="25" spans="1:6" x14ac:dyDescent="0.25">
      <c r="A25" s="1">
        <v>4800</v>
      </c>
      <c r="B25" s="2" t="s">
        <v>53</v>
      </c>
      <c r="C25" s="6">
        <v>8.3842824739004396</v>
      </c>
      <c r="D25" s="1">
        <v>1390</v>
      </c>
      <c r="E25" s="1">
        <v>20.9</v>
      </c>
    </row>
    <row r="26" spans="1:6" x14ac:dyDescent="0.25">
      <c r="A26" s="2">
        <v>5000</v>
      </c>
      <c r="B26" s="2" t="s">
        <v>53</v>
      </c>
      <c r="C26" s="5">
        <v>9.4575028842442723</v>
      </c>
      <c r="D26" s="2">
        <v>1445</v>
      </c>
      <c r="E26" s="2">
        <v>22.67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D057-7CE9-43B4-AA04-1AE045051FBE}">
  <dimension ref="A1:L17"/>
  <sheetViews>
    <sheetView workbookViewId="0">
      <selection activeCell="B1" sqref="B1:B1048576"/>
    </sheetView>
  </sheetViews>
  <sheetFormatPr defaultRowHeight="15" x14ac:dyDescent="0.25"/>
  <cols>
    <col min="1" max="12" width="16.85546875" customWidth="1"/>
  </cols>
  <sheetData>
    <row r="1" spans="1:12" ht="45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</row>
    <row r="2" spans="1:12" x14ac:dyDescent="0.25">
      <c r="A2" s="10">
        <v>0.75</v>
      </c>
      <c r="B2" s="10">
        <v>4.25</v>
      </c>
      <c r="C2" s="10">
        <v>15</v>
      </c>
      <c r="D2" s="10">
        <v>200</v>
      </c>
      <c r="E2" s="10">
        <v>5</v>
      </c>
      <c r="F2" s="10">
        <v>15</v>
      </c>
      <c r="G2" s="10">
        <v>150</v>
      </c>
      <c r="H2" s="10">
        <v>5</v>
      </c>
      <c r="I2" s="10">
        <v>200</v>
      </c>
      <c r="J2" s="10">
        <v>5</v>
      </c>
      <c r="K2" s="10">
        <v>150</v>
      </c>
      <c r="L2" s="10">
        <v>320</v>
      </c>
    </row>
    <row r="3" spans="1:12" x14ac:dyDescent="0.25">
      <c r="A3" s="10">
        <v>1</v>
      </c>
      <c r="B3" s="10">
        <v>4.25</v>
      </c>
      <c r="C3" s="10">
        <v>15</v>
      </c>
      <c r="D3" s="10">
        <v>200</v>
      </c>
      <c r="E3" s="10">
        <v>5</v>
      </c>
      <c r="F3" s="10">
        <v>15</v>
      </c>
      <c r="G3" s="10">
        <v>150</v>
      </c>
      <c r="H3" s="10">
        <v>5</v>
      </c>
      <c r="I3" s="10">
        <v>200</v>
      </c>
      <c r="J3" s="10">
        <v>5</v>
      </c>
      <c r="K3" s="10">
        <v>150</v>
      </c>
      <c r="L3" s="10">
        <v>325</v>
      </c>
    </row>
    <row r="4" spans="1:12" x14ac:dyDescent="0.25">
      <c r="A4" s="10">
        <v>1.5</v>
      </c>
      <c r="B4" s="10">
        <v>5</v>
      </c>
      <c r="C4" s="10">
        <v>15</v>
      </c>
      <c r="D4" s="10">
        <v>200</v>
      </c>
      <c r="E4" s="10">
        <v>5</v>
      </c>
      <c r="F4" s="10">
        <v>15</v>
      </c>
      <c r="G4" s="10">
        <v>150</v>
      </c>
      <c r="H4" s="10">
        <v>5</v>
      </c>
      <c r="I4" s="10">
        <v>200</v>
      </c>
      <c r="J4" s="10">
        <v>5</v>
      </c>
      <c r="K4" s="10">
        <v>150</v>
      </c>
      <c r="L4" s="10">
        <v>340</v>
      </c>
    </row>
    <row r="5" spans="1:12" x14ac:dyDescent="0.25">
      <c r="A5" s="10">
        <v>2</v>
      </c>
      <c r="B5" s="10">
        <v>6</v>
      </c>
      <c r="C5" s="10">
        <v>15</v>
      </c>
      <c r="D5" s="10">
        <v>200</v>
      </c>
      <c r="E5" s="10">
        <v>5</v>
      </c>
      <c r="F5" s="10">
        <v>15</v>
      </c>
      <c r="G5" s="10">
        <v>150</v>
      </c>
      <c r="H5" s="10">
        <v>5</v>
      </c>
      <c r="I5" s="10">
        <v>200</v>
      </c>
      <c r="J5" s="10">
        <v>5</v>
      </c>
      <c r="K5" s="10">
        <v>150</v>
      </c>
      <c r="L5" s="10">
        <v>350</v>
      </c>
    </row>
    <row r="6" spans="1:12" x14ac:dyDescent="0.25">
      <c r="A6" s="10">
        <v>2.5</v>
      </c>
      <c r="B6" s="10">
        <v>7</v>
      </c>
      <c r="C6" s="10">
        <v>15</v>
      </c>
      <c r="D6" s="10">
        <v>200</v>
      </c>
      <c r="E6" s="10">
        <v>5</v>
      </c>
      <c r="F6" s="10">
        <v>15</v>
      </c>
      <c r="G6" s="10">
        <v>150</v>
      </c>
      <c r="H6" s="10">
        <v>5</v>
      </c>
      <c r="I6" s="10">
        <v>250</v>
      </c>
      <c r="J6" s="10">
        <v>5</v>
      </c>
      <c r="K6" s="10">
        <v>150</v>
      </c>
      <c r="L6" s="10">
        <v>365</v>
      </c>
    </row>
    <row r="7" spans="1:12" x14ac:dyDescent="0.25">
      <c r="A7" s="10">
        <v>3</v>
      </c>
      <c r="B7" s="10">
        <v>7.5</v>
      </c>
      <c r="C7" s="10">
        <v>15</v>
      </c>
      <c r="D7" s="10">
        <v>200</v>
      </c>
      <c r="E7" s="10">
        <v>5</v>
      </c>
      <c r="F7" s="10">
        <v>15</v>
      </c>
      <c r="G7" s="10">
        <v>150</v>
      </c>
      <c r="H7" s="10">
        <v>5</v>
      </c>
      <c r="I7" s="10">
        <v>250</v>
      </c>
      <c r="J7" s="10">
        <v>5</v>
      </c>
      <c r="K7" s="10">
        <v>150</v>
      </c>
      <c r="L7" s="10">
        <v>375</v>
      </c>
    </row>
    <row r="8" spans="1:12" x14ac:dyDescent="0.25">
      <c r="A8" s="10">
        <v>4</v>
      </c>
      <c r="B8" s="10">
        <v>9</v>
      </c>
      <c r="C8" s="10">
        <v>15</v>
      </c>
      <c r="D8" s="10">
        <v>200</v>
      </c>
      <c r="E8" s="10">
        <v>5</v>
      </c>
      <c r="F8" s="10">
        <v>15</v>
      </c>
      <c r="G8" s="10">
        <v>150</v>
      </c>
      <c r="H8" s="10">
        <v>5</v>
      </c>
      <c r="I8" s="10">
        <v>250</v>
      </c>
      <c r="J8" s="10">
        <v>5</v>
      </c>
      <c r="K8" s="10">
        <v>150</v>
      </c>
      <c r="L8" s="10">
        <v>400</v>
      </c>
    </row>
    <row r="9" spans="1:12" x14ac:dyDescent="0.25">
      <c r="A9" s="10">
        <v>6</v>
      </c>
      <c r="B9" s="10">
        <v>11</v>
      </c>
      <c r="C9" s="10">
        <v>15</v>
      </c>
      <c r="D9" s="10">
        <v>200</v>
      </c>
      <c r="E9" s="10">
        <v>5</v>
      </c>
      <c r="F9" s="10">
        <v>15</v>
      </c>
      <c r="G9" s="10">
        <v>150</v>
      </c>
      <c r="H9" s="10">
        <v>5</v>
      </c>
      <c r="I9" s="10">
        <v>350</v>
      </c>
      <c r="J9" s="10">
        <v>5</v>
      </c>
      <c r="K9" s="10">
        <v>150</v>
      </c>
      <c r="L9" s="10">
        <v>450</v>
      </c>
    </row>
    <row r="10" spans="1:12" x14ac:dyDescent="0.25">
      <c r="A10" s="10">
        <v>8</v>
      </c>
      <c r="B10" s="10">
        <v>13.5</v>
      </c>
      <c r="C10" s="10">
        <v>15</v>
      </c>
      <c r="D10" s="10">
        <v>200</v>
      </c>
      <c r="E10" s="10">
        <v>5</v>
      </c>
      <c r="F10" s="10">
        <v>15</v>
      </c>
      <c r="G10" s="10">
        <v>150</v>
      </c>
      <c r="H10" s="10">
        <v>5</v>
      </c>
      <c r="I10" s="10">
        <v>350</v>
      </c>
      <c r="J10" s="10">
        <v>5</v>
      </c>
      <c r="K10" s="10">
        <v>150</v>
      </c>
      <c r="L10" s="10">
        <v>500</v>
      </c>
    </row>
    <row r="11" spans="1:12" x14ac:dyDescent="0.25">
      <c r="A11" s="10">
        <v>10</v>
      </c>
      <c r="B11" s="10">
        <v>16</v>
      </c>
      <c r="C11" s="10">
        <v>20</v>
      </c>
      <c r="D11" s="10">
        <v>200</v>
      </c>
      <c r="E11" s="10">
        <v>5</v>
      </c>
      <c r="F11" s="10">
        <v>20</v>
      </c>
      <c r="G11" s="10">
        <v>150</v>
      </c>
      <c r="H11" s="10">
        <v>5</v>
      </c>
      <c r="I11" s="10">
        <v>550</v>
      </c>
      <c r="J11" s="10">
        <v>5</v>
      </c>
      <c r="K11" s="10">
        <v>150</v>
      </c>
      <c r="L11" s="10">
        <v>555</v>
      </c>
    </row>
    <row r="12" spans="1:12" x14ac:dyDescent="0.25">
      <c r="A12" s="10">
        <v>12</v>
      </c>
      <c r="B12" s="10">
        <v>19</v>
      </c>
      <c r="C12" s="10">
        <v>20</v>
      </c>
      <c r="D12" s="10">
        <v>200</v>
      </c>
      <c r="E12" s="10">
        <v>8</v>
      </c>
      <c r="F12" s="10">
        <v>20</v>
      </c>
      <c r="G12" s="10">
        <v>150</v>
      </c>
      <c r="H12" s="10">
        <v>8</v>
      </c>
      <c r="I12" s="10">
        <v>650</v>
      </c>
      <c r="J12" s="10">
        <v>8</v>
      </c>
      <c r="K12" s="10">
        <v>150</v>
      </c>
      <c r="L12" s="10">
        <v>605</v>
      </c>
    </row>
    <row r="13" spans="1:12" x14ac:dyDescent="0.25">
      <c r="A13" s="10">
        <v>14</v>
      </c>
      <c r="B13" s="10">
        <v>21</v>
      </c>
      <c r="C13" s="10">
        <v>25</v>
      </c>
      <c r="D13" s="10">
        <v>200</v>
      </c>
      <c r="E13" s="10">
        <v>8</v>
      </c>
      <c r="F13" s="10">
        <v>25</v>
      </c>
      <c r="G13" s="10">
        <v>150</v>
      </c>
      <c r="H13" s="10">
        <v>8</v>
      </c>
      <c r="I13" s="10">
        <v>750</v>
      </c>
      <c r="J13" s="10">
        <v>8</v>
      </c>
      <c r="K13" s="10">
        <v>150</v>
      </c>
      <c r="L13" s="10">
        <v>655</v>
      </c>
    </row>
    <row r="14" spans="1:12" x14ac:dyDescent="0.25">
      <c r="A14" s="10">
        <v>16</v>
      </c>
      <c r="B14" s="10">
        <v>23.5</v>
      </c>
      <c r="C14" s="10">
        <v>25</v>
      </c>
      <c r="D14" s="10">
        <v>200</v>
      </c>
      <c r="E14" s="10">
        <v>8</v>
      </c>
      <c r="F14" s="10">
        <v>25</v>
      </c>
      <c r="G14" s="10">
        <v>150</v>
      </c>
      <c r="H14" s="10">
        <v>8</v>
      </c>
      <c r="I14" s="10">
        <v>850</v>
      </c>
      <c r="J14" s="10">
        <v>8</v>
      </c>
      <c r="K14" s="10">
        <v>150</v>
      </c>
      <c r="L14" s="10">
        <v>705</v>
      </c>
    </row>
    <row r="15" spans="1:12" x14ac:dyDescent="0.25">
      <c r="A15" s="10">
        <v>18</v>
      </c>
      <c r="B15" s="10">
        <v>25</v>
      </c>
      <c r="C15" s="10">
        <v>25</v>
      </c>
      <c r="D15" s="10">
        <v>200</v>
      </c>
      <c r="E15" s="10">
        <v>8</v>
      </c>
      <c r="F15" s="10">
        <v>25</v>
      </c>
      <c r="G15" s="10">
        <v>150</v>
      </c>
      <c r="H15" s="10">
        <v>8</v>
      </c>
      <c r="I15" s="10">
        <v>1000</v>
      </c>
      <c r="J15" s="10">
        <v>8</v>
      </c>
      <c r="K15" s="10">
        <v>150</v>
      </c>
      <c r="L15" s="10">
        <v>760</v>
      </c>
    </row>
    <row r="16" spans="1:12" x14ac:dyDescent="0.25">
      <c r="A16" s="10">
        <v>20</v>
      </c>
      <c r="B16" s="10">
        <v>27.5</v>
      </c>
      <c r="C16" s="10">
        <v>25</v>
      </c>
      <c r="D16" s="10">
        <v>200</v>
      </c>
      <c r="E16" s="10">
        <v>10</v>
      </c>
      <c r="F16" s="10">
        <v>25</v>
      </c>
      <c r="G16" s="10">
        <v>150</v>
      </c>
      <c r="H16" s="10">
        <v>10</v>
      </c>
      <c r="I16" s="10">
        <v>1100</v>
      </c>
      <c r="J16" s="10">
        <v>10</v>
      </c>
      <c r="K16" s="10">
        <v>150</v>
      </c>
      <c r="L16" s="10">
        <v>810</v>
      </c>
    </row>
    <row r="17" spans="1:12" x14ac:dyDescent="0.25">
      <c r="A17" s="10">
        <v>24</v>
      </c>
      <c r="B17" s="10">
        <v>32</v>
      </c>
      <c r="C17" s="10">
        <v>30</v>
      </c>
      <c r="D17" s="10">
        <v>200</v>
      </c>
      <c r="E17" s="10">
        <v>10</v>
      </c>
      <c r="F17" s="10">
        <v>30</v>
      </c>
      <c r="G17" s="10">
        <v>150</v>
      </c>
      <c r="H17" s="10">
        <v>10</v>
      </c>
      <c r="I17" s="10">
        <v>1300</v>
      </c>
      <c r="J17" s="10">
        <v>10</v>
      </c>
      <c r="K17" s="10">
        <v>150</v>
      </c>
      <c r="L17" s="10">
        <v>910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2536-DE4A-4BE3-9E99-F846C6EFA7DC}">
  <dimension ref="A1:M4"/>
  <sheetViews>
    <sheetView workbookViewId="0">
      <selection activeCell="M1" sqref="M1:M4"/>
    </sheetView>
  </sheetViews>
  <sheetFormatPr defaultRowHeight="15" x14ac:dyDescent="0.25"/>
  <sheetData>
    <row r="1" spans="1:13" ht="75" x14ac:dyDescent="0.25">
      <c r="A1" s="10" t="s">
        <v>19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54</v>
      </c>
    </row>
    <row r="2" spans="1:13" x14ac:dyDescent="0.25">
      <c r="A2" s="10">
        <v>20</v>
      </c>
      <c r="B2" s="10">
        <v>27.5</v>
      </c>
      <c r="C2" s="10">
        <v>25</v>
      </c>
      <c r="D2" s="10">
        <v>200</v>
      </c>
      <c r="E2" s="10">
        <v>10</v>
      </c>
      <c r="F2" s="10">
        <v>25</v>
      </c>
      <c r="G2" s="10">
        <v>150</v>
      </c>
      <c r="H2" s="10">
        <v>10</v>
      </c>
      <c r="I2" s="10">
        <v>1100</v>
      </c>
      <c r="J2" s="10">
        <v>10</v>
      </c>
      <c r="K2" s="10">
        <v>150</v>
      </c>
      <c r="L2" s="10">
        <v>1100</v>
      </c>
      <c r="M2" s="10">
        <v>20</v>
      </c>
    </row>
    <row r="3" spans="1:13" x14ac:dyDescent="0.25">
      <c r="A3" s="10">
        <v>24</v>
      </c>
      <c r="B3" s="10">
        <v>32</v>
      </c>
      <c r="C3" s="10">
        <v>25</v>
      </c>
      <c r="D3" s="10">
        <v>200</v>
      </c>
      <c r="E3" s="10">
        <v>10</v>
      </c>
      <c r="F3" s="10">
        <v>25</v>
      </c>
      <c r="G3" s="10">
        <v>150</v>
      </c>
      <c r="H3" s="10">
        <v>10</v>
      </c>
      <c r="I3" s="10">
        <v>1300</v>
      </c>
      <c r="J3" s="10">
        <v>10</v>
      </c>
      <c r="K3" s="10">
        <v>150</v>
      </c>
      <c r="L3" s="10">
        <v>1300</v>
      </c>
      <c r="M3" s="10">
        <v>20</v>
      </c>
    </row>
    <row r="4" spans="1:13" x14ac:dyDescent="0.25">
      <c r="A4">
        <v>32</v>
      </c>
      <c r="B4">
        <v>40</v>
      </c>
      <c r="C4">
        <v>32</v>
      </c>
      <c r="D4">
        <v>200</v>
      </c>
      <c r="E4">
        <v>10</v>
      </c>
      <c r="F4">
        <v>32</v>
      </c>
      <c r="G4">
        <v>150</v>
      </c>
      <c r="H4">
        <v>12</v>
      </c>
      <c r="I4">
        <v>1700</v>
      </c>
      <c r="J4">
        <v>12</v>
      </c>
      <c r="K4">
        <v>150</v>
      </c>
      <c r="L4" s="10">
        <v>1700</v>
      </c>
      <c r="M4">
        <v>24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B840-3564-4DC0-BB94-C9E8FB4BDAD9}">
  <dimension ref="A1:M3"/>
  <sheetViews>
    <sheetView workbookViewId="0">
      <selection activeCell="M4" sqref="M4"/>
    </sheetView>
  </sheetViews>
  <sheetFormatPr defaultRowHeight="15" x14ac:dyDescent="0.25"/>
  <sheetData>
    <row r="1" spans="1:13" ht="75" x14ac:dyDescent="0.25">
      <c r="A1" s="10" t="s">
        <v>20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54</v>
      </c>
    </row>
    <row r="2" spans="1:13" x14ac:dyDescent="0.25">
      <c r="A2" s="10">
        <v>24</v>
      </c>
      <c r="B2" s="10">
        <v>27.5</v>
      </c>
      <c r="C2" s="10">
        <v>6</v>
      </c>
      <c r="D2" s="10">
        <v>200</v>
      </c>
      <c r="E2" s="10">
        <v>10</v>
      </c>
      <c r="F2" s="10">
        <v>6</v>
      </c>
      <c r="G2" s="10">
        <v>150</v>
      </c>
      <c r="H2" s="10">
        <v>10</v>
      </c>
      <c r="I2" s="10">
        <v>1300</v>
      </c>
      <c r="J2" s="10">
        <v>10</v>
      </c>
      <c r="K2" s="10">
        <v>150</v>
      </c>
      <c r="L2" s="10">
        <v>1300</v>
      </c>
      <c r="M2" s="10">
        <v>4</v>
      </c>
    </row>
    <row r="3" spans="1:13" x14ac:dyDescent="0.25">
      <c r="A3">
        <v>32</v>
      </c>
      <c r="B3">
        <v>40</v>
      </c>
      <c r="C3">
        <v>6</v>
      </c>
      <c r="D3">
        <v>200</v>
      </c>
      <c r="E3">
        <v>10</v>
      </c>
      <c r="F3">
        <v>6</v>
      </c>
      <c r="G3">
        <v>150</v>
      </c>
      <c r="H3">
        <v>12</v>
      </c>
      <c r="I3">
        <v>1700</v>
      </c>
      <c r="J3">
        <v>12</v>
      </c>
      <c r="K3">
        <v>150</v>
      </c>
      <c r="L3" s="10">
        <v>1700</v>
      </c>
      <c r="M3" s="10">
        <v>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8874-5821-41D6-9BBC-6D325D1C7DDE}">
  <dimension ref="A1:B7"/>
  <sheetViews>
    <sheetView workbookViewId="0">
      <selection sqref="A1:B7"/>
    </sheetView>
  </sheetViews>
  <sheetFormatPr defaultRowHeight="15" x14ac:dyDescent="0.25"/>
  <cols>
    <col min="1" max="1" width="19.140625" bestFit="1" customWidth="1"/>
    <col min="2" max="2" width="27.140625" bestFit="1" customWidth="1"/>
  </cols>
  <sheetData>
    <row r="1" spans="1:2" x14ac:dyDescent="0.25">
      <c r="A1" s="11" t="s">
        <v>27</v>
      </c>
      <c r="B1" s="11" t="s">
        <v>26</v>
      </c>
    </row>
    <row r="2" spans="1:2" x14ac:dyDescent="0.25">
      <c r="A2" s="12" t="s">
        <v>28</v>
      </c>
      <c r="B2" s="12" t="s">
        <v>48</v>
      </c>
    </row>
    <row r="3" spans="1:2" x14ac:dyDescent="0.25">
      <c r="A3" s="12" t="s">
        <v>21</v>
      </c>
      <c r="B3" s="12" t="s">
        <v>50</v>
      </c>
    </row>
    <row r="4" spans="1:2" x14ac:dyDescent="0.25">
      <c r="A4" s="12" t="s">
        <v>22</v>
      </c>
      <c r="B4" s="12" t="s">
        <v>49</v>
      </c>
    </row>
    <row r="5" spans="1:2" x14ac:dyDescent="0.25">
      <c r="A5" s="12" t="s">
        <v>23</v>
      </c>
      <c r="B5" s="12" t="s">
        <v>41</v>
      </c>
    </row>
    <row r="6" spans="1:2" x14ac:dyDescent="0.25">
      <c r="A6" s="12" t="s">
        <v>24</v>
      </c>
      <c r="B6" s="12" t="s">
        <v>45</v>
      </c>
    </row>
    <row r="7" spans="1:2" x14ac:dyDescent="0.25">
      <c r="A7" s="12" t="s">
        <v>25</v>
      </c>
      <c r="B7" s="12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fundo_plano</vt:lpstr>
      <vt:lpstr>tampo_eliptico</vt:lpstr>
      <vt:lpstr>fundo_conico_30</vt:lpstr>
      <vt:lpstr>fundo_conico_45</vt:lpstr>
      <vt:lpstr>fundo_conico_60</vt:lpstr>
      <vt:lpstr>flanges</vt:lpstr>
      <vt:lpstr>manholes</vt:lpstr>
      <vt:lpstr>inspection_holes</vt:lpstr>
      <vt:lpstr>safety_railings_AC</vt:lpstr>
      <vt:lpstr>safety_railings_PRFV</vt:lpstr>
      <vt:lpstr>plataforma</vt:lpstr>
      <vt:lpstr>vent</vt:lpstr>
      <vt:lpstr>ladder_AC</vt:lpstr>
      <vt:lpstr>ladder_PRFV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Marques</dc:creator>
  <cp:lastModifiedBy>João Pedro Marques</cp:lastModifiedBy>
  <dcterms:created xsi:type="dcterms:W3CDTF">2025-01-23T19:34:52Z</dcterms:created>
  <dcterms:modified xsi:type="dcterms:W3CDTF">2025-02-24T17:09:15Z</dcterms:modified>
</cp:coreProperties>
</file>