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uart\OneDrive\Documentos\FCT\ES\Phase2\Sprint 3\"/>
    </mc:Choice>
  </mc:AlternateContent>
  <xr:revisionPtr revIDLastSave="0" documentId="13_ncr:1_{F49808F2-3793-46EB-920E-7B690F3EAF7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urndown Cha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7" i="1" l="1"/>
  <c r="F17" i="1"/>
  <c r="G17" i="1"/>
  <c r="H17" i="1"/>
  <c r="I17" i="1"/>
  <c r="J17" i="1"/>
  <c r="K17" i="1"/>
  <c r="L17" i="1"/>
  <c r="M17" i="1"/>
  <c r="N17" i="1"/>
  <c r="O17" i="1"/>
  <c r="P17" i="1"/>
  <c r="F15" i="1" l="1"/>
  <c r="G15" i="1"/>
  <c r="H15" i="1"/>
  <c r="I15" i="1"/>
  <c r="J15" i="1"/>
  <c r="K15" i="1"/>
  <c r="L15" i="1"/>
  <c r="M15" i="1"/>
  <c r="N15" i="1"/>
  <c r="O15" i="1"/>
  <c r="P15" i="1"/>
  <c r="E15" i="1"/>
  <c r="D16" i="1"/>
  <c r="D17" i="1" s="1"/>
  <c r="E16" i="1" l="1"/>
  <c r="F16" i="1" s="1"/>
  <c r="G16" i="1" s="1"/>
  <c r="H16" i="1" s="1"/>
  <c r="I16" i="1" s="1"/>
  <c r="J16" i="1" s="1"/>
  <c r="K16" i="1" s="1"/>
  <c r="L16" i="1" s="1"/>
  <c r="M16" i="1" s="1"/>
  <c r="N16" i="1" s="1"/>
  <c r="O16" i="1" s="1"/>
  <c r="P16" i="1" s="1"/>
</calcChain>
</file>

<file path=xl/sharedStrings.xml><?xml version="1.0" encoding="utf-8"?>
<sst xmlns="http://schemas.openxmlformats.org/spreadsheetml/2006/main" count="29" uniqueCount="29">
  <si>
    <t>Sprint Burndown Chart</t>
  </si>
  <si>
    <t>Task ID</t>
  </si>
  <si>
    <t>Task Description</t>
  </si>
  <si>
    <t>Initial Estimate</t>
  </si>
  <si>
    <t>Day 0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</si>
  <si>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</si>
  <si>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</si>
  <si>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</si>
  <si>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</si>
  <si>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</si>
  <si>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</si>
  <si>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</si>
  <si>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</si>
  <si>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</si>
  <si>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</si>
  <si>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</si>
  <si>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</si>
  <si>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Remaining Effort</t>
  </si>
  <si>
    <t>Completed Effort</t>
  </si>
  <si>
    <t>Ideal Burndown</t>
  </si>
  <si>
    <t>Elaborar relatorio - Introdução</t>
  </si>
  <si>
    <t>Elaborar relatorio - Use Case Diagrams</t>
  </si>
  <si>
    <t>Elaborar relatorio - Métricas</t>
  </si>
  <si>
    <t>Elaborar relatorio - Novas implementações</t>
  </si>
  <si>
    <t>Elaborar relatorio - Vídeo</t>
  </si>
  <si>
    <t>Elaborar relatorio - Conclusão</t>
  </si>
  <si>
    <t>Implementar funcionalidade da Drive</t>
  </si>
  <si>
    <t>Implementar funcionalidade do Calendar</t>
  </si>
  <si>
    <t>Elaborar testes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</si>
</sst>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/mmm/yy;@"/>
    <numFmt numFmtId="165" formatCode="0.0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</font>
    <font>
      <b/>
      <sz val="11"/>
      <color theme="1"/>
      <name val="Calibri"/>
      <family val="2"/>
      <scheme val="minor"/>
    </font>
    <font>
      <sz val="20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165" fontId="0" fillId="5" borderId="5" xfId="0" applyNumberFormat="1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2" fillId="8" borderId="3" xfId="0" applyFont="1" applyFill="1" applyBorder="1" applyAlignment="1">
      <alignment horizontal="center"/>
    </xf>
    <xf numFmtId="164" fontId="2" fillId="8" borderId="3" xfId="0" applyNumberFormat="1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65" fontId="0" fillId="4" borderId="17" xfId="0" applyNumberFormat="1" applyFill="1" applyBorder="1" applyAlignment="1">
      <alignment horizontal="center"/>
    </xf>
    <xf numFmtId="0" fontId="0" fillId="7" borderId="19" xfId="0" applyFill="1" applyBorder="1" applyAlignment="1">
      <alignment horizontal="center"/>
    </xf>
    <xf numFmtId="165" fontId="0" fillId="4" borderId="1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65" fontId="0" fillId="4" borderId="6" xfId="0" applyNumberFormat="1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165" fontId="0" fillId="5" borderId="4" xfId="0" applyNumberFormat="1" applyFill="1" applyBorder="1" applyAlignment="1">
      <alignment horizontal="center"/>
    </xf>
    <xf numFmtId="0" fontId="0" fillId="0" borderId="13" xfId="0" applyBorder="1"/>
    <xf numFmtId="0" fontId="0" fillId="6" borderId="2" xfId="0" applyFill="1" applyBorder="1" applyAlignment="1">
      <alignment horizontal="right" wrapText="1"/>
    </xf>
    <xf numFmtId="0" fontId="0" fillId="6" borderId="3" xfId="0" applyFill="1" applyBorder="1" applyAlignment="1">
      <alignment wrapText="1"/>
    </xf>
    <xf numFmtId="0" fontId="0" fillId="6" borderId="6" xfId="0" applyFill="1" applyBorder="1" applyAlignment="1">
      <alignment horizontal="right" wrapText="1"/>
    </xf>
    <xf numFmtId="0" fontId="0" fillId="6" borderId="1" xfId="0" applyFill="1" applyBorder="1" applyAlignment="1">
      <alignment wrapText="1"/>
    </xf>
    <xf numFmtId="0" fontId="0" fillId="9" borderId="7" xfId="0" applyFill="1" applyBorder="1" applyAlignment="1">
      <alignment horizontal="center"/>
    </xf>
    <xf numFmtId="0" fontId="0" fillId="9" borderId="9" xfId="0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2" fillId="8" borderId="3" xfId="0" applyFont="1" applyFill="1" applyBorder="1" applyAlignment="1">
      <alignment horizontal="center" vertical="center"/>
    </xf>
    <xf numFmtId="0" fontId="2" fillId="8" borderId="5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4" borderId="16" xfId="0" applyFont="1" applyFill="1" applyBorder="1" applyAlignment="1">
      <alignment horizontal="center"/>
    </xf>
    <xf numFmtId="0" fontId="2" fillId="4" borderId="17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3" fillId="3" borderId="14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2" fillId="7" borderId="18" xfId="0" applyFont="1" applyFill="1" applyBorder="1" applyAlignment="1">
      <alignment horizontal="center" wrapText="1"/>
    </xf>
    <xf numFmtId="0" fontId="2" fillId="7" borderId="19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2"/>
          <c:tx>
            <c:strRef>
              <c:f>'Burndown Chart'!$B$15:$C$15</c:f>
              <c:strCache>
                <c:ptCount val="2"/>
                <c:pt idx="0">
                  <c:v>Completed Effort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'Burndown Chart'!$D$15:$P$15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1.5</c:v>
                </c:pt>
                <c:pt idx="12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D0E-4F8E-897D-5B1720B38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48432767"/>
        <c:axId val="1048433599"/>
      </c:barChart>
      <c:lineChart>
        <c:grouping val="standard"/>
        <c:varyColors val="0"/>
        <c:ser>
          <c:idx val="0"/>
          <c:order val="0"/>
          <c:tx>
            <c:strRef>
              <c:f>'Burndown Chart'!$B$16:$C$16</c:f>
              <c:strCache>
                <c:ptCount val="2"/>
                <c:pt idx="0">
                  <c:v>Remaining Effort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'Burndown Chart'!$D$5:$P$5</c:f>
              <c:strCache>
                <c:ptCount val="13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  <c:pt idx="8">
                  <c:v>Day 8</c:v>
                </c:pt>
                <c:pt idx="9">
                  <c:v>Day 9</c:v>
                </c:pt>
                <c:pt idx="10">
                  <c:v>Day 10</c:v>
                </c:pt>
                <c:pt idx="11">
                  <c:v>Day 11</c:v>
                </c:pt>
                <c:pt idx="12">
                  <c:v>Day 12</c:v>
                </c:pt>
              </c:strCache>
            </c:strRef>
          </c:cat>
          <c:val>
            <c:numRef>
              <c:f>'Burndown Chart'!$D$16:$P$16</c:f>
              <c:numCache>
                <c:formatCode>0.0</c:formatCode>
                <c:ptCount val="13"/>
                <c:pt idx="0" formatCode="General">
                  <c:v>35</c:v>
                </c:pt>
                <c:pt idx="1">
                  <c:v>34</c:v>
                </c:pt>
                <c:pt idx="2">
                  <c:v>30</c:v>
                </c:pt>
                <c:pt idx="3">
                  <c:v>25</c:v>
                </c:pt>
                <c:pt idx="4">
                  <c:v>21</c:v>
                </c:pt>
                <c:pt idx="5">
                  <c:v>18</c:v>
                </c:pt>
                <c:pt idx="6">
                  <c:v>15</c:v>
                </c:pt>
                <c:pt idx="7">
                  <c:v>11</c:v>
                </c:pt>
                <c:pt idx="8">
                  <c:v>9</c:v>
                </c:pt>
                <c:pt idx="9">
                  <c:v>7</c:v>
                </c:pt>
                <c:pt idx="10">
                  <c:v>5</c:v>
                </c:pt>
                <c:pt idx="11">
                  <c:v>3.5</c:v>
                </c:pt>
                <c:pt idx="1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0E-4F8E-897D-5B1720B3868B}"/>
            </c:ext>
          </c:extLst>
        </c:ser>
        <c:ser>
          <c:idx val="1"/>
          <c:order val="1"/>
          <c:tx>
            <c:strRef>
              <c:f>'Burndown Chart'!$B$17:$C$17</c:f>
              <c:strCache>
                <c:ptCount val="2"/>
                <c:pt idx="0">
                  <c:v>Ideal Burndown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'Burndown Chart'!$D$5:$P$5</c:f>
              <c:strCache>
                <c:ptCount val="13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  <c:pt idx="8">
                  <c:v>Day 8</c:v>
                </c:pt>
                <c:pt idx="9">
                  <c:v>Day 9</c:v>
                </c:pt>
                <c:pt idx="10">
                  <c:v>Day 10</c:v>
                </c:pt>
                <c:pt idx="11">
                  <c:v>Day 11</c:v>
                </c:pt>
                <c:pt idx="12">
                  <c:v>Day 12</c:v>
                </c:pt>
              </c:strCache>
            </c:strRef>
          </c:cat>
          <c:val>
            <c:numRef>
              <c:f>'Burndown Chart'!$D$17:$P$17</c:f>
              <c:numCache>
                <c:formatCode>0.0</c:formatCode>
                <c:ptCount val="13"/>
                <c:pt idx="0" formatCode="General">
                  <c:v>35</c:v>
                </c:pt>
                <c:pt idx="1">
                  <c:v>32.083333333333336</c:v>
                </c:pt>
                <c:pt idx="2">
                  <c:v>29.166666666666668</c:v>
                </c:pt>
                <c:pt idx="3">
                  <c:v>26.25</c:v>
                </c:pt>
                <c:pt idx="4">
                  <c:v>23.333333333333336</c:v>
                </c:pt>
                <c:pt idx="5">
                  <c:v>20.416666666666668</c:v>
                </c:pt>
                <c:pt idx="6">
                  <c:v>17.5</c:v>
                </c:pt>
                <c:pt idx="7">
                  <c:v>14.583333333333336</c:v>
                </c:pt>
                <c:pt idx="8">
                  <c:v>11.666666666666668</c:v>
                </c:pt>
                <c:pt idx="9">
                  <c:v>8.75</c:v>
                </c:pt>
                <c:pt idx="10">
                  <c:v>5.8333333333333357</c:v>
                </c:pt>
                <c:pt idx="11">
                  <c:v>2.9166666666666714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0E-4F8E-897D-5B1720B38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8432767"/>
        <c:axId val="1048433599"/>
      </c:lineChart>
      <c:catAx>
        <c:axId val="1048432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48433599"/>
        <c:crosses val="autoZero"/>
        <c:auto val="1"/>
        <c:lblAlgn val="ctr"/>
        <c:lblOffset val="100"/>
        <c:noMultiLvlLbl val="0"/>
      </c:catAx>
      <c:valAx>
        <c:axId val="1048433599"/>
        <c:scaling>
          <c:orientation val="minMax"/>
          <c:max val="4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rgbClr val="00B050">
                <a:alpha val="96000"/>
              </a:srgb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48432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16807</xdr:colOff>
      <xdr:row>17</xdr:row>
      <xdr:rowOff>180414</xdr:rowOff>
    </xdr:from>
    <xdr:to>
      <xdr:col>13</xdr:col>
      <xdr:colOff>100853</xdr:colOff>
      <xdr:row>49</xdr:row>
      <xdr:rowOff>11206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BFCA64-3DDA-4711-BDFA-D2973C7C7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17"/>
  <sheetViews>
    <sheetView tabSelected="1" topLeftCell="A8" zoomScale="85" zoomScaleNormal="85" workbookViewId="0">
      <selection activeCell="E16" sqref="E16"/>
    </sheetView>
  </sheetViews>
  <sheetFormatPr defaultRowHeight="15" x14ac:dyDescent="0.25"/>
  <cols>
    <col min="2" max="2" width="7.140625" bestFit="1" customWidth="1"/>
    <col min="3" max="3" width="73.140625" bestFit="1" customWidth="1"/>
    <col min="4" max="4" width="14.42578125" bestFit="1" customWidth="1"/>
    <col min="5" max="5" width="10.28515625" bestFit="1" customWidth="1"/>
    <col min="6" max="16" width="10" bestFit="1" customWidth="1"/>
  </cols>
  <sheetData>
    <row r="1" spans="2:17" ht="15.75" thickBot="1" x14ac:dyDescent="0.3"/>
    <row r="2" spans="2:17" ht="27" thickBot="1" x14ac:dyDescent="0.45">
      <c r="B2" s="35" t="s">
        <v>0</v>
      </c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</row>
    <row r="3" spans="2:17" ht="15.75" thickBot="1" x14ac:dyDescent="0.3">
      <c r="B3" s="37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</row>
    <row r="4" spans="2:17" x14ac:dyDescent="0.25">
      <c r="B4" s="29" t="s">
        <v>1</v>
      </c>
      <c r="C4" s="27" t="s">
        <v>2</v>
      </c>
      <c r="D4" s="3" t="s">
        <v>3</v>
      </c>
      <c r="E4" s="4">
        <v>44886</v>
      </c>
      <c r="F4" s="4">
        <v>44887</v>
      </c>
      <c r="G4" s="4">
        <v>44888</v>
      </c>
      <c r="H4" s="4">
        <v>44889</v>
      </c>
      <c r="I4" s="4">
        <v>44890</v>
      </c>
      <c r="J4" s="4">
        <v>44891</v>
      </c>
      <c r="K4" s="4">
        <v>44892</v>
      </c>
      <c r="L4" s="4">
        <v>44893</v>
      </c>
      <c r="M4" s="4">
        <v>44894</v>
      </c>
      <c r="N4" s="4">
        <v>44895</v>
      </c>
      <c r="O4" s="4">
        <v>44896</v>
      </c>
      <c r="P4" s="4">
        <v>44897</v>
      </c>
    </row>
    <row r="5" spans="2:17" ht="15.75" thickBot="1" x14ac:dyDescent="0.3">
      <c r="B5" s="30"/>
      <c r="C5" s="28"/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  <c r="N5" s="5" t="s">
        <v>14</v>
      </c>
      <c r="O5" s="5" t="s">
        <v>15</v>
      </c>
      <c r="P5" s="5" t="s">
        <v>16</v>
      </c>
    </row>
    <row r="6" spans="2:17" ht="15.75" thickBot="1" x14ac:dyDescent="0.3">
      <c r="B6" s="20">
        <v>1</v>
      </c>
      <c r="C6" s="21" t="s">
        <v>20</v>
      </c>
      <c r="D6" s="24">
        <v>1</v>
      </c>
      <c r="E6" s="6"/>
      <c r="F6" s="7"/>
      <c r="G6" s="7"/>
      <c r="H6" s="7"/>
      <c r="I6" s="7"/>
      <c r="J6" s="7"/>
      <c r="K6" s="7"/>
      <c r="L6" s="7"/>
      <c r="M6" s="7"/>
      <c r="N6" s="7"/>
      <c r="O6" s="7"/>
      <c r="P6" s="7"/>
    </row>
    <row r="7" spans="2:17" ht="15.75" thickBot="1" x14ac:dyDescent="0.3">
      <c r="B7" s="22">
        <v>2</v>
      </c>
      <c r="C7" s="21" t="s">
        <v>21</v>
      </c>
      <c r="D7" s="25">
        <v>1</v>
      </c>
      <c r="E7" s="8"/>
      <c r="F7" s="9"/>
      <c r="G7" s="9"/>
      <c r="H7" s="9"/>
      <c r="I7" s="9"/>
      <c r="J7" s="9"/>
      <c r="K7" s="9"/>
      <c r="L7" s="9"/>
      <c r="M7" s="9"/>
      <c r="N7" s="9"/>
      <c r="O7" s="9"/>
      <c r="P7" s="9"/>
    </row>
    <row r="8" spans="2:17" ht="15.75" thickBot="1" x14ac:dyDescent="0.3">
      <c r="B8" s="22">
        <v>3</v>
      </c>
      <c r="C8" s="21" t="s">
        <v>22</v>
      </c>
      <c r="D8" s="25">
        <v>3</v>
      </c>
      <c r="E8" s="6"/>
      <c r="F8" s="7"/>
      <c r="G8" s="7">
        <v>1</v>
      </c>
      <c r="H8" s="7">
        <v>1</v>
      </c>
      <c r="I8" s="7"/>
      <c r="J8" s="7"/>
      <c r="K8" s="7">
        <v>1</v>
      </c>
      <c r="L8" s="7"/>
      <c r="M8" s="7"/>
      <c r="N8" s="7"/>
      <c r="O8" s="7"/>
      <c r="P8" s="7"/>
    </row>
    <row r="9" spans="2:17" ht="15.75" thickBot="1" x14ac:dyDescent="0.3">
      <c r="B9" s="22">
        <v>4</v>
      </c>
      <c r="C9" s="21" t="s">
        <v>23</v>
      </c>
      <c r="D9" s="25">
        <v>2</v>
      </c>
      <c r="E9" s="10"/>
      <c r="F9" s="9">
        <v>1</v>
      </c>
      <c r="G9" s="9">
        <v>1</v>
      </c>
      <c r="H9" s="9"/>
      <c r="I9" s="9"/>
      <c r="J9" s="9"/>
      <c r="K9" s="9"/>
      <c r="L9" s="9"/>
      <c r="M9" s="9"/>
      <c r="N9" s="9"/>
      <c r="O9" s="9"/>
      <c r="P9" s="9"/>
    </row>
    <row r="10" spans="2:17" ht="15.75" thickBot="1" x14ac:dyDescent="0.3">
      <c r="B10" s="22">
        <v>5</v>
      </c>
      <c r="C10" s="21" t="s">
        <v>24</v>
      </c>
      <c r="D10" s="26">
        <v>3</v>
      </c>
      <c r="E10" s="11"/>
      <c r="F10" s="9"/>
      <c r="G10" s="9"/>
      <c r="H10" s="9"/>
      <c r="I10" s="9"/>
      <c r="J10" s="9"/>
      <c r="K10" s="9"/>
      <c r="L10" s="9"/>
      <c r="M10" s="9"/>
      <c r="N10" s="9"/>
      <c r="O10" s="9">
        <v>1.5</v>
      </c>
      <c r="P10" s="9">
        <v>1.5</v>
      </c>
    </row>
    <row r="11" spans="2:17" x14ac:dyDescent="0.25">
      <c r="B11" s="22">
        <v>6</v>
      </c>
      <c r="C11" s="21" t="s">
        <v>25</v>
      </c>
      <c r="D11" s="26">
        <v>1</v>
      </c>
      <c r="E11" s="11"/>
      <c r="F11" s="9"/>
      <c r="G11" s="9"/>
      <c r="H11" s="9"/>
      <c r="I11" s="9"/>
      <c r="J11" s="9"/>
      <c r="K11" s="9">
        <v>1</v>
      </c>
      <c r="L11" s="9"/>
      <c r="M11" s="9"/>
      <c r="N11" s="9"/>
      <c r="O11" s="9"/>
      <c r="P11" s="9"/>
    </row>
    <row r="12" spans="2:17" x14ac:dyDescent="0.25">
      <c r="B12" s="22">
        <v>7</v>
      </c>
      <c r="C12" s="23" t="s">
        <v>26</v>
      </c>
      <c r="D12" s="26">
        <v>10</v>
      </c>
      <c r="E12" s="11">
        <v>1</v>
      </c>
      <c r="F12" s="9">
        <v>1</v>
      </c>
      <c r="G12" s="9">
        <v>1</v>
      </c>
      <c r="H12" s="9">
        <v>1</v>
      </c>
      <c r="I12" s="9">
        <v>1</v>
      </c>
      <c r="J12" s="9">
        <v>1</v>
      </c>
      <c r="K12" s="9">
        <v>1</v>
      </c>
      <c r="L12" s="9">
        <v>1</v>
      </c>
      <c r="M12" s="9">
        <v>1</v>
      </c>
      <c r="N12" s="9">
        <v>1</v>
      </c>
      <c r="O12" s="9"/>
      <c r="P12" s="9"/>
    </row>
    <row r="13" spans="2:17" x14ac:dyDescent="0.25">
      <c r="B13" s="22">
        <v>8</v>
      </c>
      <c r="C13" s="23" t="s">
        <v>27</v>
      </c>
      <c r="D13" s="26">
        <v>10</v>
      </c>
      <c r="E13" s="11"/>
      <c r="F13" s="9">
        <v>2</v>
      </c>
      <c r="G13" s="9">
        <v>2</v>
      </c>
      <c r="H13" s="9">
        <v>2</v>
      </c>
      <c r="I13" s="9">
        <v>2</v>
      </c>
      <c r="J13" s="9">
        <v>2</v>
      </c>
      <c r="K13" s="9"/>
      <c r="L13" s="9"/>
      <c r="M13" s="9"/>
      <c r="N13" s="9"/>
      <c r="O13" s="9"/>
      <c r="P13" s="9"/>
    </row>
    <row r="14" spans="2:17" ht="15.75" thickBot="1" x14ac:dyDescent="0.3">
      <c r="B14" s="22">
        <v>9</v>
      </c>
      <c r="C14" s="23" t="s">
        <v>28</v>
      </c>
      <c r="D14" s="26">
        <v>4</v>
      </c>
      <c r="E14" s="11"/>
      <c r="F14" s="9"/>
      <c r="G14" s="9"/>
      <c r="H14" s="9"/>
      <c r="I14" s="9"/>
      <c r="J14" s="9"/>
      <c r="K14" s="9">
        <v>1</v>
      </c>
      <c r="L14" s="9">
        <v>1</v>
      </c>
      <c r="M14" s="9">
        <v>1</v>
      </c>
      <c r="N14" s="9">
        <v>1</v>
      </c>
      <c r="O14" s="9"/>
      <c r="P14" s="9"/>
    </row>
    <row r="15" spans="2:17" x14ac:dyDescent="0.25">
      <c r="B15" s="39" t="s">
        <v>18</v>
      </c>
      <c r="C15" s="40"/>
      <c r="D15" s="2">
        <v>0</v>
      </c>
      <c r="E15" s="13">
        <f t="shared" ref="E15:P15" si="0">SUM(E6:E14)</f>
        <v>1</v>
      </c>
      <c r="F15" s="13">
        <f t="shared" si="0"/>
        <v>4</v>
      </c>
      <c r="G15" s="13">
        <f t="shared" si="0"/>
        <v>5</v>
      </c>
      <c r="H15" s="13">
        <f t="shared" si="0"/>
        <v>4</v>
      </c>
      <c r="I15" s="13">
        <f t="shared" si="0"/>
        <v>3</v>
      </c>
      <c r="J15" s="13">
        <f t="shared" si="0"/>
        <v>3</v>
      </c>
      <c r="K15" s="13">
        <f t="shared" si="0"/>
        <v>4</v>
      </c>
      <c r="L15" s="13">
        <f t="shared" si="0"/>
        <v>2</v>
      </c>
      <c r="M15" s="13">
        <f t="shared" si="0"/>
        <v>2</v>
      </c>
      <c r="N15" s="13">
        <f t="shared" si="0"/>
        <v>2</v>
      </c>
      <c r="O15" s="13">
        <f t="shared" si="0"/>
        <v>1.5</v>
      </c>
      <c r="P15" s="13">
        <f t="shared" si="0"/>
        <v>1.5</v>
      </c>
      <c r="Q15" s="19"/>
    </row>
    <row r="16" spans="2:17" x14ac:dyDescent="0.25">
      <c r="B16" s="31" t="s">
        <v>17</v>
      </c>
      <c r="C16" s="32"/>
      <c r="D16" s="15">
        <f>SUM(D6:D15)</f>
        <v>35</v>
      </c>
      <c r="E16" s="16">
        <f t="shared" ref="E16:P16" si="1">D16-SUM(E6:E14)</f>
        <v>34</v>
      </c>
      <c r="F16" s="14">
        <f t="shared" si="1"/>
        <v>30</v>
      </c>
      <c r="G16" s="14">
        <f t="shared" si="1"/>
        <v>25</v>
      </c>
      <c r="H16" s="14">
        <f t="shared" si="1"/>
        <v>21</v>
      </c>
      <c r="I16" s="14">
        <f t="shared" si="1"/>
        <v>18</v>
      </c>
      <c r="J16" s="12">
        <f t="shared" si="1"/>
        <v>15</v>
      </c>
      <c r="K16" s="12">
        <f t="shared" si="1"/>
        <v>11</v>
      </c>
      <c r="L16" s="12">
        <f t="shared" si="1"/>
        <v>9</v>
      </c>
      <c r="M16" s="12">
        <f t="shared" si="1"/>
        <v>7</v>
      </c>
      <c r="N16" s="14">
        <f t="shared" si="1"/>
        <v>5</v>
      </c>
      <c r="O16" s="12">
        <f t="shared" si="1"/>
        <v>3.5</v>
      </c>
      <c r="P16" s="14">
        <f t="shared" si="1"/>
        <v>2</v>
      </c>
    </row>
    <row r="17" spans="2:16" ht="15.75" thickBot="1" x14ac:dyDescent="0.3">
      <c r="B17" s="33" t="s">
        <v>19</v>
      </c>
      <c r="C17" s="34"/>
      <c r="D17" s="17">
        <f>D16</f>
        <v>35</v>
      </c>
      <c r="E17" s="18">
        <f>$D$17-($D$17/12*1)</f>
        <v>32.083333333333336</v>
      </c>
      <c r="F17" s="1">
        <f>$D$17-($D$17/12*2)</f>
        <v>29.166666666666668</v>
      </c>
      <c r="G17" s="1">
        <f>$D$17-($D$17/12*3)</f>
        <v>26.25</v>
      </c>
      <c r="H17" s="1">
        <f>$D$17-($D$17/12*4)</f>
        <v>23.333333333333336</v>
      </c>
      <c r="I17" s="1">
        <f>$D$17-($D$17/12*5)</f>
        <v>20.416666666666668</v>
      </c>
      <c r="J17" s="1">
        <f>$D$17-($D$17/12*6)</f>
        <v>17.5</v>
      </c>
      <c r="K17" s="1">
        <f>$D$17-($D$17/12*7)</f>
        <v>14.583333333333336</v>
      </c>
      <c r="L17" s="1">
        <f>$D$17-($D$17/12*8)</f>
        <v>11.666666666666668</v>
      </c>
      <c r="M17" s="1">
        <f>$D$17-($D$17/12*9)</f>
        <v>8.75</v>
      </c>
      <c r="N17" s="1">
        <f>$D$17-($D$17/12*10)</f>
        <v>5.8333333333333357</v>
      </c>
      <c r="O17" s="1">
        <f>$D$17-($D$17/12*11)</f>
        <v>2.9166666666666714</v>
      </c>
      <c r="P17" s="1">
        <f>$D$17-($D$17/12*12)</f>
        <v>0</v>
      </c>
    </row>
  </sheetData>
  <mergeCells count="7">
    <mergeCell ref="C4:C5"/>
    <mergeCell ref="B4:B5"/>
    <mergeCell ref="B16:C16"/>
    <mergeCell ref="B17:C17"/>
    <mergeCell ref="B2:P2"/>
    <mergeCell ref="B3:P3"/>
    <mergeCell ref="B15:C15"/>
  </mergeCells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Burndown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Diogo Almeida</dc:creator>
  <cp:lastModifiedBy>DUARTE CRUZ</cp:lastModifiedBy>
  <dcterms:created xsi:type="dcterms:W3CDTF">2021-11-14T17:33:15Z</dcterms:created>
  <dcterms:modified xsi:type="dcterms:W3CDTF">2022-12-01T18:18:55Z</dcterms:modified>
</cp:coreProperties>
</file>